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mc:AlternateContent xmlns:mc="http://schemas.openxmlformats.org/markup-compatibility/2006">
    <mc:Choice Requires="x15">
      <x15ac:absPath xmlns:x15ac="http://schemas.microsoft.com/office/spreadsheetml/2010/11/ac" url="V:\財政係\26 財政状況資料集\令和２年度\08 ２回目依頼\04 県HPアップロード\01 データ\"/>
    </mc:Choice>
  </mc:AlternateContent>
  <xr:revisionPtr revIDLastSave="0" documentId="13_ncr:1_{BF25585D-6B08-41E2-89AF-1D93E13BC021}" xr6:coauthVersionLast="36" xr6:coauthVersionMax="36" xr10:uidLastSave="{00000000-0000-0000-0000-000000000000}"/>
  <bookViews>
    <workbookView xWindow="0" yWindow="0" windowWidth="2205" windowHeight="495" tabRatio="10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c r="AP88" i="12"/>
  <c r="AF88" i="12"/>
  <c r="AU63" i="12"/>
  <c r="AP63" i="12"/>
  <c r="AF63" i="12"/>
  <c r="BG35" i="10" l="1"/>
  <c r="BG34"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C36" i="10"/>
  <c r="C34" i="10"/>
  <c r="C35" i="10" s="1"/>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BE34" i="10"/>
  <c r="BE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<sst xmlns="http://schemas.openxmlformats.org/spreadsheetml/2006/main" count="1090" uniqueCount="622">
  <si>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</si>
  <si>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</si>
  <si>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</si>
  <si>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</si>
  <si>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</si>
  <si>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</si>
  <si>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</si>
  <si>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</si>
  <si>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</si>
  <si>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</si>
  <si>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</si>
  <si>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</si>
  <si>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</si>
  <si>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</si>
  <si>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</si>
  <si>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</si>
  <si>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</si>
  <si>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</si>
  <si>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</si>
  <si>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</si>
  <si>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</si>
  <si>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</si>
  <si>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</si>
  <si>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</si>
  <si>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</si>
  <si>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</si>
  <si>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</si>
  <si>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</si>
  <si>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</si>
  <si>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</si>
  <si>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</si>
  <si>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</si>
  <si>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</si>
  <si>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</si>
  <si>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</si>
  <si>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</si>
  <si>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</si>
  <si>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</si>
  <si>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</si>
  <si>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</si>
  <si>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</si>
  <si>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</si>
  <si>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</si>
  <si>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</si>
  <si>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</si>
  <si>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</si>
  <si>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</si>
  <si>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</si>
  <si>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</si>
  <si>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</si>
  <si>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</si>
  <si>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</si>
  <si>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</si>
  <si>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</si>
  <si>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</si>
  <si>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</si>
  <si>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</si>
  <si>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</si>
  <si>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</si>
  <si>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</si>
  <si>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</si>
  <si>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</si>
  <si>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</si>
  <si>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</si>
  <si>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</si>
  <si>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</si>
  <si>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</si>
  <si>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</si>
  <si>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</si>
  <si>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</si>
  <si>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</si>
  <si>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</si>
  <si>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</si>
  <si>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</si>
  <si>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</si>
  <si>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</si>
  <si>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</si>
  <si>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</si>
  <si>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</si>
  <si>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</si>
  <si>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</si>
  <si>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</si>
  <si>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</si>
  <si>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</si>
  <si>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</si>
  <si>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Ⅳ－１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</si>
  <si>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</si>
  <si>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</si>
  <si>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</si>
  <si>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</si>
  <si>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</si>
  <si>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</si>
  <si>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</si>
  <si>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</si>
  <si>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</si>
  <si>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</si>
  <si>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</si>
  <si>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</si>
  <si>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香美町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</si>
  <si>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</si>
  <si>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</si>
  <si>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</si>
  <si>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</si>
  <si>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</si>
  <si>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</si>
  <si>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</si>
  <si>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</si>
  <si>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</si>
  <si>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</si>
  <si>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</si>
  <si>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</si>
  <si>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</si>
  <si>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</si>
  <si>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</si>
  <si>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</si>
  <si>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</si>
  <si>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</si>
  <si>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</si>
  <si>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</si>
  <si>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</si>
  <si>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</si>
  <si>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</si>
  <si>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</si>
  <si>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</si>
  <si>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</si>
  <si>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-11.1</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</si>
  <si>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</si>
  <si>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</si>
  <si>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</si>
  <si>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</si>
  <si>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</si>
  <si>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</si>
  <si>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</si>
  <si>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</si>
  <si>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</si>
  <si>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</si>
  <si>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</si>
  <si>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</si>
  <si>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</si>
  <si>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</si>
  <si>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</si>
  <si>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</si>
  <si>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</si>
  <si>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</si>
  <si>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</si>
  <si>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</si>
  <si>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</si>
  <si>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</si>
  <si>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</si>
  <si>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</si>
  <si>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</si>
  <si>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</si>
  <si>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</si>
  <si>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</si>
  <si>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</si>
  <si>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</si>
  <si>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</si>
  <si>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</si>
  <si>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</si>
  <si>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</si>
  <si>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</si>
  <si>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</si>
  <si>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</si>
  <si>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</si>
  <si>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</si>
  <si>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</si>
  <si>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</si>
  <si>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</si>
  <si>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</si>
  <si>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</si>
  <si>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</si>
  <si>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</si>
  <si>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</si>
  <si>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</si>
  <si>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</si>
  <si>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</si>
  <si>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</si>
  <si>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</si>
  <si>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</si>
  <si>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</si>
  <si>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</si>
  <si>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</si>
  <si>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</si>
  <si>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</si>
  <si>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</si>
  <si>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</si>
  <si>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</si>
  <si>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</si>
  <si>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</si>
  <si>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</si>
  <si>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</si>
  <si>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</si>
  <si>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</si>
  <si>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</si>
  <si>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</si>
  <si>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</si>
  <si>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</si>
  <si>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</si>
  <si>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</si>
  <si>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</si>
  <si>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</si>
  <si>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</si>
  <si>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</si>
  <si>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</si>
  <si>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</si>
  <si>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</si>
  <si>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</si>
  <si>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</si>
  <si>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</si>
  <si>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</si>
  <si>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</si>
  <si>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</si>
  <si>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</si>
  <si>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</si>
  <si>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兵庫県香美町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</si>
  <si>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</si>
  <si>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</si>
  <si>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</si>
  <si>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</si>
  <si>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</si>
  <si>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</si>
  <si>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</si>
  <si>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</si>
  <si>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</si>
  <si>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</si>
  <si>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</si>
  <si>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</si>
  <si>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</si>
  <si>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</si>
  <si>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</si>
  <si>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</si>
  <si>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</si>
  <si>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</si>
  <si>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</si>
  <si>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</si>
  <si>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</si>
  <si>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</si>
  <si>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</si>
  <si>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</si>
  <si>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</si>
  <si>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</si>
  <si>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</si>
  <si>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</si>
  <si>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</si>
  <si>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</si>
  <si>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</si>
  <si>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</si>
  <si>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</si>
  <si>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</si>
  <si>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</si>
  <si>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</si>
  <si>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</si>
  <si>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</si>
  <si>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</si>
  <si>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</si>
  <si>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</si>
  <si>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</si>
  <si>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</si>
  <si>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</si>
  <si>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</si>
  <si>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</si>
  <si>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</si>
  <si>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</si>
  <si>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</si>
  <si>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</si>
  <si>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</si>
  <si>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</si>
  <si>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</si>
  <si>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</si>
  <si>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</si>
  <si>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</si>
  <si>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</si>
  <si>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</si>
  <si>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</si>
  <si>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</si>
  <si>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</si>
  <si>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</si>
  <si>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</si>
  <si>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</si>
  <si>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</si>
  <si>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</si>
  <si>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</si>
  <si>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</si>
  <si>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</si>
  <si>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</si>
  <si>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</si>
  <si>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</si>
  <si>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</si>
  <si>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</si>
  <si>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</si>
  <si>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</si>
  <si>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</si>
  <si>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</si>
  <si>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</si>
  <si>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</si>
  <si>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</si>
  <si>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</si>
  <si>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</si>
  <si>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</si>
  <si>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</si>
  <si>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</si>
  <si>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</si>
  <si>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</si>
  <si>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</si>
  <si>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</si>
  <si>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</si>
  <si>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</si>
  <si>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</si>
  <si>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</si>
  <si>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</si>
  <si>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</si>
  <si>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</si>
  <si>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</si>
  <si>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</si>
  <si>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</si>
  <si>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</si>
  <si>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</si>
  <si>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</si>
  <si>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</si>
  <si>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</si>
  <si>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</si>
  <si>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</si>
  <si>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</si>
  <si>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</si>
  <si>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</si>
  <si>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</si>
  <si>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</si>
  <si>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</si>
  <si>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</si>
  <si>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</si>
  <si>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</si>
  <si>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</si>
  <si>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</si>
  <si>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</si>
  <si>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</si>
  <si>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</si>
  <si>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</si>
  <si>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</si>
  <si>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</si>
  <si>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</si>
  <si>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</si>
  <si>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</si>
  <si>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</si>
  <si>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</si>
  <si>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観光施設</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</si>
  <si>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</si>
  <si>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</si>
  <si>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</si>
  <si>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</si>
  <si>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</si>
  <si>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</si>
  <si>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</si>
  <si>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</si>
  <si>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</si>
  <si>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</si>
  <si>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</si>
  <si>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</si>
  <si>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</si>
  <si>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</si>
  <si>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</si>
  <si>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</si>
  <si>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</si>
  <si>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</si>
  <si>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</si>
  <si>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</si>
  <si>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</si>
  <si>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</si>
  <si>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</si>
  <si>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</si>
  <si>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兵庫県香美町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</si>
  <si>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</si>
  <si>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</si>
  <si>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</si>
  <si>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</si>
  <si>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</si>
  <si>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</si>
  <si>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</si>
  <si>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</si>
  <si>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</si>
  <si>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</si>
  <si>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</si>
  <si>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</si>
  <si>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</si>
  <si>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</si>
  <si>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</si>
  <si>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</si>
  <si>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</si>
  <si>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</si>
  <si>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</si>
  <si>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</si>
  <si>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矢田川憩いの村事業特別会計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</si>
  <si>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</si>
  <si>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</si>
  <si>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</si>
  <si>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</si>
  <si>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</si>
  <si>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</si>
  <si>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</si>
  <si>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</si>
  <si>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</si>
  <si>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</si>
  <si>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</si>
  <si>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</si>
  <si>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</si>
  <si>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</si>
  <si>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</si>
  <si>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後期高齢者医療保険事業特別会計</t>
    <phoneticPr fontId="5"/>
  </si>
  <si>
    <t>介護保険事業特別会計</t>
    <phoneticPr fontId="5"/>
  </si>
  <si>
    <t>公立香住病院事業企業会計</t>
    <phoneticPr fontId="5"/>
  </si>
  <si>
    <t>法適用企業</t>
    <phoneticPr fontId="5"/>
  </si>
  <si>
    <t>水道事業企業会計</t>
    <phoneticPr fontId="5"/>
  </si>
  <si>
    <t>法適用企業</t>
    <phoneticPr fontId="5"/>
  </si>
  <si>
    <t>下水道事業企業会計</t>
    <phoneticPr fontId="5"/>
  </si>
  <si>
    <t>法適用企業</t>
    <phoneticPr fontId="5"/>
  </si>
  <si>
    <t>町立地方卸売市場事業特別会計</t>
    <phoneticPr fontId="5"/>
  </si>
  <si>
    <t>-</t>
    <phoneticPr fontId="5"/>
  </si>
  <si>
    <t>法非適用企業</t>
    <phoneticPr fontId="5"/>
  </si>
  <si>
    <t>国民宿舎事業特別会計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</si>
  <si>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</si>
  <si>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</si>
  <si>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</si>
  <si>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</si>
  <si>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</si>
  <si>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</si>
  <si>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</si>
  <si>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</si>
  <si>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</si>
  <si>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</si>
  <si>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</si>
  <si>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</si>
  <si>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</si>
  <si>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</si>
  <si>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</si>
  <si>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</si>
  <si>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</si>
  <si>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</si>
  <si>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</si>
  <si>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</si>
  <si>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</si>
  <si>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</si>
  <si>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</si>
  <si>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</si>
  <si>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</si>
  <si>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</si>
  <si>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</si>
  <si>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</si>
  <si>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</si>
  <si>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</si>
  <si>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</si>
  <si>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</si>
  <si>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</si>
  <si>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</si>
  <si>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</si>
  <si>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</si>
  <si>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</si>
  <si>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</si>
  <si>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</si>
  <si>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</si>
  <si>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</si>
  <si>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</si>
  <si>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</si>
  <si>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</si>
  <si>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</si>
  <si>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</si>
  <si>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</si>
  <si>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</si>
  <si>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</si>
  <si>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</si>
  <si>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</si>
  <si>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</si>
  <si>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</si>
  <si>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</si>
  <si>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</si>
  <si>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</si>
  <si>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</si>
  <si>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</si>
  <si>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</si>
  <si>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</si>
  <si>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</si>
  <si>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</si>
  <si>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</si>
  <si>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</si>
  <si>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下水道事業企業会計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</si>
  <si>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</si>
  <si>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</si>
  <si>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</si>
  <si>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公立香住病院事業企業会計</t>
    <phoneticPr fontId="5"/>
  </si>
  <si>
    <t>(Ｆ)</t>
    <phoneticPr fontId="5"/>
  </si>
  <si>
    <t>国民健康保険事業特別会計（小代診療施設勘定）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</si>
  <si>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</si>
  <si>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</si>
  <si>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</si>
  <si>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</si>
  <si>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</si>
  <si>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</si>
  <si>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</si>
  <si>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</si>
  <si>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</si>
  <si>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</si>
  <si>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</si>
  <si>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</si>
  <si>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</si>
  <si>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</si>
  <si>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</si>
  <si>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</si>
  <si>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</si>
  <si>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</si>
  <si>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</si>
  <si>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</si>
  <si>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</si>
  <si>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</si>
  <si>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</si>
  <si>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</si>
  <si>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</si>
  <si>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</si>
  <si>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</si>
  <si>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</si>
  <si>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</si>
  <si>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</si>
  <si>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</si>
  <si>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</si>
  <si>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</si>
  <si>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</si>
  <si>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</si>
  <si>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</si>
  <si>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</si>
  <si>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</si>
  <si>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</si>
  <si>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</si>
  <si>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</si>
  <si>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</si>
  <si>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</si>
  <si>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</si>
  <si>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</si>
  <si>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</si>
  <si>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</si>
  <si>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</si>
  <si>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</si>
  <si>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</si>
  <si>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</si>
  <si>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</si>
  <si>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</si>
  <si>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</si>
  <si>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</si>
  <si>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</si>
  <si>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</si>
  <si>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</si>
  <si>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</si>
  <si>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</si>
  <si>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</si>
  <si>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</si>
  <si>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</si>
  <si>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</si>
  <si>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</si>
  <si>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</si>
  <si>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</si>
  <si>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</si>
  <si>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</si>
  <si>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</si>
  <si>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</si>
  <si>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</si>
  <si>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</si>
  <si>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</si>
  <si>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</si>
  <si>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</si>
  <si>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</si>
  <si>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</si>
  <si>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</si>
  <si>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</si>
  <si>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</si>
  <si>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</si>
  <si>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</si>
  <si>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</si>
  <si>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</si>
  <si>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1.01</t>
  </si>
  <si>
    <t>▲ 1.47</t>
  </si>
  <si>
    <t>▲ 5.85</t>
  </si>
  <si>
    <t>一般会計</t>
  </si>
  <si>
    <t>水道事業企業会計</t>
  </si>
  <si>
    <t>下水道事業企業会計</t>
  </si>
  <si>
    <t>公立香住病院事業企業会計</t>
  </si>
  <si>
    <t>国民健康保険事業特別会計</t>
  </si>
  <si>
    <t>後期高齢者医療保険事業特別会計</t>
  </si>
  <si>
    <t>介護保険事業特別会計</t>
  </si>
  <si>
    <t>矢田川憩いの村事業特別会計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</si>
  <si>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</si>
  <si>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</si>
  <si>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</si>
  <si>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</si>
  <si>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</si>
  <si>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</si>
  <si>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</si>
  <si>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</si>
  <si>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地域振興基金</t>
    <rPh sb="0" eb="2">
      <t>チイキ</t>
    </rPh>
    <rPh sb="2" eb="4">
      <t>シンコウ</t>
    </rPh>
    <rPh sb="4" eb="6">
      <t>キキン</t>
    </rPh>
    <phoneticPr fontId="2"/>
  </si>
  <si>
    <t>公共施設等管理基金</t>
    <rPh sb="0" eb="2">
      <t>コウキョウ</t>
    </rPh>
    <rPh sb="2" eb="4">
      <t>シセツ</t>
    </rPh>
    <rPh sb="4" eb="5">
      <t>ナド</t>
    </rPh>
    <rPh sb="5" eb="7">
      <t>カンリ</t>
    </rPh>
    <rPh sb="7" eb="9">
      <t>キキン</t>
    </rPh>
    <phoneticPr fontId="2"/>
  </si>
  <si>
    <t>ふるさとづくり基金</t>
    <rPh sb="7" eb="9">
      <t>キキン</t>
    </rPh>
    <phoneticPr fontId="2"/>
  </si>
  <si>
    <t>温泉地域開発基金</t>
    <rPh sb="0" eb="2">
      <t>オンセン</t>
    </rPh>
    <rPh sb="2" eb="4">
      <t>チイキ</t>
    </rPh>
    <rPh sb="4" eb="6">
      <t>カイハツ</t>
    </rPh>
    <rPh sb="6" eb="8">
      <t>キキン</t>
    </rPh>
    <phoneticPr fontId="2"/>
  </si>
  <si>
    <t>森林環境基金</t>
    <rPh sb="0" eb="2">
      <t>シンリン</t>
    </rPh>
    <rPh sb="2" eb="4">
      <t>カンキョウ</t>
    </rPh>
    <rPh sb="4" eb="6">
      <t>キキン</t>
    </rPh>
    <phoneticPr fontId="2"/>
  </si>
  <si>
    <t>―</t>
  </si>
  <si>
    <t>公立八鹿病院組合</t>
    <rPh sb="0" eb="2">
      <t>コウリツ</t>
    </rPh>
    <rPh sb="2" eb="4">
      <t>ヨウカ</t>
    </rPh>
    <rPh sb="4" eb="6">
      <t>ビョウイン</t>
    </rPh>
    <rPh sb="6" eb="8">
      <t>クミアイ</t>
    </rPh>
    <phoneticPr fontId="2"/>
  </si>
  <si>
    <t>北但行政事務組合</t>
    <rPh sb="0" eb="2">
      <t>ホクタン</t>
    </rPh>
    <rPh sb="2" eb="4">
      <t>ギョウセイ</t>
    </rPh>
    <rPh sb="4" eb="6">
      <t>ジム</t>
    </rPh>
    <rPh sb="6" eb="8">
      <t>クミアイ</t>
    </rPh>
    <phoneticPr fontId="2"/>
  </si>
  <si>
    <t>美方郡広域事務組合（一般会計）</t>
    <rPh sb="0" eb="3">
      <t>ミカタグン</t>
    </rPh>
    <rPh sb="3" eb="5">
      <t>コウイキ</t>
    </rPh>
    <rPh sb="5" eb="7">
      <t>ジム</t>
    </rPh>
    <rPh sb="7" eb="9">
      <t>クミアイ</t>
    </rPh>
    <rPh sb="10" eb="12">
      <t>イッパン</t>
    </rPh>
    <rPh sb="12" eb="14">
      <t>カイケイ</t>
    </rPh>
    <phoneticPr fontId="2"/>
  </si>
  <si>
    <t>但馬広域行政事務組合</t>
    <rPh sb="0" eb="2">
      <t>タジマ</t>
    </rPh>
    <rPh sb="2" eb="4">
      <t>コウイキ</t>
    </rPh>
    <rPh sb="4" eb="6">
      <t>ギョウセイ</t>
    </rPh>
    <rPh sb="6" eb="8">
      <t>ジム</t>
    </rPh>
    <rPh sb="8" eb="10">
      <t>クミアイ</t>
    </rPh>
    <phoneticPr fontId="2"/>
  </si>
  <si>
    <t>兵庫県市町村職員退職手当組合</t>
    <rPh sb="0" eb="3">
      <t>ヒョウゴケン</t>
    </rPh>
    <rPh sb="3" eb="6">
      <t>シチョウソン</t>
    </rPh>
    <rPh sb="6" eb="8">
      <t>ショクイン</t>
    </rPh>
    <rPh sb="8" eb="10">
      <t>タイショク</t>
    </rPh>
    <rPh sb="10" eb="12">
      <t>テアテ</t>
    </rPh>
    <rPh sb="12" eb="14">
      <t>クミアイ</t>
    </rPh>
    <phoneticPr fontId="2"/>
  </si>
  <si>
    <t>兵庫県市町交通災害共済組合</t>
  </si>
  <si>
    <t>兵庫県町議会議員公務災害補償組合</t>
  </si>
  <si>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</si>
  <si>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5" eb="17">
      <t>トクベツ</t>
    </rPh>
    <phoneticPr fontId="2"/>
  </si>
  <si>
    <t>矢田川開発㈱</t>
    <rPh sb="0" eb="2">
      <t>ヤダ</t>
    </rPh>
    <rPh sb="2" eb="3">
      <t>ガワ</t>
    </rPh>
    <rPh sb="3" eb="5">
      <t>カイハツ</t>
    </rPh>
    <phoneticPr fontId="11"/>
  </si>
  <si>
    <t>㈱むらおか振興公社</t>
    <rPh sb="5" eb="7">
      <t>シンコウ</t>
    </rPh>
    <rPh sb="7" eb="9">
      <t>コウシャ</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</si>
  <si>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</si>
  <si>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</si>
  <si>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</si>
  <si>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将来負担比率が類似団体と比べて高い水準にある一方、有形固定資産減価償却率は類似団体よりも低い水準にある。
　これは、他団体と比べて遅れていた社会資本整備を進めるものとして、近年、学校耐震化事業を始めとする大型建設事業に取り組んだ結果、地方債の現在高が増加したため、当町としては将来負担比率は減少傾向にあるものの、依然として他団体より高いものとなっている。しかしながら、いまだ築30年以上経過している施設で大規模改修等が未実施のものが多数存在するため、今後は公共施設等総合管理計画に基づき、統廃合も踏まえた老朽化対策に取り組んでいく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</si>
  <si>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</si>
  <si>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</si>
  <si>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</si>
  <si>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</si>
  <si>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</si>
  <si>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</si>
  <si>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令和2年度は令和元年度と比べて、実質公債費比率は、公営企業債等償還財源繰入金が増加した一方、分母となる標準財政規模が拡大したことにより前年度と同率となっている。他方で、将来負担比率は、公営企業債等繰入見込額等の減により5.7ポイント改善している。
　平成28年度から令和2年度にかけて、実質公債費比率は同程度の水準で推移しており、将来負担比率は年々改善傾向にあるが、引き続き指標の推移を注視していく。</t>
    <rPh sb="7" eb="9">
      <t>レイワ</t>
    </rPh>
    <rPh sb="9" eb="11">
      <t>ガンネン</t>
    </rPh>
    <rPh sb="11" eb="12">
      <t>ド</t>
    </rPh>
    <rPh sb="13" eb="14">
      <t>クラ</t>
    </rPh>
    <rPh sb="17" eb="19">
      <t>ジッシツ</t>
    </rPh>
    <rPh sb="19" eb="22">
      <t>コウサイヒ</t>
    </rPh>
    <rPh sb="22" eb="24">
      <t>ヒリツ</t>
    </rPh>
    <rPh sb="26" eb="28">
      <t>コウエイ</t>
    </rPh>
    <rPh sb="28" eb="30">
      <t>キギョウ</t>
    </rPh>
    <rPh sb="30" eb="31">
      <t>サイ</t>
    </rPh>
    <rPh sb="31" eb="32">
      <t>ナド</t>
    </rPh>
    <rPh sb="32" eb="34">
      <t>ショウカン</t>
    </rPh>
    <rPh sb="34" eb="36">
      <t>ザイゲン</t>
    </rPh>
    <rPh sb="36" eb="38">
      <t>クリイレ</t>
    </rPh>
    <rPh sb="38" eb="39">
      <t>キン</t>
    </rPh>
    <rPh sb="40" eb="42">
      <t>ゾウカ</t>
    </rPh>
    <rPh sb="44" eb="46">
      <t>イッポウ</t>
    </rPh>
    <rPh sb="47" eb="49">
      <t>ブンボ</t>
    </rPh>
    <rPh sb="52" eb="54">
      <t>ヒョウジュン</t>
    </rPh>
    <rPh sb="54" eb="56">
      <t>ザイセイ</t>
    </rPh>
    <rPh sb="56" eb="58">
      <t>キボ</t>
    </rPh>
    <rPh sb="59" eb="61">
      <t>カクダイ</t>
    </rPh>
    <rPh sb="68" eb="71">
      <t>ゼンネンド</t>
    </rPh>
    <rPh sb="72" eb="74">
      <t>ドウリツ</t>
    </rPh>
    <rPh sb="81" eb="83">
      <t>タホウ</t>
    </rPh>
    <rPh sb="85" eb="87">
      <t>ショウライ</t>
    </rPh>
    <rPh sb="87" eb="89">
      <t>フタン</t>
    </rPh>
    <rPh sb="89" eb="91">
      <t>ヒリツ</t>
    </rPh>
    <rPh sb="93" eb="95">
      <t>コウエイ</t>
    </rPh>
    <rPh sb="95" eb="97">
      <t>キギョウ</t>
    </rPh>
    <rPh sb="117" eb="119">
      <t>カイゼン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</si>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</sst>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115123</c:v>
                </c:pt>
                <c:pt idx="1">
                  <c:v>98899</c:v>
                </c:pt>
                <c:pt idx="2">
                  <c:v>96462</c:v>
                </c:pt>
                <c:pt idx="3">
                  <c:v>83103</c:v>
                </c:pt>
                <c:pt idx="4">
                  <c:v>84459</c:v>
                </c:pt>
              </c:numCache>
            </c:numRef>
          </c:val>
          <c:smooth val="0"/>
          <c:extLst>
            <c:ext xmlns:c16="http://schemas.microsoft.com/office/drawing/2014/chart" uri="{C3380CC4-5D6E-409C-BE32-E72D297353CC}">
              <c16:uniqueId val="{00000000-E0AC-47BA-A415-A7B3AF9688F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117407</c:v>
                </c:pt>
                <c:pt idx="1">
                  <c:v>128063</c:v>
                </c:pt>
                <c:pt idx="2">
                  <c:v>121082</c:v>
                </c:pt>
                <c:pt idx="3">
                  <c:v>109484</c:v>
                </c:pt>
                <c:pt idx="4">
                  <c:v>144539</c:v>
                </c:pt>
              </c:numCache>
            </c:numRef>
          </c:val>
          <c:smooth val="0"/>
          <c:extLst>
            <c:ext xmlns:c16="http://schemas.microsoft.com/office/drawing/2014/chart" uri="{C3380CC4-5D6E-409C-BE32-E72D297353CC}">
              <c16:uniqueId val="{00000001-E0AC-47BA-A415-A7B3AF9688F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4.16</c:v>
                </c:pt>
                <c:pt idx="1">
                  <c:v>3.69</c:v>
                </c:pt>
                <c:pt idx="2">
                  <c:v>4.91</c:v>
                </c:pt>
                <c:pt idx="3">
                  <c:v>4.25</c:v>
                </c:pt>
                <c:pt idx="4">
                  <c:v>3.75</c:v>
                </c:pt>
              </c:numCache>
            </c:numRef>
          </c:val>
          <c:extLst>
            <c:ext xmlns:c16="http://schemas.microsoft.com/office/drawing/2014/chart" uri="{C3380CC4-5D6E-409C-BE32-E72D297353CC}">
              <c16:uniqueId val="{00000000-72D6-4CB1-BBAD-4646B440FD0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37.92</c:v>
                </c:pt>
                <c:pt idx="1">
                  <c:v>40.1</c:v>
                </c:pt>
                <c:pt idx="2">
                  <c:v>44.07</c:v>
                </c:pt>
                <c:pt idx="3">
                  <c:v>46.01</c:v>
                </c:pt>
                <c:pt idx="4">
                  <c:v>41.15</c:v>
                </c:pt>
              </c:numCache>
            </c:numRef>
          </c:val>
          <c:extLst>
            <c:ext xmlns:c16="http://schemas.microsoft.com/office/drawing/2014/chart" uri="{C3380CC4-5D6E-409C-BE32-E72D297353CC}">
              <c16:uniqueId val="{00000001-72D6-4CB1-BBAD-4646B440FD08}"/>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4.55</c:v>
                </c:pt>
                <c:pt idx="1">
                  <c:v>-1.01</c:v>
                </c:pt>
                <c:pt idx="2">
                  <c:v>8.42</c:v>
                </c:pt>
                <c:pt idx="3">
                  <c:v>-1.47</c:v>
                </c:pt>
                <c:pt idx="4">
                  <c:v>-5.85</c:v>
                </c:pt>
              </c:numCache>
            </c:numRef>
          </c:val>
          <c:smooth val="0"/>
          <c:extLst>
            <c:ext xmlns:c16="http://schemas.microsoft.com/office/drawing/2014/chart" uri="{C3380CC4-5D6E-409C-BE32-E72D297353CC}">
              <c16:uniqueId val="{00000002-72D6-4CB1-BBAD-4646B440FD08}"/>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2DB8-46C4-9AC4-2875D7228E2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DB8-46C4-9AC4-2875D7228E27}"/>
            </c:ext>
          </c:extLst>
        </c:ser>
        <c:ser>
          <c:idx val="2"/>
          <c:order val="2"/>
          <c:tx>
            <c:strRef>
              <c:f>データシート!$A$29</c:f>
              <c:strCache>
                <c:ptCount val="1"/>
                <c:pt idx="0">
                  <c:v>矢田川憩いの村事業特別会計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2DB8-46C4-9AC4-2875D7228E27}"/>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0.17</c:v>
                </c:pt>
                <c:pt idx="2">
                  <c:v>#N/A</c:v>
                </c:pt>
                <c:pt idx="3">
                  <c:v>0</c:v>
                </c:pt>
                <c:pt idx="4">
                  <c:v>#N/A</c:v>
                </c:pt>
                <c:pt idx="5">
                  <c:v>0.34</c:v>
                </c:pt>
                <c:pt idx="6">
                  <c:v>#N/A</c:v>
                </c:pt>
                <c:pt idx="7">
                  <c:v>0.7</c:v>
                </c:pt>
                <c:pt idx="8">
                  <c:v>#N/A</c:v>
                </c:pt>
                <c:pt idx="9">
                  <c:v>0</c:v>
                </c:pt>
              </c:numCache>
            </c:numRef>
          </c:val>
          <c:extLst>
            <c:ext xmlns:c16="http://schemas.microsoft.com/office/drawing/2014/chart" uri="{C3380CC4-5D6E-409C-BE32-E72D297353CC}">
              <c16:uniqueId val="{00000003-2DB8-46C4-9AC4-2875D7228E27}"/>
            </c:ext>
          </c:extLst>
        </c:ser>
        <c:ser>
          <c:idx val="4"/>
          <c:order val="4"/>
          <c:tx>
            <c:strRef>
              <c:f>データシート!$A$31</c:f>
              <c:strCache>
                <c:ptCount val="1"/>
                <c:pt idx="0">
                  <c:v>後期高齢者医療保険事業特別会計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0.01</c:v>
                </c:pt>
                <c:pt idx="2">
                  <c:v>#N/A</c:v>
                </c:pt>
                <c:pt idx="3">
                  <c:v>0.02</c:v>
                </c:pt>
                <c:pt idx="4">
                  <c:v>#N/A</c:v>
                </c:pt>
                <c:pt idx="5">
                  <c:v>0.06</c:v>
                </c:pt>
                <c:pt idx="6">
                  <c:v>#N/A</c:v>
                </c:pt>
                <c:pt idx="7">
                  <c:v>0</c:v>
                </c:pt>
                <c:pt idx="8">
                  <c:v>#N/A</c:v>
                </c:pt>
                <c:pt idx="9">
                  <c:v>0.03</c:v>
                </c:pt>
              </c:numCache>
            </c:numRef>
          </c:val>
          <c:extLst>
            <c:ext xmlns:c16="http://schemas.microsoft.com/office/drawing/2014/chart" uri="{C3380CC4-5D6E-409C-BE32-E72D297353CC}">
              <c16:uniqueId val="{00000004-2DB8-46C4-9AC4-2875D7228E27}"/>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0.16</c:v>
                </c:pt>
                <c:pt idx="2">
                  <c:v>#N/A</c:v>
                </c:pt>
                <c:pt idx="3">
                  <c:v>7.0000000000000007E-2</c:v>
                </c:pt>
                <c:pt idx="4">
                  <c:v>#N/A</c:v>
                </c:pt>
                <c:pt idx="5">
                  <c:v>0.79</c:v>
                </c:pt>
                <c:pt idx="6">
                  <c:v>#N/A</c:v>
                </c:pt>
                <c:pt idx="7">
                  <c:v>0.17</c:v>
                </c:pt>
                <c:pt idx="8">
                  <c:v>#N/A</c:v>
                </c:pt>
                <c:pt idx="9">
                  <c:v>0.13</c:v>
                </c:pt>
              </c:numCache>
            </c:numRef>
          </c:val>
          <c:extLst>
            <c:ext xmlns:c16="http://schemas.microsoft.com/office/drawing/2014/chart" uri="{C3380CC4-5D6E-409C-BE32-E72D297353CC}">
              <c16:uniqueId val="{00000005-2DB8-46C4-9AC4-2875D7228E27}"/>
            </c:ext>
          </c:extLst>
        </c:ser>
        <c:ser>
          <c:idx val="6"/>
          <c:order val="6"/>
          <c:tx>
            <c:strRef>
              <c:f>データシート!$A$33</c:f>
              <c:strCache>
                <c:ptCount val="1"/>
                <c:pt idx="0">
                  <c:v>公立香住病院事業企業会計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0.62</c:v>
                </c:pt>
                <c:pt idx="2">
                  <c:v>#N/A</c:v>
                </c:pt>
                <c:pt idx="3">
                  <c:v>0.57999999999999996</c:v>
                </c:pt>
                <c:pt idx="4">
                  <c:v>#N/A</c:v>
                </c:pt>
                <c:pt idx="5">
                  <c:v>0.25</c:v>
                </c:pt>
                <c:pt idx="6">
                  <c:v>#N/A</c:v>
                </c:pt>
                <c:pt idx="7">
                  <c:v>0.78</c:v>
                </c:pt>
                <c:pt idx="8">
                  <c:v>#N/A</c:v>
                </c:pt>
                <c:pt idx="9">
                  <c:v>0.49</c:v>
                </c:pt>
              </c:numCache>
            </c:numRef>
          </c:val>
          <c:extLst>
            <c:ext xmlns:c16="http://schemas.microsoft.com/office/drawing/2014/chart" uri="{C3380CC4-5D6E-409C-BE32-E72D297353CC}">
              <c16:uniqueId val="{00000006-2DB8-46C4-9AC4-2875D7228E27}"/>
            </c:ext>
          </c:extLst>
        </c:ser>
        <c:ser>
          <c:idx val="7"/>
          <c:order val="7"/>
          <c:tx>
            <c:strRef>
              <c:f>データシート!$A$34</c:f>
              <c:strCache>
                <c:ptCount val="1"/>
                <c:pt idx="0">
                  <c:v>下水道事業企業会計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0.74</c:v>
                </c:pt>
                <c:pt idx="2">
                  <c:v>#N/A</c:v>
                </c:pt>
                <c:pt idx="3">
                  <c:v>0.75</c:v>
                </c:pt>
                <c:pt idx="4">
                  <c:v>#N/A</c:v>
                </c:pt>
                <c:pt idx="5">
                  <c:v>0.78</c:v>
                </c:pt>
                <c:pt idx="6">
                  <c:v>#N/A</c:v>
                </c:pt>
                <c:pt idx="7">
                  <c:v>0.89</c:v>
                </c:pt>
                <c:pt idx="8">
                  <c:v>#N/A</c:v>
                </c:pt>
                <c:pt idx="9">
                  <c:v>0.92</c:v>
                </c:pt>
              </c:numCache>
            </c:numRef>
          </c:val>
          <c:extLst>
            <c:ext xmlns:c16="http://schemas.microsoft.com/office/drawing/2014/chart" uri="{C3380CC4-5D6E-409C-BE32-E72D297353CC}">
              <c16:uniqueId val="{00000007-2DB8-46C4-9AC4-2875D7228E27}"/>
            </c:ext>
          </c:extLst>
        </c:ser>
        <c:ser>
          <c:idx val="8"/>
          <c:order val="8"/>
          <c:tx>
            <c:strRef>
              <c:f>データシート!$A$35</c:f>
              <c:strCache>
                <c:ptCount val="1"/>
                <c:pt idx="0">
                  <c:v>水道事業企業会計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3.62</c:v>
                </c:pt>
                <c:pt idx="2">
                  <c:v>#N/A</c:v>
                </c:pt>
                <c:pt idx="3">
                  <c:v>3.13</c:v>
                </c:pt>
                <c:pt idx="4">
                  <c:v>#N/A</c:v>
                </c:pt>
                <c:pt idx="5">
                  <c:v>2.14</c:v>
                </c:pt>
                <c:pt idx="6">
                  <c:v>#N/A</c:v>
                </c:pt>
                <c:pt idx="7">
                  <c:v>2.09</c:v>
                </c:pt>
                <c:pt idx="8">
                  <c:v>#N/A</c:v>
                </c:pt>
                <c:pt idx="9">
                  <c:v>1.25</c:v>
                </c:pt>
              </c:numCache>
            </c:numRef>
          </c:val>
          <c:extLst>
            <c:ext xmlns:c16="http://schemas.microsoft.com/office/drawing/2014/chart" uri="{C3380CC4-5D6E-409C-BE32-E72D297353CC}">
              <c16:uniqueId val="{00000008-2DB8-46C4-9AC4-2875D7228E2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4.16</c:v>
                </c:pt>
                <c:pt idx="2">
                  <c:v>#N/A</c:v>
                </c:pt>
                <c:pt idx="3">
                  <c:v>3.68</c:v>
                </c:pt>
                <c:pt idx="4">
                  <c:v>#N/A</c:v>
                </c:pt>
                <c:pt idx="5">
                  <c:v>4.9000000000000004</c:v>
                </c:pt>
                <c:pt idx="6">
                  <c:v>#N/A</c:v>
                </c:pt>
                <c:pt idx="7">
                  <c:v>4.25</c:v>
                </c:pt>
                <c:pt idx="8">
                  <c:v>#N/A</c:v>
                </c:pt>
                <c:pt idx="9">
                  <c:v>3.74</c:v>
                </c:pt>
              </c:numCache>
            </c:numRef>
          </c:val>
          <c:extLst>
            <c:ext xmlns:c16="http://schemas.microsoft.com/office/drawing/2014/chart" uri="{C3380CC4-5D6E-409C-BE32-E72D297353CC}">
              <c16:uniqueId val="{00000009-2DB8-46C4-9AC4-2875D7228E2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2042</c:v>
                </c:pt>
                <c:pt idx="5">
                  <c:v>2168</c:v>
                </c:pt>
                <c:pt idx="8">
                  <c:v>2232</c:v>
                </c:pt>
                <c:pt idx="11">
                  <c:v>2175</c:v>
                </c:pt>
                <c:pt idx="14">
                  <c:v>2199</c:v>
                </c:pt>
              </c:numCache>
            </c:numRef>
          </c:val>
          <c:extLst>
            <c:ext xmlns:c16="http://schemas.microsoft.com/office/drawing/2014/chart" uri="{C3380CC4-5D6E-409C-BE32-E72D297353CC}">
              <c16:uniqueId val="{00000000-0389-4459-A091-3681B45CEC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389-4459-A091-3681B45CEC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c:v>
                </c:pt>
                <c:pt idx="3">
                  <c:v>1</c:v>
                </c:pt>
                <c:pt idx="6">
                  <c:v>1</c:v>
                </c:pt>
                <c:pt idx="9">
                  <c:v>1</c:v>
                </c:pt>
                <c:pt idx="12">
                  <c:v>0</c:v>
                </c:pt>
              </c:numCache>
            </c:numRef>
          </c:val>
          <c:extLst>
            <c:ext xmlns:c16="http://schemas.microsoft.com/office/drawing/2014/chart" uri="{C3380CC4-5D6E-409C-BE32-E72D297353CC}">
              <c16:uniqueId val="{00000002-0389-4459-A091-3681B45CEC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c:v>
                </c:pt>
                <c:pt idx="3">
                  <c:v>16</c:v>
                </c:pt>
                <c:pt idx="6">
                  <c:v>23</c:v>
                </c:pt>
                <c:pt idx="9">
                  <c:v>27</c:v>
                </c:pt>
                <c:pt idx="12">
                  <c:v>18</c:v>
                </c:pt>
              </c:numCache>
            </c:numRef>
          </c:val>
          <c:extLst>
            <c:ext xmlns:c16="http://schemas.microsoft.com/office/drawing/2014/chart" uri="{C3380CC4-5D6E-409C-BE32-E72D297353CC}">
              <c16:uniqueId val="{00000003-0389-4459-A091-3681B45CEC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821</c:v>
                </c:pt>
                <c:pt idx="3">
                  <c:v>787</c:v>
                </c:pt>
                <c:pt idx="6">
                  <c:v>779</c:v>
                </c:pt>
                <c:pt idx="9">
                  <c:v>741</c:v>
                </c:pt>
                <c:pt idx="12">
                  <c:v>852</c:v>
                </c:pt>
              </c:numCache>
            </c:numRef>
          </c:val>
          <c:extLst>
            <c:ext xmlns:c16="http://schemas.microsoft.com/office/drawing/2014/chart" uri="{C3380CC4-5D6E-409C-BE32-E72D297353CC}">
              <c16:uniqueId val="{00000004-0389-4459-A091-3681B45CEC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27</c:v>
                </c:pt>
                <c:pt idx="3">
                  <c:v>23</c:v>
                </c:pt>
                <c:pt idx="6">
                  <c:v>23</c:v>
                </c:pt>
                <c:pt idx="9">
                  <c:v>23</c:v>
                </c:pt>
                <c:pt idx="12">
                  <c:v>23</c:v>
                </c:pt>
              </c:numCache>
            </c:numRef>
          </c:val>
          <c:extLst>
            <c:ext xmlns:c16="http://schemas.microsoft.com/office/drawing/2014/chart" uri="{C3380CC4-5D6E-409C-BE32-E72D297353CC}">
              <c16:uniqueId val="{00000005-0389-4459-A091-3681B45CEC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389-4459-A091-3681B45CEC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1747</c:v>
                </c:pt>
                <c:pt idx="3">
                  <c:v>1928</c:v>
                </c:pt>
                <c:pt idx="6">
                  <c:v>2048</c:v>
                </c:pt>
                <c:pt idx="9">
                  <c:v>1934</c:v>
                </c:pt>
                <c:pt idx="12">
                  <c:v>1913</c:v>
                </c:pt>
              </c:numCache>
            </c:numRef>
          </c:val>
          <c:extLst>
            <c:ext xmlns:c16="http://schemas.microsoft.com/office/drawing/2014/chart" uri="{C3380CC4-5D6E-409C-BE32-E72D297353CC}">
              <c16:uniqueId val="{00000007-0389-4459-A091-3681B45CEC3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570</c:v>
                </c:pt>
                <c:pt idx="2">
                  <c:v>#N/A</c:v>
                </c:pt>
                <c:pt idx="3">
                  <c:v>#N/A</c:v>
                </c:pt>
                <c:pt idx="4">
                  <c:v>587</c:v>
                </c:pt>
                <c:pt idx="5">
                  <c:v>#N/A</c:v>
                </c:pt>
                <c:pt idx="6">
                  <c:v>#N/A</c:v>
                </c:pt>
                <c:pt idx="7">
                  <c:v>642</c:v>
                </c:pt>
                <c:pt idx="8">
                  <c:v>#N/A</c:v>
                </c:pt>
                <c:pt idx="9">
                  <c:v>#N/A</c:v>
                </c:pt>
                <c:pt idx="10">
                  <c:v>551</c:v>
                </c:pt>
                <c:pt idx="11">
                  <c:v>#N/A</c:v>
                </c:pt>
                <c:pt idx="12">
                  <c:v>#N/A</c:v>
                </c:pt>
                <c:pt idx="13">
                  <c:v>607</c:v>
                </c:pt>
                <c:pt idx="14">
                  <c:v>#N/A</c:v>
                </c:pt>
              </c:numCache>
            </c:numRef>
          </c:val>
          <c:smooth val="0"/>
          <c:extLst>
            <c:ext xmlns:c16="http://schemas.microsoft.com/office/drawing/2014/chart" uri="{C3380CC4-5D6E-409C-BE32-E72D297353CC}">
              <c16:uniqueId val="{00000008-0389-4459-A091-3681B45CEC3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23654</c:v>
                </c:pt>
                <c:pt idx="5">
                  <c:v>23172</c:v>
                </c:pt>
                <c:pt idx="8">
                  <c:v>22691</c:v>
                </c:pt>
                <c:pt idx="11">
                  <c:v>21943</c:v>
                </c:pt>
                <c:pt idx="14">
                  <c:v>21524</c:v>
                </c:pt>
              </c:numCache>
            </c:numRef>
          </c:val>
          <c:extLst>
            <c:ext xmlns:c16="http://schemas.microsoft.com/office/drawing/2014/chart" uri="{C3380CC4-5D6E-409C-BE32-E72D297353CC}">
              <c16:uniqueId val="{00000000-8322-4BBE-AD00-A04472F068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90</c:v>
                </c:pt>
                <c:pt idx="5">
                  <c:v>65</c:v>
                </c:pt>
                <c:pt idx="8">
                  <c:v>40</c:v>
                </c:pt>
                <c:pt idx="11">
                  <c:v>33</c:v>
                </c:pt>
                <c:pt idx="14">
                  <c:v>34</c:v>
                </c:pt>
              </c:numCache>
            </c:numRef>
          </c:val>
          <c:extLst>
            <c:ext xmlns:c16="http://schemas.microsoft.com/office/drawing/2014/chart" uri="{C3380CC4-5D6E-409C-BE32-E72D297353CC}">
              <c16:uniqueId val="{00000001-8322-4BBE-AD00-A04472F068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4853</c:v>
                </c:pt>
                <c:pt idx="5">
                  <c:v>5353</c:v>
                </c:pt>
                <c:pt idx="8">
                  <c:v>5631</c:v>
                </c:pt>
                <c:pt idx="11">
                  <c:v>6215</c:v>
                </c:pt>
                <c:pt idx="14">
                  <c:v>6418</c:v>
                </c:pt>
              </c:numCache>
            </c:numRef>
          </c:val>
          <c:extLst>
            <c:ext xmlns:c16="http://schemas.microsoft.com/office/drawing/2014/chart" uri="{C3380CC4-5D6E-409C-BE32-E72D297353CC}">
              <c16:uniqueId val="{00000002-8322-4BBE-AD00-A04472F068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322-4BBE-AD00-A04472F068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322-4BBE-AD00-A04472F068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322-4BBE-AD00-A04472F068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2348</c:v>
                </c:pt>
                <c:pt idx="3">
                  <c:v>2282</c:v>
                </c:pt>
                <c:pt idx="6">
                  <c:v>2205</c:v>
                </c:pt>
                <c:pt idx="9">
                  <c:v>2155</c:v>
                </c:pt>
                <c:pt idx="12">
                  <c:v>2140</c:v>
                </c:pt>
              </c:numCache>
            </c:numRef>
          </c:val>
          <c:extLst>
            <c:ext xmlns:c16="http://schemas.microsoft.com/office/drawing/2014/chart" uri="{C3380CC4-5D6E-409C-BE32-E72D297353CC}">
              <c16:uniqueId val="{00000006-8322-4BBE-AD00-A04472F068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116</c:v>
                </c:pt>
                <c:pt idx="3">
                  <c:v>118</c:v>
                </c:pt>
                <c:pt idx="6">
                  <c:v>139</c:v>
                </c:pt>
                <c:pt idx="9">
                  <c:v>149</c:v>
                </c:pt>
                <c:pt idx="12">
                  <c:v>148</c:v>
                </c:pt>
              </c:numCache>
            </c:numRef>
          </c:val>
          <c:extLst>
            <c:ext xmlns:c16="http://schemas.microsoft.com/office/drawing/2014/chart" uri="{C3380CC4-5D6E-409C-BE32-E72D297353CC}">
              <c16:uniqueId val="{00000007-8322-4BBE-AD00-A04472F068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12511</c:v>
                </c:pt>
                <c:pt idx="3">
                  <c:v>11713</c:v>
                </c:pt>
                <c:pt idx="6">
                  <c:v>10969</c:v>
                </c:pt>
                <c:pt idx="9">
                  <c:v>10184</c:v>
                </c:pt>
                <c:pt idx="12">
                  <c:v>9530</c:v>
                </c:pt>
              </c:numCache>
            </c:numRef>
          </c:val>
          <c:extLst>
            <c:ext xmlns:c16="http://schemas.microsoft.com/office/drawing/2014/chart" uri="{C3380CC4-5D6E-409C-BE32-E72D297353CC}">
              <c16:uniqueId val="{00000008-8322-4BBE-AD00-A04472F068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4</c:v>
                </c:pt>
                <c:pt idx="3">
                  <c:v>3</c:v>
                </c:pt>
                <c:pt idx="6">
                  <c:v>3</c:v>
                </c:pt>
                <c:pt idx="9">
                  <c:v>2</c:v>
                </c:pt>
                <c:pt idx="12">
                  <c:v>1</c:v>
                </c:pt>
              </c:numCache>
            </c:numRef>
          </c:val>
          <c:extLst>
            <c:ext xmlns:c16="http://schemas.microsoft.com/office/drawing/2014/chart" uri="{C3380CC4-5D6E-409C-BE32-E72D297353CC}">
              <c16:uniqueId val="{00000009-8322-4BBE-AD00-A04472F068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20002</c:v>
                </c:pt>
                <c:pt idx="3">
                  <c:v>20206</c:v>
                </c:pt>
                <c:pt idx="6">
                  <c:v>19800</c:v>
                </c:pt>
                <c:pt idx="9">
                  <c:v>19705</c:v>
                </c:pt>
                <c:pt idx="12">
                  <c:v>19944</c:v>
                </c:pt>
              </c:numCache>
            </c:numRef>
          </c:val>
          <c:extLst>
            <c:ext xmlns:c16="http://schemas.microsoft.com/office/drawing/2014/chart" uri="{C3380CC4-5D6E-409C-BE32-E72D297353CC}">
              <c16:uniqueId val="{0000000A-8322-4BBE-AD00-A04472F068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6384</c:v>
                </c:pt>
                <c:pt idx="2">
                  <c:v>#N/A</c:v>
                </c:pt>
                <c:pt idx="3">
                  <c:v>#N/A</c:v>
                </c:pt>
                <c:pt idx="4">
                  <c:v>5732</c:v>
                </c:pt>
                <c:pt idx="5">
                  <c:v>#N/A</c:v>
                </c:pt>
                <c:pt idx="6">
                  <c:v>#N/A</c:v>
                </c:pt>
                <c:pt idx="7">
                  <c:v>4753</c:v>
                </c:pt>
                <c:pt idx="8">
                  <c:v>#N/A</c:v>
                </c:pt>
                <c:pt idx="9">
                  <c:v>#N/A</c:v>
                </c:pt>
                <c:pt idx="10">
                  <c:v>4004</c:v>
                </c:pt>
                <c:pt idx="11">
                  <c:v>#N/A</c:v>
                </c:pt>
                <c:pt idx="12">
                  <c:v>#N/A</c:v>
                </c:pt>
                <c:pt idx="13">
                  <c:v>3787</c:v>
                </c:pt>
                <c:pt idx="14">
                  <c:v>#N/A</c:v>
                </c:pt>
              </c:numCache>
            </c:numRef>
          </c:val>
          <c:smooth val="0"/>
          <c:extLst>
            <c:ext xmlns:c16="http://schemas.microsoft.com/office/drawing/2014/chart" uri="{C3380CC4-5D6E-409C-BE32-E72D297353CC}">
              <c16:uniqueId val="{0000000B-8322-4BBE-AD00-A04472F068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3677</c:v>
                </c:pt>
                <c:pt idx="1">
                  <c:v>3799</c:v>
                </c:pt>
                <c:pt idx="2">
                  <c:v>3501</c:v>
                </c:pt>
              </c:numCache>
            </c:numRef>
          </c:val>
          <c:extLst>
            <c:ext xmlns:c16="http://schemas.microsoft.com/office/drawing/2014/chart" uri="{C3380CC4-5D6E-409C-BE32-E72D297353CC}">
              <c16:uniqueId val="{00000000-7C51-4B5C-80E8-E6DF70BA2E8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399</c:v>
                </c:pt>
                <c:pt idx="1">
                  <c:v>410</c:v>
                </c:pt>
                <c:pt idx="2">
                  <c:v>449</c:v>
                </c:pt>
              </c:numCache>
            </c:numRef>
          </c:val>
          <c:extLst>
            <c:ext xmlns:c16="http://schemas.microsoft.com/office/drawing/2014/chart" uri="{C3380CC4-5D6E-409C-BE32-E72D297353CC}">
              <c16:uniqueId val="{00000001-7C51-4B5C-80E8-E6DF70BA2E8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2186</c:v>
                </c:pt>
                <c:pt idx="1">
                  <c:v>2511</c:v>
                </c:pt>
                <c:pt idx="2">
                  <c:v>2792</c:v>
                </c:pt>
              </c:numCache>
            </c:numRef>
          </c:val>
          <c:extLst>
            <c:ext xmlns:c16="http://schemas.microsoft.com/office/drawing/2014/chart" uri="{C3380CC4-5D6E-409C-BE32-E72D297353CC}">
              <c16:uniqueId val="{00000002-7C51-4B5C-80E8-E6DF70BA2E8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{52E9DB0C-15FD-41CB-A4A7-F922341C2BAD}</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45E-4F24-9063-46A70548ECA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{EA0ADA16-D1FF-43B6-9E78-316636C4D4B6}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45E-4F24-9063-46A70548ECA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{D6311728-3C60-4D25-9D16-1D1DAF1B107C}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45E-4F24-9063-46A70548ECA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{AD070E69-AA42-4A9C-AF66-054ABB6EEECB}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45E-4F24-9063-46A70548ECA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{9E3C09CD-B495-45E2-A4D1-B211BFA28DDB}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45E-4F24-9063-46A70548ECA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{4741E2E2-0192-4824-BDB8-9B5E0F6AFF5C}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45E-4F24-9063-46A70548ECA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{3C42FD47-9BF2-4939-BAD3-E67B4E7833CD}</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45E-4F24-9063-46A70548ECA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{C7BF9DC7-26DC-4311-B480-C522087B51E9}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45E-4F24-9063-46A70548ECA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{306DAA2B-462B-450A-93F0-A78AE97FC481}</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45E-4F24-9063-46A70548ECA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57.9</c:v>
                </c:pt>
                <c:pt idx="8">
                  <c:v>58.3</c:v>
                </c:pt>
                <c:pt idx="16">
                  <c:v>60.3</c:v>
                </c:pt>
                <c:pt idx="24">
                  <c:v>62.1</c:v>
                </c:pt>
                <c:pt idx="32">
                  <c:v>63.1</c:v>
                </c:pt>
              </c:numCache>
            </c:numRef>
          </c:xVal>
          <c:yVal>
            <c:numRef>
              <c:f>公会計指標分析・財政指標組合せ分析表!$BP$51:$DC$51</c:f>
              <c:numCache>
                <c:formatCode>#,##0.0;"▲ "#,##0.0</c:formatCode>
                <c:ptCount val="40"/>
                <c:pt idx="0">
                  <c:v>98</c:v>
                </c:pt>
                <c:pt idx="8">
                  <c:v>91.6</c:v>
                </c:pt>
                <c:pt idx="16">
                  <c:v>77.3</c:v>
                </c:pt>
                <c:pt idx="24">
                  <c:v>65.599999999999994</c:v>
                </c:pt>
                <c:pt idx="32">
                  <c:v>59.9</c:v>
                </c:pt>
              </c:numCache>
            </c:numRef>
          </c:yVal>
          <c:smooth val="0"/>
          <c:extLst>
            <c:ext xmlns:c16="http://schemas.microsoft.com/office/drawing/2014/chart" uri="{C3380CC4-5D6E-409C-BE32-E72D297353CC}">
              <c16:uniqueId val="{00000009-445E-4F24-9063-46A70548ECA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{281BA155-9850-4705-9597-2671C0FA2B83}</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45E-4F24-9063-46A70548ECA6}"/>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{979BE57F-1320-471B-A0A3-0E45F0E38A29}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45E-4F24-9063-46A70548ECA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{1BDE3FFA-4E8A-4CD3-9895-3325EAB4FE62}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45E-4F24-9063-46A70548ECA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{D05A4F76-94E2-49EF-B643-7214E39DAB89}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45E-4F24-9063-46A70548ECA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{4712331F-002E-44DC-8D5E-6C9D537A105B}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45E-4F24-9063-46A70548ECA6}"/>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{78C08CB9-69DB-4CC8-90D1-C3B4405417EB}</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45E-4F24-9063-46A70548ECA6}"/>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{C3F2522C-E1F9-439C-B8CF-31873B580489}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45E-4F24-9063-46A70548ECA6}"/>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{83BF1222-75DD-42B2-8CC3-1D944BB20006}</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45E-4F24-9063-46A70548ECA6}"/>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{22E9F44E-11CF-485A-B681-4334D18A7AA3}</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45E-4F24-9063-46A70548ECA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62.6</c:v>
                </c:pt>
                <c:pt idx="8">
                  <c:v>63.5</c:v>
                </c:pt>
                <c:pt idx="16">
                  <c:v>65.3</c:v>
                </c:pt>
                <c:pt idx="24">
                  <c:v>65.7</c:v>
                </c:pt>
                <c:pt idx="32">
                  <c:v>65.3</c:v>
                </c:pt>
              </c:numCache>
            </c:numRef>
          </c:xVal>
          <c:yVal>
            <c:numRef>
              <c:f>公会計指標分析・財政指標組合せ分析表!$BP$55:$DC$55</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445E-4F24-9063-46A70548ECA6}"/>
            </c:ext>
          </c:extLst>
        </c:ser>
        <c:dLbls>
          <c:showLegendKey val="0"/>
          <c:showVal val="1"/>
          <c:showCatName val="0"/>
          <c:showSerName val="0"/>
          <c:showPercent val="0"/>
          <c:showBubbleSize val="0"/>
        </c:dLbls>
        <c:axId val="46179840"/>
        <c:axId val="46181760"/>
      </c:scatterChart>
      <c:valAx>
        <c:axId val="46179840"/>
        <c:scaling>
          <c:orientation val="maxMin"/>
          <c:max val="67"/>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{10CCA645-C9F6-4B52-BDC1-6CDCF1A19CED}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C6BD-4DE3-BEC8-B5EA9B9F0B8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{BB216C86-5A7D-4EB1-95CC-A11A93A1CFC0}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6BD-4DE3-BEC8-B5EA9B9F0B8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{B3E9C65C-3CB0-494F-8A06-62F55B8BD1A2}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6BD-4DE3-BEC8-B5EA9B9F0B8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{0C4A6035-9BD8-4EFC-A78B-04475DAAAF36}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6BD-4DE3-BEC8-B5EA9B9F0B8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{BF4B8440-4BC6-4A88-A362-4C5E165219BA}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6BD-4DE3-BEC8-B5EA9B9F0B8B}"/>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{FB61A935-7ED7-455D-AEB2-EDE0668AAABD}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C6BD-4DE3-BEC8-B5EA9B9F0B8B}"/>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{E68030B7-14B5-4541-A279-13F977AFB38C}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C6BD-4DE3-BEC8-B5EA9B9F0B8B}"/>
                </c:ext>
              </c:extLst>
            </c:dLbl>
            <c:dLbl>
              <c:idx val="24"/>
              <c:layout>
                <c:manualLayout>
                  <c:x val="-4.4905057365901245E-2"/>
                  <c:y val="-6.20001822033870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{5D7CC3CC-1756-4572-8A8B-7D7A07303774}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C6BD-4DE3-BEC8-B5EA9B9F0B8B}"/>
                </c:ext>
              </c:extLst>
            </c:dLbl>
            <c:dLbl>
              <c:idx val="32"/>
              <c:layout>
                <c:manualLayout>
                  <c:x val="-1.8235628084250059E-2"/>
                  <c:y val="-6.2832769484631554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{86886319-13DF-4D01-B6B1-2AA277F48AC8}</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C6BD-4DE3-BEC8-B5EA9B9F0B8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c:v>
                </c:pt>
                <c:pt idx="8">
                  <c:v>9.1999999999999993</c:v>
                </c:pt>
                <c:pt idx="16">
                  <c:v>9.5</c:v>
                </c:pt>
                <c:pt idx="24">
                  <c:v>9.6</c:v>
                </c:pt>
                <c:pt idx="32">
                  <c:v>9.6</c:v>
                </c:pt>
              </c:numCache>
            </c:numRef>
          </c:xVal>
          <c:yVal>
            <c:numRef>
              <c:f>公会計指標分析・財政指標組合せ分析表!$BP$73:$DC$73</c:f>
              <c:numCache>
                <c:formatCode>#,##0.0;"▲ "#,##0.0</c:formatCode>
                <c:ptCount val="40"/>
                <c:pt idx="0">
                  <c:v>98</c:v>
                </c:pt>
                <c:pt idx="8">
                  <c:v>91.6</c:v>
                </c:pt>
                <c:pt idx="16">
                  <c:v>77.3</c:v>
                </c:pt>
                <c:pt idx="24">
                  <c:v>65.599999999999994</c:v>
                </c:pt>
                <c:pt idx="32">
                  <c:v>59.9</c:v>
                </c:pt>
              </c:numCache>
            </c:numRef>
          </c:yVal>
          <c:smooth val="0"/>
          <c:extLst>
            <c:ext xmlns:c16="http://schemas.microsoft.com/office/drawing/2014/chart" uri="{C3380CC4-5D6E-409C-BE32-E72D297353CC}">
              <c16:uniqueId val="{00000009-C6BD-4DE3-BEC8-B5EA9B9F0B8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{F44BCC03-F435-492F-8131-8B01DB5EC2AA}</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C6BD-4DE3-BEC8-B5EA9B9F0B8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{FB9BBB2D-CD3B-4C63-ACB7-A810718E5D0B}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6BD-4DE3-BEC8-B5EA9B9F0B8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{6371249A-0800-494C-986F-409E8B188E6A}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6BD-4DE3-BEC8-B5EA9B9F0B8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{2F49F713-A3AF-4A2C-890B-A61D3B61ACE8}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6BD-4DE3-BEC8-B5EA9B9F0B8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{FE8C563E-17EA-42B3-88CB-3FFF4B9EC617}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6BD-4DE3-BEC8-B5EA9B9F0B8B}"/>
                </c:ext>
              </c:extLst>
            </c:dLbl>
            <c:dLbl>
              <c:idx val="8"/>
              <c:layout>
                <c:manualLayout>
                  <c:x val="-4.5160355153971272E-2"/>
                  <c:y val="-4.3508593355604197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{C5437840-6F7E-41C9-B81F-C9AAE317878E}</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C6BD-4DE3-BEC8-B5EA9B9F0B8B}"/>
                </c:ext>
              </c:extLst>
            </c:dLbl>
            <c:dLbl>
              <c:idx val="16"/>
              <c:layout>
                <c:manualLayout>
                  <c:x val="-1.8235628084250128E-2"/>
                  <c:y val="-6.2689267193047266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{DF2E7873-C394-495F-9C76-A28E7807BEBC}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C6BD-4DE3-BEC8-B5EA9B9F0B8B}"/>
                </c:ext>
              </c:extLst>
            </c:dLbl>
            <c:dLbl>
              <c:idx val="24"/>
              <c:layout>
                <c:manualLayout>
                  <c:x val="-3.1570342725075584E-2"/>
                  <c:y val="-8.105208071473045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{E1F49C42-A6E3-487F-A776-8082AE10BB78}</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C6BD-4DE3-BEC8-B5EA9B9F0B8B}"/>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{02B0117B-339F-423E-BF5D-6AB1D3AA20A9}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C6BD-4DE3-BEC8-B5EA9B9F0B8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c:v>
                </c:pt>
                <c:pt idx="8">
                  <c:v>8.9</c:v>
                </c:pt>
                <c:pt idx="16">
                  <c:v>8.9</c:v>
                </c:pt>
                <c:pt idx="24">
                  <c:v>8.8000000000000007</c:v>
                </c:pt>
                <c:pt idx="32">
                  <c:v>8.3000000000000007</c:v>
                </c:pt>
              </c:numCache>
            </c:numRef>
          </c:xVal>
          <c:yVal>
            <c:numRef>
              <c:f>公会計指標分析・財政指標組合せ分析表!$BP$77:$DC$77</c:f>
              <c:numCache>
                <c:formatCode>#,##0.0;"▲ "#,##0.0</c:formatCode>
                <c:ptCount val="40"/>
                <c:pt idx="0">
                  <c:v>44.9</c:v>
                </c:pt>
                <c:pt idx="8">
                  <c:v>40.799999999999997</c:v>
                </c:pt>
                <c:pt idx="16">
                  <c:v>38.5</c:v>
                </c:pt>
                <c:pt idx="24">
                  <c:v>35.5</c:v>
                </c:pt>
                <c:pt idx="32">
                  <c:v>13.5</c:v>
                </c:pt>
              </c:numCache>
            </c:numRef>
          </c:yVal>
          <c:smooth val="0"/>
          <c:extLst>
            <c:ext xmlns:c16="http://schemas.microsoft.com/office/drawing/2014/chart" uri="{C3380CC4-5D6E-409C-BE32-E72D297353CC}">
              <c16:uniqueId val="{00000013-C6BD-4DE3-BEC8-B5EA9B9F0B8B}"/>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1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繰上償還を実施するなど分子総額の抑制に努めてきたが、令和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年度から下水道資本費平準化債の発行額抑制のため、発行可能額の</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分の</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として、約</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億円の繰入を追加したことなどから、令和元年度から令和</a:t>
          </a:r>
          <a:r>
            <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年度にかけては、分子総額は増加に転じている。</a:t>
          </a:r>
          <a:endParaRPr kumimoji="1" lang="en-US"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今後は公共施設等の老朽化に伴う大規模改修の実施により上昇が見込まれているため、更なる繰上償還の検討など、継続的に当該指標の抑制に向けた取り組みが必要となる。</a:t>
          </a: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減債基金積立相当額の積立ルールが</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年償還で毎年度の積立額を発行額の</a:t>
          </a:r>
          <a:r>
            <a:rPr kumimoji="1" lang="en-US" altLang="ja-JP"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30</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分の１として設定しているのに対して、本町においては５年償還で毎年度の積立額を発行額の５分の１としているため、減債基金残高と減債基金積立相当額に乖離が生じている。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一般会計等に係る地方債の現在高は、令和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年度は地方債発行額が償還額を上回ったため増加に転じているが、一方で、公営企業債等繰入見込額、退職手当負担見込額等の将来負担額は経年で減少傾向となっている。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また、充当可能基金として財政調整基金を積み増していることや、交付税措置率の高い地方債を選択していることも要因となり、将来負担比率の分子は年々低下している。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上記の結果、将来負担比率は年々低下の一途を辿っており、令和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年度決算で</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59.9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％となった。</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今後も地方債現在高と基金残高のバランスを考慮しながら、将来負担の軽減に努める。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兵庫県香美町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財政調整基金において前年度決算剰余金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万円を積み立てし、また、平成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年度から新たに設置した公共施設等管理基金に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億円を積み立てた。一方、</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基金において約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8,000</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万円の取崩しを行ったこと</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など</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から、基金全体</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の残高は前年度と同程度</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今後も、起債残高と標準財政規模とのバランスや基金の設置目的などを鑑み、各種基金の有効活用により、行政サービスの安定的な提供に努める。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　　　：町民の連携強化及び全町域の均衡ある地域振興に資する施策の推進</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・公共施設等管理基金：公共施設等の計画的な解体撤去、修繕及び更新に係る費用の年度間平準化</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・ふるさとづくり基金：香美町のまちづくりのために町外在住者から受けたふるさとづくり寄附金の適正な管理運用を行い、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寄附者が希望する事業の財源として充当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・温泉地域開発基金　：香美町内にある温泉地域の観光施設及び鉱泉源の保護管理施設の整備に要する費用に充当</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・森林環境基金　　　：香美町の森林整備等を計画的に実施する資金に充当（令和元年度から設置）</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・地域振興基金　　　：資金運用による利子約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万円を積み立てた一方、地域振興施策（地域コミュニティへの助成等）への充当のための</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取り崩しは約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万円となったため、約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・公共施設等管理基金：予算積立金として、</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億円を積み立てた一方、公共施設営繕事業等への充当のための取り崩しは、約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6,700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となったため、約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今後も、各特定目的基金の設置目的を十分に考慮し、引き続き適切な運用に努める。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財政調整基金については、適切な財源の確保と歳出の精査によって大規模な取崩しは回避しており、近年は前年度決算剰余金の積み立てなどにより増加傾向となっている。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8,000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万円の取り崩しを行った一方、決算剰余金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7,600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万円の積み立てを行ったため、約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9,800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万円の減となった。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普通交付税の合併算定替による特例措置の適用期限が終了することも踏まえ、将来負担の軽減を図るため、基金残高については、将来負担比率の推移に着目しながら、単年度での変動は可としながらも中期的には現状からの大きな変動を回避することと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今後も、制度的に特定財源を充てることが困難な企業会計や特別会計の赤字補てんのための繰出金の増加が一般財源に及ぼす影響などを考慮しながら、計画的な活用に努める。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起債償還財源として約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万円を取崩した一方、予算積立金、利子積立金として約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万円を積み立てたことにより、約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3,900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万円の増となった。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今後も、地方債の償還計画等に基づいた計画的な積み立て及び取り崩しを行い、一般財源に与える影響の軽減を図る。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16,898
16,777
368.77
17,752,335
17,230,571
318,866
8,506,747
19,243,809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施設全体としては類似団体平均と比較して低い傾向にあるが、公営住宅や福祉施設など、施設別にみると高い水準で推移していることから、当該比率の低下に向けた取り組みを行う必要がある。</a:t>
          </a:r>
        </a:p>
        <a:p>
          <a:r>
            <a:rPr kumimoji="1" lang="ja-JP" altLang="en-US" sz="1100">
              <a:latin typeface="ＭＳ Ｐゴシック" panose="020B0600070205080204" pitchFamily="50" charset="-128"/>
              <a:ea typeface="ＭＳ Ｐゴシック" panose="020B0600070205080204" pitchFamily="50" charset="-128"/>
            </a:rPr>
            <a:t>　具体的には、平成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年度に公共施設等総合管理計画を策定し、平成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年度にかけて、施設ごとの具体的方針を定めた個別施設計画の策定に取り組んできた。公共施設等の延べ床面積を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％削減するという目標に向けて、老朽化した施設の集約化・複合化や除却を進めていく。</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44577</xdr:rowOff>
    </xdr:from>
    <xdr:to>
      <xdr:col>23</xdr:col>
      <xdr:colOff>85090</xdr:colOff>
      <xdr:row>34</xdr:row>
      <xdr:rowOff>62103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445252"/>
          <a:ext cx="1270" cy="1217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65930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66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62103</xdr:rowOff>
    </xdr:from>
    <xdr:to>
      <xdr:col>23</xdr:col>
      <xdr:colOff>174625</xdr:colOff>
      <xdr:row>34</xdr:row>
      <xdr:rowOff>62103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662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162704</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220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44577</xdr:rowOff>
    </xdr:from>
    <xdr:to>
      <xdr:col>23</xdr:col>
      <xdr:colOff>174625</xdr:colOff>
      <xdr:row>27</xdr:row>
      <xdr:rowOff>44577</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445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58056</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5973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79629</xdr:rowOff>
    </xdr:from>
    <xdr:to>
      <xdr:col>23</xdr:col>
      <xdr:colOff>136525</xdr:colOff>
      <xdr:row>31</xdr:row>
      <xdr:rowOff>9779</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96901</xdr:rowOff>
    </xdr:from>
    <xdr:to>
      <xdr:col>19</xdr:col>
      <xdr:colOff>187325</xdr:colOff>
      <xdr:row>31</xdr:row>
      <xdr:rowOff>27051</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60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79629</xdr:rowOff>
    </xdr:from>
    <xdr:to>
      <xdr:col>15</xdr:col>
      <xdr:colOff>187325</xdr:colOff>
      <xdr:row>31</xdr:row>
      <xdr:rowOff>9779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599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1905</xdr:rowOff>
    </xdr:from>
    <xdr:to>
      <xdr:col>11</xdr:col>
      <xdr:colOff>187325</xdr:colOff>
      <xdr:row>30</xdr:row>
      <xdr:rowOff>103505</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5916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134493</xdr:rowOff>
    </xdr:from>
    <xdr:to>
      <xdr:col>7</xdr:col>
      <xdr:colOff>187325</xdr:colOff>
      <xdr:row>30</xdr:row>
      <xdr:rowOff>64643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156083</xdr:rowOff>
    </xdr:from>
    <xdr:to>
      <xdr:col>23</xdr:col>
      <xdr:colOff>136525</xdr:colOff>
      <xdr:row>30</xdr:row>
      <xdr:rowOff>86233</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589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7510</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575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112903</xdr:rowOff>
    </xdr:from>
    <xdr:to>
      <xdr:col>19</xdr:col>
      <xdr:colOff>187325</xdr:colOff>
      <xdr:row>30</xdr:row>
      <xdr:rowOff>43053</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163703</xdr:rowOff>
    </xdr:from>
    <xdr:to>
      <xdr:col>23</xdr:col>
      <xdr:colOff>85725</xdr:colOff>
      <xdr:row>30</xdr:row>
      <xdr:rowOff>35433</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5907278"/>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35179</xdr:rowOff>
    </xdr:from>
    <xdr:to>
      <xdr:col>15</xdr:col>
      <xdr:colOff>187325</xdr:colOff>
      <xdr:row>29</xdr:row>
      <xdr:rowOff>136779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577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85979</xdr:rowOff>
    </xdr:from>
    <xdr:to>
      <xdr:col>19</xdr:col>
      <xdr:colOff>136525</xdr:colOff>
      <xdr:row>29</xdr:row>
      <xdr:rowOff>163703</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5829554"/>
          <a:ext cx="762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120269</xdr:rowOff>
    </xdr:from>
    <xdr:to>
      <xdr:col>11</xdr:col>
      <xdr:colOff>187325</xdr:colOff>
      <xdr:row>29</xdr:row>
      <xdr:rowOff>50419</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569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171069</xdr:rowOff>
    </xdr:from>
    <xdr:to>
      <xdr:col>15</xdr:col>
      <xdr:colOff>136525</xdr:colOff>
      <xdr:row>29</xdr:row>
      <xdr:rowOff>85979</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5743194"/>
          <a:ext cx="762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102997</xdr:rowOff>
    </xdr:from>
    <xdr:to>
      <xdr:col>7</xdr:col>
      <xdr:colOff>187325</xdr:colOff>
      <xdr:row>29</xdr:row>
      <xdr:rowOff>33147</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567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153797</xdr:rowOff>
    </xdr:from>
    <xdr:to>
      <xdr:col>11</xdr:col>
      <xdr:colOff>136525</xdr:colOff>
      <xdr:row>28</xdr:row>
      <xdr:rowOff>171069</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5725922"/>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18178</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61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906</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6087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94632</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6009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55770</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970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59580</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5631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153306</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5553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66946</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5467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49674</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5450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[ 638.5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地域特性による支所配置などの影響で行政経費が嵩んでいることや、近年実施してきた学校耐震化などの大型建設事業により起債発行額が増えていることから、将来負担額が類似団体より高い傾向にあるため、債務償還比率は類似団体平均と比べて高くなっている。</a:t>
          </a:r>
        </a:p>
        <a:p>
          <a:r>
            <a:rPr kumimoji="1" lang="ja-JP" altLang="en-US" sz="1100">
              <a:latin typeface="ＭＳ Ｐゴシック" panose="020B0600070205080204" pitchFamily="50" charset="-128"/>
              <a:ea typeface="ＭＳ Ｐゴシック" panose="020B0600070205080204" pitchFamily="50" charset="-128"/>
            </a:rPr>
            <a:t>　繰上償還の実施や充当可能基金の増額により、将来負担額は減少傾向にあるが、今後も交付税措置率の高い地方債を選択するなどして、債務償還比率の低下に努めていく。</a:t>
          </a: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00000000-0008-0000-0D00-00007C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112945</xdr:rowOff>
    </xdr:from>
    <xdr:to>
      <xdr:col>76</xdr:col>
      <xdr:colOff>21589</xdr:colOff>
      <xdr:row>34</xdr:row>
      <xdr:rowOff>160877</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flipV="1">
          <a:off x="14793595" y="5513620"/>
          <a:ext cx="1269" cy="124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164704</xdr:rowOff>
    </xdr:from>
    <xdr:ext cx="469744" cy="259045"/>
    <xdr:sp macro="" textlink="">
      <xdr:nvSpPr>
        <xdr:cNvPr id="126" name="債務償還比率最小値テキスト">
          <a:extLst>
            <a:ext uri="{FF2B5EF4-FFF2-40B4-BE49-F238E27FC236}">
              <a16:creationId xmlns:a16="http://schemas.microsoft.com/office/drawing/2014/main" id="{00000000-0008-0000-0D00-00007E000000}"/>
            </a:ext>
          </a:extLst>
        </xdr:cNvPr>
        <xdr:cNvSpPr txBox="1"/>
      </xdr:nvSpPr>
      <xdr:spPr>
        <a:xfrm>
          <a:off x="14846300" y="676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160877</xdr:rowOff>
    </xdr:from>
    <xdr:to>
      <xdr:col>76</xdr:col>
      <xdr:colOff>111125</xdr:colOff>
      <xdr:row>34</xdr:row>
      <xdr:rowOff>160877</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6761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59622</xdr:rowOff>
    </xdr:from>
    <xdr:ext cx="469744" cy="259045"/>
    <xdr:sp macro="" textlink="">
      <xdr:nvSpPr>
        <xdr:cNvPr id="128" name="債務償還比率最大値テキスト">
          <a:extLst>
            <a:ext uri="{FF2B5EF4-FFF2-40B4-BE49-F238E27FC236}">
              <a16:creationId xmlns:a16="http://schemas.microsoft.com/office/drawing/2014/main" id="{00000000-0008-0000-0D00-000080000000}"/>
            </a:ext>
          </a:extLst>
        </xdr:cNvPr>
        <xdr:cNvSpPr txBox="1"/>
      </xdr:nvSpPr>
      <xdr:spPr>
        <a:xfrm>
          <a:off x="14846300" y="5288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112945</xdr:rowOff>
    </xdr:from>
    <xdr:to>
      <xdr:col>76</xdr:col>
      <xdr:colOff>111125</xdr:colOff>
      <xdr:row>27</xdr:row>
      <xdr:rowOff>112945</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551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73730</xdr:rowOff>
    </xdr:from>
    <xdr:ext cx="469744" cy="259045"/>
    <xdr:sp macro="" textlink="">
      <xdr:nvSpPr>
        <xdr:cNvPr id="130" name="債務償還比率平均値テキスト">
          <a:extLst>
            <a:ext uri="{FF2B5EF4-FFF2-40B4-BE49-F238E27FC236}">
              <a16:creationId xmlns:a16="http://schemas.microsoft.com/office/drawing/2014/main" id="{00000000-0008-0000-0D00-000082000000}"/>
            </a:ext>
          </a:extLst>
        </xdr:cNvPr>
        <xdr:cNvSpPr txBox="1"/>
      </xdr:nvSpPr>
      <xdr:spPr>
        <a:xfrm>
          <a:off x="14846300" y="59887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50853</xdr:rowOff>
    </xdr:from>
    <xdr:to>
      <xdr:col>76</xdr:col>
      <xdr:colOff>73025</xdr:colOff>
      <xdr:row>31</xdr:row>
      <xdr:rowOff>152453</xdr:rowOff>
    </xdr:to>
    <xdr:sp macro="" textlink="">
      <xdr:nvSpPr>
        <xdr:cNvPr id="131" name="フローチャート: 判断 130">
          <a:extLst>
            <a:ext uri="{FF2B5EF4-FFF2-40B4-BE49-F238E27FC236}">
              <a16:creationId xmlns:a16="http://schemas.microsoft.com/office/drawing/2014/main" id="{00000000-0008-0000-0D00-000083000000}"/>
            </a:ext>
          </a:extLst>
        </xdr:cNvPr>
        <xdr:cNvSpPr/>
      </xdr:nvSpPr>
      <xdr:spPr>
        <a:xfrm>
          <a:off x="14744700" y="61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167079</xdr:rowOff>
    </xdr:from>
    <xdr:to>
      <xdr:col>72</xdr:col>
      <xdr:colOff>123825</xdr:colOff>
      <xdr:row>32</xdr:row>
      <xdr:rowOff>97229</xdr:rowOff>
    </xdr:to>
    <xdr:sp macro="" textlink="">
      <xdr:nvSpPr>
        <xdr:cNvPr id="132" name="フローチャート: 判断 131">
          <a:extLst>
            <a:ext uri="{FF2B5EF4-FFF2-40B4-BE49-F238E27FC236}">
              <a16:creationId xmlns:a16="http://schemas.microsoft.com/office/drawing/2014/main" id="{00000000-0008-0000-0D00-000084000000}"/>
            </a:ext>
          </a:extLst>
        </xdr:cNvPr>
        <xdr:cNvSpPr/>
      </xdr:nvSpPr>
      <xdr:spPr>
        <a:xfrm>
          <a:off x="14033500" y="6253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32</xdr:row>
      <xdr:rowOff>27654</xdr:rowOff>
    </xdr:from>
    <xdr:to>
      <xdr:col>68</xdr:col>
      <xdr:colOff>123825</xdr:colOff>
      <xdr:row>32</xdr:row>
      <xdr:rowOff>129254</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3271500" y="62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32</xdr:row>
      <xdr:rowOff>47445</xdr:rowOff>
    </xdr:from>
    <xdr:to>
      <xdr:col>64</xdr:col>
      <xdr:colOff>123825</xdr:colOff>
      <xdr:row>32</xdr:row>
      <xdr:rowOff>149045</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2509500" y="6305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32</xdr:row>
      <xdr:rowOff>57880</xdr:rowOff>
    </xdr:from>
    <xdr:to>
      <xdr:col>60</xdr:col>
      <xdr:colOff>123825</xdr:colOff>
      <xdr:row>32</xdr:row>
      <xdr:rowOff>159480</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1747500" y="631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00000000-0008-0000-0D00-000089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152876</xdr:rowOff>
    </xdr:from>
    <xdr:to>
      <xdr:col>76</xdr:col>
      <xdr:colOff>73025</xdr:colOff>
      <xdr:row>33</xdr:row>
      <xdr:rowOff>83026</xdr:rowOff>
    </xdr:to>
    <xdr:sp macro="" textlink="">
      <xdr:nvSpPr>
        <xdr:cNvPr id="141" name="楕円 140">
          <a:extLst>
            <a:ext uri="{FF2B5EF4-FFF2-40B4-BE49-F238E27FC236}">
              <a16:creationId xmlns:a16="http://schemas.microsoft.com/office/drawing/2014/main" id="{00000000-0008-0000-0D00-00008D000000}"/>
            </a:ext>
          </a:extLst>
        </xdr:cNvPr>
        <xdr:cNvSpPr/>
      </xdr:nvSpPr>
      <xdr:spPr>
        <a:xfrm>
          <a:off x="14744700" y="641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131303</xdr:rowOff>
    </xdr:from>
    <xdr:ext cx="469744" cy="259045"/>
    <xdr:sp macro="" textlink="">
      <xdr:nvSpPr>
        <xdr:cNvPr id="142" name="債務償還比率該当値テキスト">
          <a:extLst>
            <a:ext uri="{FF2B5EF4-FFF2-40B4-BE49-F238E27FC236}">
              <a16:creationId xmlns:a16="http://schemas.microsoft.com/office/drawing/2014/main" id="{00000000-0008-0000-0D00-00008E000000}"/>
            </a:ext>
          </a:extLst>
        </xdr:cNvPr>
        <xdr:cNvSpPr txBox="1"/>
      </xdr:nvSpPr>
      <xdr:spPr>
        <a:xfrm>
          <a:off x="14846300" y="638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63828</xdr:rowOff>
    </xdr:from>
    <xdr:to>
      <xdr:col>72</xdr:col>
      <xdr:colOff>123825</xdr:colOff>
      <xdr:row>33</xdr:row>
      <xdr:rowOff>165429</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033500" y="649320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32226</xdr:rowOff>
    </xdr:from>
    <xdr:to>
      <xdr:col>76</xdr:col>
      <xdr:colOff>22225</xdr:colOff>
      <xdr:row>33</xdr:row>
      <xdr:rowOff>114628</xdr:rowOff>
    </xdr:to>
    <xdr:cxnSp macro="">
      <xdr:nvCxnSpPr>
        <xdr:cNvPr id="144" name="直線コネクタ 143">
          <a:extLst>
            <a:ext uri="{FF2B5EF4-FFF2-40B4-BE49-F238E27FC236}">
              <a16:creationId xmlns:a16="http://schemas.microsoft.com/office/drawing/2014/main" id="{00000000-0008-0000-0D00-000090000000}"/>
            </a:ext>
          </a:extLst>
        </xdr:cNvPr>
        <xdr:cNvCxnSpPr/>
      </xdr:nvCxnSpPr>
      <xdr:spPr>
        <a:xfrm flipV="1">
          <a:off x="14084300" y="6461601"/>
          <a:ext cx="711200" cy="82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132916</xdr:rowOff>
    </xdr:from>
    <xdr:to>
      <xdr:col>68</xdr:col>
      <xdr:colOff>123825</xdr:colOff>
      <xdr:row>34</xdr:row>
      <xdr:rowOff>63066</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3271500" y="656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114628</xdr:rowOff>
    </xdr:from>
    <xdr:to>
      <xdr:col>72</xdr:col>
      <xdr:colOff>73025</xdr:colOff>
      <xdr:row>34</xdr:row>
      <xdr:rowOff>12266</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3322300" y="6544003"/>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34</xdr:row>
      <xdr:rowOff>42069</xdr:rowOff>
    </xdr:from>
    <xdr:to>
      <xdr:col>64</xdr:col>
      <xdr:colOff>123825</xdr:colOff>
      <xdr:row>34</xdr:row>
      <xdr:rowOff>143669</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2509500" y="664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34</xdr:row>
      <xdr:rowOff>12266</xdr:rowOff>
    </xdr:from>
    <xdr:to>
      <xdr:col>68</xdr:col>
      <xdr:colOff>73025</xdr:colOff>
      <xdr:row>34</xdr:row>
      <xdr:rowOff>92869</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2560300" y="6613091"/>
          <a:ext cx="762000" cy="80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34</xdr:row>
      <xdr:rowOff>43149</xdr:rowOff>
    </xdr:from>
    <xdr:to>
      <xdr:col>60</xdr:col>
      <xdr:colOff>123825</xdr:colOff>
      <xdr:row>34</xdr:row>
      <xdr:rowOff>144749</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1747500" y="66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34</xdr:row>
      <xdr:rowOff>92869</xdr:rowOff>
    </xdr:from>
    <xdr:to>
      <xdr:col>64</xdr:col>
      <xdr:colOff>73025</xdr:colOff>
      <xdr:row>34</xdr:row>
      <xdr:rowOff>93949</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1798300" y="6693694"/>
          <a:ext cx="762000" cy="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113756</xdr:rowOff>
    </xdr:from>
    <xdr:ext cx="469744" cy="259045"/>
    <xdr:sp macro="" textlink="">
      <xdr:nvSpPr>
        <xdr:cNvPr id="151" name="n_1aveValue債務償還比率">
          <a:extLst>
            <a:ext uri="{FF2B5EF4-FFF2-40B4-BE49-F238E27FC236}">
              <a16:creationId xmlns:a16="http://schemas.microsoft.com/office/drawing/2014/main" id="{00000000-0008-0000-0D00-000097000000}"/>
            </a:ext>
          </a:extLst>
        </xdr:cNvPr>
        <xdr:cNvSpPr txBox="1"/>
      </xdr:nvSpPr>
      <xdr:spPr>
        <a:xfrm>
          <a:off x="13836727" y="6028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145781</xdr:rowOff>
    </xdr:from>
    <xdr:ext cx="469744" cy="259045"/>
    <xdr:sp macro="" textlink="">
      <xdr:nvSpPr>
        <xdr:cNvPr id="152" name="n_2aveValue債務償還比率">
          <a:extLst>
            <a:ext uri="{FF2B5EF4-FFF2-40B4-BE49-F238E27FC236}">
              <a16:creationId xmlns:a16="http://schemas.microsoft.com/office/drawing/2014/main" id="{00000000-0008-0000-0D00-000098000000}"/>
            </a:ext>
          </a:extLst>
        </xdr:cNvPr>
        <xdr:cNvSpPr txBox="1"/>
      </xdr:nvSpPr>
      <xdr:spPr>
        <a:xfrm>
          <a:off x="13087427" y="60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165572</xdr:rowOff>
    </xdr:from>
    <xdr:ext cx="469744" cy="259045"/>
    <xdr:sp macro="" textlink="">
      <xdr:nvSpPr>
        <xdr:cNvPr id="153" name="n_3aveValue債務償還比率">
          <a:extLst>
            <a:ext uri="{FF2B5EF4-FFF2-40B4-BE49-F238E27FC236}">
              <a16:creationId xmlns:a16="http://schemas.microsoft.com/office/drawing/2014/main" id="{00000000-0008-0000-0D00-000099000000}"/>
            </a:ext>
          </a:extLst>
        </xdr:cNvPr>
        <xdr:cNvSpPr txBox="1"/>
      </xdr:nvSpPr>
      <xdr:spPr>
        <a:xfrm>
          <a:off x="12325427" y="6080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4557</xdr:rowOff>
    </xdr:from>
    <xdr:ext cx="469744" cy="259045"/>
    <xdr:sp macro="" textlink="">
      <xdr:nvSpPr>
        <xdr:cNvPr id="154" name="n_4aveValue債務償還比率">
          <a:extLst>
            <a:ext uri="{FF2B5EF4-FFF2-40B4-BE49-F238E27FC236}">
              <a16:creationId xmlns:a16="http://schemas.microsoft.com/office/drawing/2014/main" id="{00000000-0008-0000-0D00-00009A000000}"/>
            </a:ext>
          </a:extLst>
        </xdr:cNvPr>
        <xdr:cNvSpPr txBox="1"/>
      </xdr:nvSpPr>
      <xdr:spPr>
        <a:xfrm>
          <a:off x="11563427" y="6091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156555</xdr:rowOff>
    </xdr:from>
    <xdr:ext cx="469744" cy="259045"/>
    <xdr:sp macro="" textlink="">
      <xdr:nvSpPr>
        <xdr:cNvPr id="155" name="n_1mainValue債務償還比率">
          <a:extLst>
            <a:ext uri="{FF2B5EF4-FFF2-40B4-BE49-F238E27FC236}">
              <a16:creationId xmlns:a16="http://schemas.microsoft.com/office/drawing/2014/main" id="{00000000-0008-0000-0D00-00009B000000}"/>
            </a:ext>
          </a:extLst>
        </xdr:cNvPr>
        <xdr:cNvSpPr txBox="1"/>
      </xdr:nvSpPr>
      <xdr:spPr>
        <a:xfrm>
          <a:off x="13836727" y="6585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34</xdr:row>
      <xdr:rowOff>54193</xdr:rowOff>
    </xdr:from>
    <xdr:ext cx="469744" cy="259045"/>
    <xdr:sp macro="" textlink="">
      <xdr:nvSpPr>
        <xdr:cNvPr id="156" name="n_2mainValue債務償還比率">
          <a:extLst>
            <a:ext uri="{FF2B5EF4-FFF2-40B4-BE49-F238E27FC236}">
              <a16:creationId xmlns:a16="http://schemas.microsoft.com/office/drawing/2014/main" id="{00000000-0008-0000-0D00-00009C000000}"/>
            </a:ext>
          </a:extLst>
        </xdr:cNvPr>
        <xdr:cNvSpPr txBox="1"/>
      </xdr:nvSpPr>
      <xdr:spPr>
        <a:xfrm>
          <a:off x="13087427" y="66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34</xdr:row>
      <xdr:rowOff>134796</xdr:rowOff>
    </xdr:from>
    <xdr:ext cx="469744" cy="259045"/>
    <xdr:sp macro="" textlink="">
      <xdr:nvSpPr>
        <xdr:cNvPr id="157" name="n_3mainValue債務償還比率">
          <a:extLst>
            <a:ext uri="{FF2B5EF4-FFF2-40B4-BE49-F238E27FC236}">
              <a16:creationId xmlns:a16="http://schemas.microsoft.com/office/drawing/2014/main" id="{00000000-0008-0000-0D00-00009D000000}"/>
            </a:ext>
          </a:extLst>
        </xdr:cNvPr>
        <xdr:cNvSpPr txBox="1"/>
      </xdr:nvSpPr>
      <xdr:spPr>
        <a:xfrm>
          <a:off x="12325427" y="6735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34</xdr:row>
      <xdr:rowOff>135876</xdr:rowOff>
    </xdr:from>
    <xdr:ext cx="469744" cy="259045"/>
    <xdr:sp macro="" textlink="">
      <xdr:nvSpPr>
        <xdr:cNvPr id="158" name="n_4mainValue債務償還比率">
          <a:extLst>
            <a:ext uri="{FF2B5EF4-FFF2-40B4-BE49-F238E27FC236}">
              <a16:creationId xmlns:a16="http://schemas.microsoft.com/office/drawing/2014/main" id="{00000000-0008-0000-0D00-00009E000000}"/>
            </a:ext>
          </a:extLst>
        </xdr:cNvPr>
        <xdr:cNvSpPr txBox="1"/>
      </xdr:nvSpPr>
      <xdr:spPr>
        <a:xfrm>
          <a:off x="11563427" y="673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00000000-0008-0000-0D00-00009F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00000000-0008-0000-0D00-0000A0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00000000-0008-0000-0D00-0000A1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00000000-0008-0000-0D00-0000A2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16,898
16,777
368.77
17,752,335
17,230,571
318,866
8,506,747
19,243,809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100965</xdr:rowOff>
    </xdr:from>
    <xdr:to>
      <xdr:col>24</xdr:col>
      <xdr:colOff>62865</xdr:colOff>
      <xdr:row>42</xdr:row>
      <xdr:rowOff>13335</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5881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17162</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1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13335</xdr:rowOff>
    </xdr:from>
    <xdr:to>
      <xdr:col>24</xdr:col>
      <xdr:colOff>152400</xdr:colOff>
      <xdr:row>42</xdr:row>
      <xdr:rowOff>13335</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1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47642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534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100965</xdr:rowOff>
    </xdr:from>
    <xdr:to>
      <xdr:col>24</xdr:col>
      <xdr:colOff>152400</xdr:colOff>
      <xdr:row>33</xdr:row>
      <xdr:rowOff>100965</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58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41927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557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63500</xdr:rowOff>
    </xdr:from>
    <xdr:to>
      <xdr:col>24</xdr:col>
      <xdr:colOff>114300</xdr:colOff>
      <xdr:row>38</xdr:row>
      <xdr:rowOff>165100</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95885</xdr:rowOff>
    </xdr:from>
    <xdr:to>
      <xdr:col>20</xdr:col>
      <xdr:colOff>38100</xdr:colOff>
      <xdr:row>39</xdr:row>
      <xdr:rowOff>26035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610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52070</xdr:rowOff>
    </xdr:from>
    <xdr:to>
      <xdr:col>15</xdr:col>
      <xdr:colOff>101600</xdr:colOff>
      <xdr:row>38</xdr:row>
      <xdr:rowOff>153670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56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48260</xdr:rowOff>
    </xdr:from>
    <xdr:to>
      <xdr:col>10</xdr:col>
      <xdr:colOff>165100</xdr:colOff>
      <xdr:row>38</xdr:row>
      <xdr:rowOff>149860</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xdr:rowOff>
    </xdr:from>
    <xdr:to>
      <xdr:col>6</xdr:col>
      <xdr:colOff>38100</xdr:colOff>
      <xdr:row>38</xdr:row>
      <xdr:rowOff>104140</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6350</xdr:rowOff>
    </xdr:from>
    <xdr:to>
      <xdr:col>24</xdr:col>
      <xdr:colOff>114300</xdr:colOff>
      <xdr:row>38</xdr:row>
      <xdr:rowOff>107950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29227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37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141605</xdr:rowOff>
    </xdr:from>
    <xdr:to>
      <xdr:col>20</xdr:col>
      <xdr:colOff>38100</xdr:colOff>
      <xdr:row>38</xdr:row>
      <xdr:rowOff>71755</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485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20955</xdr:rowOff>
    </xdr:from>
    <xdr:to>
      <xdr:col>24</xdr:col>
      <xdr:colOff>63500</xdr:colOff>
      <xdr:row>38</xdr:row>
      <xdr:rowOff>57150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53605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71120</xdr:rowOff>
    </xdr:from>
    <xdr:to>
      <xdr:col>15</xdr:col>
      <xdr:colOff>101600</xdr:colOff>
      <xdr:row>38</xdr:row>
      <xdr:rowOff>1270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121920</xdr:rowOff>
    </xdr:from>
    <xdr:to>
      <xdr:col>19</xdr:col>
      <xdr:colOff>177800</xdr:colOff>
      <xdr:row>38</xdr:row>
      <xdr:rowOff>20955</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465570"/>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23495</xdr:rowOff>
    </xdr:from>
    <xdr:to>
      <xdr:col>10</xdr:col>
      <xdr:colOff>165100</xdr:colOff>
      <xdr:row>37</xdr:row>
      <xdr:rowOff>125095</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74295</xdr:rowOff>
    </xdr:from>
    <xdr:to>
      <xdr:col>15</xdr:col>
      <xdr:colOff>50800</xdr:colOff>
      <xdr:row>37</xdr:row>
      <xdr:rowOff>121920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4179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160655</xdr:rowOff>
    </xdr:from>
    <xdr:to>
      <xdr:col>6</xdr:col>
      <xdr:colOff>38100</xdr:colOff>
      <xdr:row>37</xdr:row>
      <xdr:rowOff>90805</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33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40005</xdr:rowOff>
    </xdr:from>
    <xdr:to>
      <xdr:col>10</xdr:col>
      <xdr:colOff>114300</xdr:colOff>
      <xdr:row>37</xdr:row>
      <xdr:rowOff>74295</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38365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17162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703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144797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140987</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95267</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88282</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26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17797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141622</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107332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10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E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00000000-0008-0000-0E00-000070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E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89592</xdr:rowOff>
    </xdr:from>
    <xdr:to>
      <xdr:col>54</xdr:col>
      <xdr:colOff>189865</xdr:colOff>
      <xdr:row>41</xdr:row>
      <xdr:rowOff>101232</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flipV="1">
          <a:off x="10476865" y="5918892"/>
          <a:ext cx="0" cy="1211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105059</xdr:rowOff>
    </xdr:from>
    <xdr:ext cx="469744" cy="259045"/>
    <xdr:sp macro="" textlink="">
      <xdr:nvSpPr>
        <xdr:cNvPr id="115" name="【道路】&#10;一人当たり延長最小値テキスト">
          <a:extLst>
            <a:ext uri="{FF2B5EF4-FFF2-40B4-BE49-F238E27FC236}">
              <a16:creationId xmlns:a16="http://schemas.microsoft.com/office/drawing/2014/main" id="{00000000-0008-0000-0E00-000073000000}"/>
            </a:ext>
          </a:extLst>
        </xdr:cNvPr>
        <xdr:cNvSpPr txBox="1"/>
      </xdr:nvSpPr>
      <xdr:spPr>
        <a:xfrm>
          <a:off x="10515600" y="713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101232</xdr:rowOff>
    </xdr:from>
    <xdr:to>
      <xdr:col>55</xdr:col>
      <xdr:colOff>88900</xdr:colOff>
      <xdr:row>41</xdr:row>
      <xdr:rowOff>101232</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7130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36269</xdr:rowOff>
    </xdr:from>
    <xdr:ext cx="534377" cy="259045"/>
    <xdr:sp macro="" textlink="">
      <xdr:nvSpPr>
        <xdr:cNvPr id="117" name="【道路】&#10;一人当たり延長最大値テキスト">
          <a:extLst>
            <a:ext uri="{FF2B5EF4-FFF2-40B4-BE49-F238E27FC236}">
              <a16:creationId xmlns:a16="http://schemas.microsoft.com/office/drawing/2014/main" id="{00000000-0008-0000-0E00-000075000000}"/>
            </a:ext>
          </a:extLst>
        </xdr:cNvPr>
        <xdr:cNvSpPr txBox="1"/>
      </xdr:nvSpPr>
      <xdr:spPr>
        <a:xfrm>
          <a:off x="10515600" y="5694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89592</xdr:rowOff>
    </xdr:from>
    <xdr:to>
      <xdr:col>55</xdr:col>
      <xdr:colOff>88900</xdr:colOff>
      <xdr:row>34</xdr:row>
      <xdr:rowOff>89592</xdr:rowOff>
    </xdr:to>
    <xdr:cxnSp macro="">
      <xdr:nvCxnSpPr>
        <xdr:cNvPr id="118" name="直線コネクタ 117">
          <a:extLst>
            <a:ext uri="{FF2B5EF4-FFF2-40B4-BE49-F238E27FC236}">
              <a16:creationId xmlns:a16="http://schemas.microsoft.com/office/drawing/2014/main" id="{00000000-0008-0000-0E00-000076000000}"/>
            </a:ext>
          </a:extLst>
        </xdr:cNvPr>
        <xdr:cNvCxnSpPr/>
      </xdr:nvCxnSpPr>
      <xdr:spPr>
        <a:xfrm>
          <a:off x="10388600" y="5918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97724</xdr:rowOff>
    </xdr:from>
    <xdr:ext cx="534377" cy="259045"/>
    <xdr:sp macro="" textlink="">
      <xdr:nvSpPr>
        <xdr:cNvPr id="119" name="【道路】&#10;一人当たり延長平均値テキスト">
          <a:extLst>
            <a:ext uri="{FF2B5EF4-FFF2-40B4-BE49-F238E27FC236}">
              <a16:creationId xmlns:a16="http://schemas.microsoft.com/office/drawing/2014/main" id="{00000000-0008-0000-0E00-000077000000}"/>
            </a:ext>
          </a:extLst>
        </xdr:cNvPr>
        <xdr:cNvSpPr txBox="1"/>
      </xdr:nvSpPr>
      <xdr:spPr>
        <a:xfrm>
          <a:off x="10515600" y="66128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119297</xdr:rowOff>
    </xdr:from>
    <xdr:to>
      <xdr:col>55</xdr:col>
      <xdr:colOff>50800</xdr:colOff>
      <xdr:row>39</xdr:row>
      <xdr:rowOff>49447</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10426700" y="6634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134328</xdr:rowOff>
    </xdr:from>
    <xdr:to>
      <xdr:col>50</xdr:col>
      <xdr:colOff>165100</xdr:colOff>
      <xdr:row>39</xdr:row>
      <xdr:rowOff>64478</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9588500" y="664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145244</xdr:rowOff>
    </xdr:from>
    <xdr:to>
      <xdr:col>46</xdr:col>
      <xdr:colOff>38100</xdr:colOff>
      <xdr:row>39</xdr:row>
      <xdr:rowOff>75394</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8699500" y="666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155740</xdr:rowOff>
    </xdr:from>
    <xdr:to>
      <xdr:col>41</xdr:col>
      <xdr:colOff>101600</xdr:colOff>
      <xdr:row>39</xdr:row>
      <xdr:rowOff>85890</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7810500" y="667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35554</xdr:rowOff>
    </xdr:from>
    <xdr:to>
      <xdr:col>36</xdr:col>
      <xdr:colOff>165100</xdr:colOff>
      <xdr:row>39</xdr:row>
      <xdr:rowOff>137154</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6921500" y="672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3188</xdr:rowOff>
    </xdr:from>
    <xdr:to>
      <xdr:col>55</xdr:col>
      <xdr:colOff>50800</xdr:colOff>
      <xdr:row>37</xdr:row>
      <xdr:rowOff>104788</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10426700" y="634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26065</xdr:rowOff>
    </xdr:from>
    <xdr:ext cx="534377" cy="259045"/>
    <xdr:sp macro="" textlink="">
      <xdr:nvSpPr>
        <xdr:cNvPr id="131" name="【道路】&#10;一人当たり延長該当値テキスト">
          <a:extLst>
            <a:ext uri="{FF2B5EF4-FFF2-40B4-BE49-F238E27FC236}">
              <a16:creationId xmlns:a16="http://schemas.microsoft.com/office/drawing/2014/main" id="{00000000-0008-0000-0E00-000083000000}"/>
            </a:ext>
          </a:extLst>
        </xdr:cNvPr>
        <xdr:cNvSpPr txBox="1"/>
      </xdr:nvSpPr>
      <xdr:spPr>
        <a:xfrm>
          <a:off x="10515600" y="6198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24828</xdr:rowOff>
    </xdr:from>
    <xdr:to>
      <xdr:col>50</xdr:col>
      <xdr:colOff>165100</xdr:colOff>
      <xdr:row>37</xdr:row>
      <xdr:rowOff>126428</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9588500" y="636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53988</xdr:rowOff>
    </xdr:from>
    <xdr:to>
      <xdr:col>55</xdr:col>
      <xdr:colOff>0</xdr:colOff>
      <xdr:row>37</xdr:row>
      <xdr:rowOff>75628</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9639300" y="6397638"/>
          <a:ext cx="838200" cy="21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42316</xdr:rowOff>
    </xdr:from>
    <xdr:to>
      <xdr:col>46</xdr:col>
      <xdr:colOff>38100</xdr:colOff>
      <xdr:row>37</xdr:row>
      <xdr:rowOff>143916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8699500" y="638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75628</xdr:rowOff>
    </xdr:from>
    <xdr:to>
      <xdr:col>50</xdr:col>
      <xdr:colOff>114300</xdr:colOff>
      <xdr:row>37</xdr:row>
      <xdr:rowOff>93116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8750300" y="6419278"/>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66377</xdr:rowOff>
    </xdr:from>
    <xdr:to>
      <xdr:col>41</xdr:col>
      <xdr:colOff>101600</xdr:colOff>
      <xdr:row>37</xdr:row>
      <xdr:rowOff>167977</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7810500" y="6410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93116</xdr:rowOff>
    </xdr:from>
    <xdr:to>
      <xdr:col>45</xdr:col>
      <xdr:colOff>177800</xdr:colOff>
      <xdr:row>37</xdr:row>
      <xdr:rowOff>117177</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7861300" y="6436766"/>
          <a:ext cx="889000" cy="2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94704</xdr:rowOff>
    </xdr:from>
    <xdr:to>
      <xdr:col>36</xdr:col>
      <xdr:colOff>165100</xdr:colOff>
      <xdr:row>38</xdr:row>
      <xdr:rowOff>24854</xdr:rowOff>
    </xdr:to>
    <xdr:sp macro="" textlink="">
      <xdr:nvSpPr>
        <xdr:cNvPr id="138" name="楕円 137">
          <a:extLst>
            <a:ext uri="{FF2B5EF4-FFF2-40B4-BE49-F238E27FC236}">
              <a16:creationId xmlns:a16="http://schemas.microsoft.com/office/drawing/2014/main" id="{00000000-0008-0000-0E00-00008A000000}"/>
            </a:ext>
          </a:extLst>
        </xdr:cNvPr>
        <xdr:cNvSpPr/>
      </xdr:nvSpPr>
      <xdr:spPr>
        <a:xfrm>
          <a:off x="6921500" y="643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117177</xdr:rowOff>
    </xdr:from>
    <xdr:to>
      <xdr:col>41</xdr:col>
      <xdr:colOff>50800</xdr:colOff>
      <xdr:row>37</xdr:row>
      <xdr:rowOff>145504</xdr:rowOff>
    </xdr:to>
    <xdr:cxnSp macro="">
      <xdr:nvCxnSpPr>
        <xdr:cNvPr id="139" name="直線コネクタ 138">
          <a:extLst>
            <a:ext uri="{FF2B5EF4-FFF2-40B4-BE49-F238E27FC236}">
              <a16:creationId xmlns:a16="http://schemas.microsoft.com/office/drawing/2014/main" id="{00000000-0008-0000-0E00-00008B000000}"/>
            </a:ext>
          </a:extLst>
        </xdr:cNvPr>
        <xdr:cNvCxnSpPr/>
      </xdr:nvCxnSpPr>
      <xdr:spPr>
        <a:xfrm flipV="1">
          <a:off x="6972300" y="6460827"/>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55605</xdr:rowOff>
    </xdr:from>
    <xdr:ext cx="534377" cy="259045"/>
    <xdr:sp macro="" textlink="">
      <xdr:nvSpPr>
        <xdr:cNvPr id="140" name="n_1aveValue【道路】&#10;一人当たり延長">
          <a:extLst>
            <a:ext uri="{FF2B5EF4-FFF2-40B4-BE49-F238E27FC236}">
              <a16:creationId xmlns:a16="http://schemas.microsoft.com/office/drawing/2014/main" id="{00000000-0008-0000-0E00-00008C000000}"/>
            </a:ext>
          </a:extLst>
        </xdr:cNvPr>
        <xdr:cNvSpPr txBox="1"/>
      </xdr:nvSpPr>
      <xdr:spPr>
        <a:xfrm>
          <a:off x="9359411" y="674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66521</xdr:rowOff>
    </xdr:from>
    <xdr:ext cx="534377" cy="259045"/>
    <xdr:sp macro="" textlink="">
      <xdr:nvSpPr>
        <xdr:cNvPr id="141" name="n_2aveValue【道路】&#10;一人当たり延長">
          <a:extLst>
            <a:ext uri="{FF2B5EF4-FFF2-40B4-BE49-F238E27FC236}">
              <a16:creationId xmlns:a16="http://schemas.microsoft.com/office/drawing/2014/main" id="{00000000-0008-0000-0E00-00008D000000}"/>
            </a:ext>
          </a:extLst>
        </xdr:cNvPr>
        <xdr:cNvSpPr txBox="1"/>
      </xdr:nvSpPr>
      <xdr:spPr>
        <a:xfrm>
          <a:off x="8483111" y="675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77017</xdr:rowOff>
    </xdr:from>
    <xdr:ext cx="534377" cy="259045"/>
    <xdr:sp macro="" textlink="">
      <xdr:nvSpPr>
        <xdr:cNvPr id="142" name="n_3aveValue【道路】&#10;一人当たり延長">
          <a:extLst>
            <a:ext uri="{FF2B5EF4-FFF2-40B4-BE49-F238E27FC236}">
              <a16:creationId xmlns:a16="http://schemas.microsoft.com/office/drawing/2014/main" id="{00000000-0008-0000-0E00-00008E000000}"/>
            </a:ext>
          </a:extLst>
        </xdr:cNvPr>
        <xdr:cNvSpPr txBox="1"/>
      </xdr:nvSpPr>
      <xdr:spPr>
        <a:xfrm>
          <a:off x="7594111" y="676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128281</xdr:rowOff>
    </xdr:from>
    <xdr:ext cx="534377" cy="259045"/>
    <xdr:sp macro="" textlink="">
      <xdr:nvSpPr>
        <xdr:cNvPr id="143" name="n_4aveValue【道路】&#10;一人当たり延長">
          <a:extLst>
            <a:ext uri="{FF2B5EF4-FFF2-40B4-BE49-F238E27FC236}">
              <a16:creationId xmlns:a16="http://schemas.microsoft.com/office/drawing/2014/main" id="{00000000-0008-0000-0E00-00008F000000}"/>
            </a:ext>
          </a:extLst>
        </xdr:cNvPr>
        <xdr:cNvSpPr txBox="1"/>
      </xdr:nvSpPr>
      <xdr:spPr>
        <a:xfrm>
          <a:off x="6705111" y="681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35</xdr:row>
      <xdr:rowOff>142955</xdr:rowOff>
    </xdr:from>
    <xdr:ext cx="534377" cy="259045"/>
    <xdr:sp macro="" textlink="">
      <xdr:nvSpPr>
        <xdr:cNvPr id="144" name="n_1mainValue【道路】&#10;一人当たり延長">
          <a:extLst>
            <a:ext uri="{FF2B5EF4-FFF2-40B4-BE49-F238E27FC236}">
              <a16:creationId xmlns:a16="http://schemas.microsoft.com/office/drawing/2014/main" id="{00000000-0008-0000-0E00-000090000000}"/>
            </a:ext>
          </a:extLst>
        </xdr:cNvPr>
        <xdr:cNvSpPr txBox="1"/>
      </xdr:nvSpPr>
      <xdr:spPr>
        <a:xfrm>
          <a:off x="9359411" y="6143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35</xdr:row>
      <xdr:rowOff>160443</xdr:rowOff>
    </xdr:from>
    <xdr:ext cx="534377" cy="259045"/>
    <xdr:sp macro="" textlink="">
      <xdr:nvSpPr>
        <xdr:cNvPr id="145" name="n_2mainValue【道路】&#10;一人当たり延長">
          <a:extLst>
            <a:ext uri="{FF2B5EF4-FFF2-40B4-BE49-F238E27FC236}">
              <a16:creationId xmlns:a16="http://schemas.microsoft.com/office/drawing/2014/main" id="{00000000-0008-0000-0E00-000091000000}"/>
            </a:ext>
          </a:extLst>
        </xdr:cNvPr>
        <xdr:cNvSpPr txBox="1"/>
      </xdr:nvSpPr>
      <xdr:spPr>
        <a:xfrm>
          <a:off x="8483111" y="616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13054</xdr:rowOff>
    </xdr:from>
    <xdr:ext cx="534377" cy="259045"/>
    <xdr:sp macro="" textlink="">
      <xdr:nvSpPr>
        <xdr:cNvPr id="146" name="n_3mainValue【道路】&#10;一人当たり延長">
          <a:extLst>
            <a:ext uri="{FF2B5EF4-FFF2-40B4-BE49-F238E27FC236}">
              <a16:creationId xmlns:a16="http://schemas.microsoft.com/office/drawing/2014/main" id="{00000000-0008-0000-0E00-000092000000}"/>
            </a:ext>
          </a:extLst>
        </xdr:cNvPr>
        <xdr:cNvSpPr txBox="1"/>
      </xdr:nvSpPr>
      <xdr:spPr>
        <a:xfrm>
          <a:off x="7594111" y="618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41381</xdr:rowOff>
    </xdr:from>
    <xdr:ext cx="534377" cy="259045"/>
    <xdr:sp macro="" textlink="">
      <xdr:nvSpPr>
        <xdr:cNvPr id="147" name="n_4mainValue【道路】&#10;一人当たり延長">
          <a:extLst>
            <a:ext uri="{FF2B5EF4-FFF2-40B4-BE49-F238E27FC236}">
              <a16:creationId xmlns:a16="http://schemas.microsoft.com/office/drawing/2014/main" id="{00000000-0008-0000-0E00-000093000000}"/>
            </a:ext>
          </a:extLst>
        </xdr:cNvPr>
        <xdr:cNvSpPr txBox="1"/>
      </xdr:nvSpPr>
      <xdr:spPr>
        <a:xfrm>
          <a:off x="6705111" y="6213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E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110490</xdr:rowOff>
    </xdr:from>
    <xdr:to>
      <xdr:col>24</xdr:col>
      <xdr:colOff>62865</xdr:colOff>
      <xdr:row>62</xdr:row>
      <xdr:rowOff>169545</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flipV="1">
          <a:off x="4634865" y="9540240"/>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1922</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E00-0000AD000000}"/>
            </a:ext>
          </a:extLst>
        </xdr:cNvPr>
        <xdr:cNvSpPr txBox="1"/>
      </xdr:nvSpPr>
      <xdr:spPr>
        <a:xfrm>
          <a:off x="4673600" y="1080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169545</xdr:rowOff>
    </xdr:from>
    <xdr:to>
      <xdr:col>24</xdr:col>
      <xdr:colOff>152400</xdr:colOff>
      <xdr:row>62</xdr:row>
      <xdr:rowOff>169545</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a:off x="4546600" y="1079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57167</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E00-0000AF000000}"/>
            </a:ext>
          </a:extLst>
        </xdr:cNvPr>
        <xdr:cNvSpPr txBox="1"/>
      </xdr:nvSpPr>
      <xdr:spPr>
        <a:xfrm>
          <a:off x="46736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110490</xdr:rowOff>
    </xdr:from>
    <xdr:to>
      <xdr:col>24</xdr:col>
      <xdr:colOff>152400</xdr:colOff>
      <xdr:row>55</xdr:row>
      <xdr:rowOff>110490</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137177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E00-0000B1000000}"/>
            </a:ext>
          </a:extLst>
        </xdr:cNvPr>
        <xdr:cNvSpPr txBox="1"/>
      </xdr:nvSpPr>
      <xdr:spPr>
        <a:xfrm>
          <a:off x="4673600" y="1025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158750</xdr:rowOff>
    </xdr:from>
    <xdr:to>
      <xdr:col>24</xdr:col>
      <xdr:colOff>114300</xdr:colOff>
      <xdr:row>60</xdr:row>
      <xdr:rowOff>88900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45847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126365</xdr:rowOff>
    </xdr:from>
    <xdr:to>
      <xdr:col>20</xdr:col>
      <xdr:colOff>38100</xdr:colOff>
      <xdr:row>60</xdr:row>
      <xdr:rowOff>56515</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3746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84455</xdr:rowOff>
    </xdr:from>
    <xdr:to>
      <xdr:col>10</xdr:col>
      <xdr:colOff>165100</xdr:colOff>
      <xdr:row>60</xdr:row>
      <xdr:rowOff>14605</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968500" y="1020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42545</xdr:rowOff>
    </xdr:from>
    <xdr:to>
      <xdr:col>6</xdr:col>
      <xdr:colOff>38100</xdr:colOff>
      <xdr:row>59</xdr:row>
      <xdr:rowOff>144145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1079500" y="1015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88" name="楕円 187">
          <a:extLst>
            <a:ext uri="{FF2B5EF4-FFF2-40B4-BE49-F238E27FC236}">
              <a16:creationId xmlns:a16="http://schemas.microsoft.com/office/drawing/2014/main" id="{00000000-0008-0000-0E00-0000BC000000}"/>
            </a:ext>
          </a:extLst>
        </xdr:cNvPr>
        <xdr:cNvSpPr/>
      </xdr:nvSpPr>
      <xdr:spPr>
        <a:xfrm>
          <a:off x="4584700" y="1022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128287</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E00-0000BD000000}"/>
            </a:ext>
          </a:extLst>
        </xdr:cNvPr>
        <xdr:cNvSpPr txBox="1"/>
      </xdr:nvSpPr>
      <xdr:spPr>
        <a:xfrm>
          <a:off x="4673600"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90170</xdr:rowOff>
    </xdr:from>
    <xdr:to>
      <xdr:col>20</xdr:col>
      <xdr:colOff>38100</xdr:colOff>
      <xdr:row>60</xdr:row>
      <xdr:rowOff>20320</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3746500" y="1020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140970</xdr:rowOff>
    </xdr:from>
    <xdr:to>
      <xdr:col>24</xdr:col>
      <xdr:colOff>63500</xdr:colOff>
      <xdr:row>59</xdr:row>
      <xdr:rowOff>156210</xdr:rowOff>
    </xdr:to>
    <xdr:cxnSp macro="">
      <xdr:nvCxnSpPr>
        <xdr:cNvPr id="191" name="直線コネクタ 190">
          <a:extLst>
            <a:ext uri="{FF2B5EF4-FFF2-40B4-BE49-F238E27FC236}">
              <a16:creationId xmlns:a16="http://schemas.microsoft.com/office/drawing/2014/main" id="{00000000-0008-0000-0E00-0000BF000000}"/>
            </a:ext>
          </a:extLst>
        </xdr:cNvPr>
        <xdr:cNvCxnSpPr/>
      </xdr:nvCxnSpPr>
      <xdr:spPr>
        <a:xfrm>
          <a:off x="3797300" y="102565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73025</xdr:rowOff>
    </xdr:from>
    <xdr:to>
      <xdr:col>15</xdr:col>
      <xdr:colOff>101600</xdr:colOff>
      <xdr:row>60</xdr:row>
      <xdr:rowOff>3175</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2857500" y="10188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123825</xdr:rowOff>
    </xdr:from>
    <xdr:to>
      <xdr:col>19</xdr:col>
      <xdr:colOff>177800</xdr:colOff>
      <xdr:row>59</xdr:row>
      <xdr:rowOff>140970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2908300" y="1023937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42545</xdr:rowOff>
    </xdr:from>
    <xdr:to>
      <xdr:col>10</xdr:col>
      <xdr:colOff>165100</xdr:colOff>
      <xdr:row>59</xdr:row>
      <xdr:rowOff>144145</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1968500" y="1015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93345</xdr:rowOff>
    </xdr:from>
    <xdr:to>
      <xdr:col>15</xdr:col>
      <xdr:colOff>50800</xdr:colOff>
      <xdr:row>59</xdr:row>
      <xdr:rowOff>123825</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019300" y="1020889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17780</xdr:rowOff>
    </xdr:from>
    <xdr:to>
      <xdr:col>6</xdr:col>
      <xdr:colOff>38100</xdr:colOff>
      <xdr:row>59</xdr:row>
      <xdr:rowOff>119380</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079500" y="101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68580</xdr:rowOff>
    </xdr:from>
    <xdr:to>
      <xdr:col>10</xdr:col>
      <xdr:colOff>114300</xdr:colOff>
      <xdr:row>59</xdr:row>
      <xdr:rowOff>93345</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1130300" y="101841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47642</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35820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5732</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1816744" y="10292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135272</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927744" y="1025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36847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35820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19702</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2705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160672</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1816744" y="993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135907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9277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00000000-0008-0000-0E00-0000D8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12556</xdr:rowOff>
    </xdr:from>
    <xdr:to>
      <xdr:col>54</xdr:col>
      <xdr:colOff>189865</xdr:colOff>
      <xdr:row>64</xdr:row>
      <xdr:rowOff>23426</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613756"/>
          <a:ext cx="0" cy="1382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27253</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100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23426</xdr:rowOff>
    </xdr:from>
    <xdr:to>
      <xdr:col>55</xdr:col>
      <xdr:colOff>88900</xdr:colOff>
      <xdr:row>64</xdr:row>
      <xdr:rowOff>23426</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0996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130683</xdr:rowOff>
    </xdr:from>
    <xdr:ext cx="599010"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38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12556</xdr:rowOff>
    </xdr:from>
    <xdr:to>
      <xdr:col>55</xdr:col>
      <xdr:colOff>88900</xdr:colOff>
      <xdr:row>56</xdr:row>
      <xdr:rowOff>12556</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61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171021</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4580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21144</xdr:rowOff>
    </xdr:from>
    <xdr:to>
      <xdr:col>55</xdr:col>
      <xdr:colOff>50800</xdr:colOff>
      <xdr:row>61</xdr:row>
      <xdr:rowOff>122744</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47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49003</xdr:rowOff>
    </xdr:from>
    <xdr:to>
      <xdr:col>50</xdr:col>
      <xdr:colOff>165100</xdr:colOff>
      <xdr:row>61</xdr:row>
      <xdr:rowOff>150603</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50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80235</xdr:rowOff>
    </xdr:from>
    <xdr:to>
      <xdr:col>46</xdr:col>
      <xdr:colOff>38100</xdr:colOff>
      <xdr:row>62</xdr:row>
      <xdr:rowOff>10385</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53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67811</xdr:rowOff>
    </xdr:from>
    <xdr:to>
      <xdr:col>41</xdr:col>
      <xdr:colOff>101600</xdr:colOff>
      <xdr:row>61</xdr:row>
      <xdr:rowOff>169411</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631</xdr:rowOff>
    </xdr:from>
    <xdr:to>
      <xdr:col>36</xdr:col>
      <xdr:colOff>165100</xdr:colOff>
      <xdr:row>61</xdr:row>
      <xdr:rowOff>102231</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4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133206</xdr:rowOff>
    </xdr:from>
    <xdr:to>
      <xdr:col>55</xdr:col>
      <xdr:colOff>50800</xdr:colOff>
      <xdr:row>56</xdr:row>
      <xdr:rowOff>63356</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956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55</xdr:row>
      <xdr:rowOff>86233</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951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16369</xdr:rowOff>
    </xdr:from>
    <xdr:to>
      <xdr:col>50</xdr:col>
      <xdr:colOff>165100</xdr:colOff>
      <xdr:row>56</xdr:row>
      <xdr:rowOff>117969</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9617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56</xdr:row>
      <xdr:rowOff>12556</xdr:rowOff>
    </xdr:from>
    <xdr:to>
      <xdr:col>55</xdr:col>
      <xdr:colOff>0</xdr:colOff>
      <xdr:row>56</xdr:row>
      <xdr:rowOff>67169</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9613756"/>
          <a:ext cx="838200" cy="5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45506</xdr:rowOff>
    </xdr:from>
    <xdr:to>
      <xdr:col>46</xdr:col>
      <xdr:colOff>38100</xdr:colOff>
      <xdr:row>56</xdr:row>
      <xdr:rowOff>147106</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964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67169</xdr:rowOff>
    </xdr:from>
    <xdr:to>
      <xdr:col>50</xdr:col>
      <xdr:colOff>114300</xdr:colOff>
      <xdr:row>56</xdr:row>
      <xdr:rowOff>96306</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9668369"/>
          <a:ext cx="889000" cy="2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91147</xdr:rowOff>
    </xdr:from>
    <xdr:to>
      <xdr:col>41</xdr:col>
      <xdr:colOff>101600</xdr:colOff>
      <xdr:row>57</xdr:row>
      <xdr:rowOff>21297</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9692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56</xdr:row>
      <xdr:rowOff>96306</xdr:rowOff>
    </xdr:from>
    <xdr:to>
      <xdr:col>45</xdr:col>
      <xdr:colOff>177800</xdr:colOff>
      <xdr:row>56</xdr:row>
      <xdr:rowOff>141947</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9697506"/>
          <a:ext cx="889000" cy="4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56</xdr:row>
      <xdr:rowOff>127691</xdr:rowOff>
    </xdr:from>
    <xdr:to>
      <xdr:col>36</xdr:col>
      <xdr:colOff>165100</xdr:colOff>
      <xdr:row>57</xdr:row>
      <xdr:rowOff>57841</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9728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56</xdr:row>
      <xdr:rowOff>141947</xdr:rowOff>
    </xdr:from>
    <xdr:to>
      <xdr:col>41</xdr:col>
      <xdr:colOff>50800</xdr:colOff>
      <xdr:row>57</xdr:row>
      <xdr:rowOff>7041</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9743147"/>
          <a:ext cx="889000" cy="36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141730</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600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1512</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631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160538</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618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93358</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551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54</xdr:row>
      <xdr:rowOff>134496</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939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54</xdr:row>
      <xdr:rowOff>163633</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50795" y="9421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55</xdr:row>
      <xdr:rowOff>37824</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61795" y="946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55</xdr:row>
      <xdr:rowOff>74368</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2795" y="9504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70486</xdr:rowOff>
    </xdr:from>
    <xdr:to>
      <xdr:col>24</xdr:col>
      <xdr:colOff>62865</xdr:colOff>
      <xdr:row>86</xdr:row>
      <xdr:rowOff>76200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272136"/>
          <a:ext cx="0" cy="1548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80027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76200</xdr:rowOff>
    </xdr:from>
    <xdr:to>
      <xdr:col>24</xdr:col>
      <xdr:colOff>152400</xdr:colOff>
      <xdr:row>86</xdr:row>
      <xdr:rowOff>76200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17163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047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70486</xdr:rowOff>
    </xdr:from>
    <xdr:to>
      <xdr:col>24</xdr:col>
      <xdr:colOff>152400</xdr:colOff>
      <xdr:row>77</xdr:row>
      <xdr:rowOff>70486</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272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143527</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03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120650</xdr:rowOff>
    </xdr:from>
    <xdr:to>
      <xdr:col>24</xdr:col>
      <xdr:colOff>114300</xdr:colOff>
      <xdr:row>83</xdr:row>
      <xdr:rowOff>50800</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105411</xdr:rowOff>
    </xdr:from>
    <xdr:to>
      <xdr:col>20</xdr:col>
      <xdr:colOff>38100</xdr:colOff>
      <xdr:row>82</xdr:row>
      <xdr:rowOff>35561</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399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114936</xdr:rowOff>
    </xdr:from>
    <xdr:to>
      <xdr:col>15</xdr:col>
      <xdr:colOff>101600</xdr:colOff>
      <xdr:row>82</xdr:row>
      <xdr:rowOff>45086</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130175</xdr:rowOff>
    </xdr:from>
    <xdr:to>
      <xdr:col>10</xdr:col>
      <xdr:colOff>165100</xdr:colOff>
      <xdr:row>82</xdr:row>
      <xdr:rowOff>60325</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01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78739</xdr:rowOff>
    </xdr:from>
    <xdr:to>
      <xdr:col>6</xdr:col>
      <xdr:colOff>38100</xdr:colOff>
      <xdr:row>82</xdr:row>
      <xdr:rowOff>8889</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132080</xdr:rowOff>
    </xdr:from>
    <xdr:to>
      <xdr:col>24</xdr:col>
      <xdr:colOff>114300</xdr:colOff>
      <xdr:row>86</xdr:row>
      <xdr:rowOff>62230</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470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47007</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462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101600</xdr:rowOff>
    </xdr:from>
    <xdr:to>
      <xdr:col>20</xdr:col>
      <xdr:colOff>38100</xdr:colOff>
      <xdr:row>86</xdr:row>
      <xdr:rowOff>31750</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152400</xdr:rowOff>
    </xdr:from>
    <xdr:to>
      <xdr:col>24</xdr:col>
      <xdr:colOff>63500</xdr:colOff>
      <xdr:row>86</xdr:row>
      <xdr:rowOff>11430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3797300" y="147256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69214</xdr:rowOff>
    </xdr:from>
    <xdr:to>
      <xdr:col>15</xdr:col>
      <xdr:colOff>101600</xdr:colOff>
      <xdr:row>85</xdr:row>
      <xdr:rowOff>170814</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464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120014</xdr:rowOff>
    </xdr:from>
    <xdr:to>
      <xdr:col>19</xdr:col>
      <xdr:colOff>177800</xdr:colOff>
      <xdr:row>85</xdr:row>
      <xdr:rowOff>152400</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908300" y="1469326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33020</xdr:rowOff>
    </xdr:from>
    <xdr:to>
      <xdr:col>10</xdr:col>
      <xdr:colOff>165100</xdr:colOff>
      <xdr:row>85</xdr:row>
      <xdr:rowOff>134620</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83820</xdr:rowOff>
    </xdr:from>
    <xdr:to>
      <xdr:col>15</xdr:col>
      <xdr:colOff>50800</xdr:colOff>
      <xdr:row>85</xdr:row>
      <xdr:rowOff>120014</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465707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170180</xdr:rowOff>
    </xdr:from>
    <xdr:to>
      <xdr:col>6</xdr:col>
      <xdr:colOff>38100</xdr:colOff>
      <xdr:row>85</xdr:row>
      <xdr:rowOff>100330</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49530</xdr:rowOff>
    </xdr:from>
    <xdr:to>
      <xdr:col>10</xdr:col>
      <xdr:colOff>114300</xdr:colOff>
      <xdr:row>85</xdr:row>
      <xdr:rowOff>83820</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46227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52088</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61613</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3777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76852</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379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25416</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22877</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476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161941</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4735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125747</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469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91457</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466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9" name="【公営住宅】&#10;一人当たり面積グラフ枠">
          <a:extLst>
            <a:ext uri="{FF2B5EF4-FFF2-40B4-BE49-F238E27FC236}">
              <a16:creationId xmlns:a16="http://schemas.microsoft.com/office/drawing/2014/main" id="{00000000-0008-0000-0E00-000053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34100</xdr:rowOff>
    </xdr:from>
    <xdr:to>
      <xdr:col>54</xdr:col>
      <xdr:colOff>189865</xdr:colOff>
      <xdr:row>85</xdr:row>
      <xdr:rowOff>84392</xdr:rowOff>
    </xdr:to>
    <xdr:cxnSp macro="">
      <xdr:nvCxnSpPr>
        <xdr:cNvPr id="340" name="直線コネクタ 339">
          <a:extLst>
            <a:ext uri="{FF2B5EF4-FFF2-40B4-BE49-F238E27FC236}">
              <a16:creationId xmlns:a16="http://schemas.microsoft.com/office/drawing/2014/main" id="{00000000-0008-0000-0E00-000054010000}"/>
            </a:ext>
          </a:extLst>
        </xdr:cNvPr>
        <xdr:cNvCxnSpPr/>
      </xdr:nvCxnSpPr>
      <xdr:spPr>
        <a:xfrm flipV="1">
          <a:off x="10476865" y="13407200"/>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88219</xdr:rowOff>
    </xdr:from>
    <xdr:ext cx="469744" cy="259045"/>
    <xdr:sp macro="" textlink="">
      <xdr:nvSpPr>
        <xdr:cNvPr id="341" name="【公営住宅】&#10;一人当たり面積最小値テキスト">
          <a:extLst>
            <a:ext uri="{FF2B5EF4-FFF2-40B4-BE49-F238E27FC236}">
              <a16:creationId xmlns:a16="http://schemas.microsoft.com/office/drawing/2014/main" id="{00000000-0008-0000-0E00-000055010000}"/>
            </a:ext>
          </a:extLst>
        </xdr:cNvPr>
        <xdr:cNvSpPr txBox="1"/>
      </xdr:nvSpPr>
      <xdr:spPr>
        <a:xfrm>
          <a:off x="10515600" y="146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84392</xdr:rowOff>
    </xdr:from>
    <xdr:to>
      <xdr:col>55</xdr:col>
      <xdr:colOff>88900</xdr:colOff>
      <xdr:row>85</xdr:row>
      <xdr:rowOff>84392</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a:off x="10388600" y="14657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152227</xdr:rowOff>
    </xdr:from>
    <xdr:ext cx="469744" cy="259045"/>
    <xdr:sp macro="" textlink="">
      <xdr:nvSpPr>
        <xdr:cNvPr id="343" name="【公営住宅】&#10;一人当たり面積最大値テキスト">
          <a:extLst>
            <a:ext uri="{FF2B5EF4-FFF2-40B4-BE49-F238E27FC236}">
              <a16:creationId xmlns:a16="http://schemas.microsoft.com/office/drawing/2014/main" id="{00000000-0008-0000-0E00-000057010000}"/>
            </a:ext>
          </a:extLst>
        </xdr:cNvPr>
        <xdr:cNvSpPr txBox="1"/>
      </xdr:nvSpPr>
      <xdr:spPr>
        <a:xfrm>
          <a:off x="10515600" y="131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34100</xdr:rowOff>
    </xdr:from>
    <xdr:to>
      <xdr:col>55</xdr:col>
      <xdr:colOff>88900</xdr:colOff>
      <xdr:row>78</xdr:row>
      <xdr:rowOff>34100</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340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105618</xdr:rowOff>
    </xdr:from>
    <xdr:ext cx="469744" cy="259045"/>
    <xdr:sp macro="" textlink="">
      <xdr:nvSpPr>
        <xdr:cNvPr id="345" name="【公営住宅】&#10;一人当たり面積平均値テキスト">
          <a:extLst>
            <a:ext uri="{FF2B5EF4-FFF2-40B4-BE49-F238E27FC236}">
              <a16:creationId xmlns:a16="http://schemas.microsoft.com/office/drawing/2014/main" id="{00000000-0008-0000-0E00-000059010000}"/>
            </a:ext>
          </a:extLst>
        </xdr:cNvPr>
        <xdr:cNvSpPr txBox="1"/>
      </xdr:nvSpPr>
      <xdr:spPr>
        <a:xfrm>
          <a:off x="10515600" y="139930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82741</xdr:rowOff>
    </xdr:from>
    <xdr:to>
      <xdr:col>55</xdr:col>
      <xdr:colOff>50800</xdr:colOff>
      <xdr:row>83</xdr:row>
      <xdr:rowOff>12891</xdr:rowOff>
    </xdr:to>
    <xdr:sp macro="" textlink="">
      <xdr:nvSpPr>
        <xdr:cNvPr id="346" name="フローチャート: 判断 345">
          <a:extLst>
            <a:ext uri="{FF2B5EF4-FFF2-40B4-BE49-F238E27FC236}">
              <a16:creationId xmlns:a16="http://schemas.microsoft.com/office/drawing/2014/main" id="{00000000-0008-0000-0E00-00005A010000}"/>
            </a:ext>
          </a:extLst>
        </xdr:cNvPr>
        <xdr:cNvSpPr/>
      </xdr:nvSpPr>
      <xdr:spPr>
        <a:xfrm>
          <a:off x="10426700" y="1414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98171</xdr:rowOff>
    </xdr:from>
    <xdr:to>
      <xdr:col>50</xdr:col>
      <xdr:colOff>165100</xdr:colOff>
      <xdr:row>83</xdr:row>
      <xdr:rowOff>28321</xdr:rowOff>
    </xdr:to>
    <xdr:sp macro="" textlink="">
      <xdr:nvSpPr>
        <xdr:cNvPr id="347" name="フローチャート: 判断 346">
          <a:extLst>
            <a:ext uri="{FF2B5EF4-FFF2-40B4-BE49-F238E27FC236}">
              <a16:creationId xmlns:a16="http://schemas.microsoft.com/office/drawing/2014/main" id="{00000000-0008-0000-0E00-00005B010000}"/>
            </a:ext>
          </a:extLst>
        </xdr:cNvPr>
        <xdr:cNvSpPr/>
      </xdr:nvSpPr>
      <xdr:spPr>
        <a:xfrm>
          <a:off x="9588500" y="1415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115888</xdr:rowOff>
    </xdr:from>
    <xdr:to>
      <xdr:col>46</xdr:col>
      <xdr:colOff>38100</xdr:colOff>
      <xdr:row>83</xdr:row>
      <xdr:rowOff>46038</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8699500" y="14174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84455</xdr:rowOff>
    </xdr:from>
    <xdr:to>
      <xdr:col>41</xdr:col>
      <xdr:colOff>101600</xdr:colOff>
      <xdr:row>83</xdr:row>
      <xdr:rowOff>14605</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7810500" y="1414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30735</xdr:rowOff>
    </xdr:from>
    <xdr:to>
      <xdr:col>36</xdr:col>
      <xdr:colOff>165100</xdr:colOff>
      <xdr:row>83</xdr:row>
      <xdr:rowOff>132335</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6921500" y="142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1" name="テキスト ボックス 350">
          <a:extLst>
            <a:ext uri="{FF2B5EF4-FFF2-40B4-BE49-F238E27FC236}">
              <a16:creationId xmlns:a16="http://schemas.microsoft.com/office/drawing/2014/main" id="{00000000-0008-0000-0E00-00005F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2" name="テキスト ボックス 351">
          <a:extLst>
            <a:ext uri="{FF2B5EF4-FFF2-40B4-BE49-F238E27FC236}">
              <a16:creationId xmlns:a16="http://schemas.microsoft.com/office/drawing/2014/main" id="{00000000-0008-0000-0E00-000060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121602</xdr:rowOff>
    </xdr:from>
    <xdr:to>
      <xdr:col>55</xdr:col>
      <xdr:colOff>50800</xdr:colOff>
      <xdr:row>83</xdr:row>
      <xdr:rowOff>51752</xdr:rowOff>
    </xdr:to>
    <xdr:sp macro="" textlink="">
      <xdr:nvSpPr>
        <xdr:cNvPr id="356" name="楕円 355">
          <a:extLst>
            <a:ext uri="{FF2B5EF4-FFF2-40B4-BE49-F238E27FC236}">
              <a16:creationId xmlns:a16="http://schemas.microsoft.com/office/drawing/2014/main" id="{00000000-0008-0000-0E00-000064010000}"/>
            </a:ext>
          </a:extLst>
        </xdr:cNvPr>
        <xdr:cNvSpPr/>
      </xdr:nvSpPr>
      <xdr:spPr>
        <a:xfrm>
          <a:off x="10426700" y="1418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100029</xdr:rowOff>
    </xdr:from>
    <xdr:ext cx="469744" cy="259045"/>
    <xdr:sp macro="" textlink="">
      <xdr:nvSpPr>
        <xdr:cNvPr id="357" name="【公営住宅】&#10;一人当たり面積該当値テキスト">
          <a:extLst>
            <a:ext uri="{FF2B5EF4-FFF2-40B4-BE49-F238E27FC236}">
              <a16:creationId xmlns:a16="http://schemas.microsoft.com/office/drawing/2014/main" id="{00000000-0008-0000-0E00-000065010000}"/>
            </a:ext>
          </a:extLst>
        </xdr:cNvPr>
        <xdr:cNvSpPr txBox="1"/>
      </xdr:nvSpPr>
      <xdr:spPr>
        <a:xfrm>
          <a:off x="10515600" y="14158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133032</xdr:rowOff>
    </xdr:from>
    <xdr:to>
      <xdr:col>50</xdr:col>
      <xdr:colOff>165100</xdr:colOff>
      <xdr:row>83</xdr:row>
      <xdr:rowOff>63182</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9588500" y="1419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952</xdr:rowOff>
    </xdr:from>
    <xdr:to>
      <xdr:col>55</xdr:col>
      <xdr:colOff>0</xdr:colOff>
      <xdr:row>83</xdr:row>
      <xdr:rowOff>12382</xdr:rowOff>
    </xdr:to>
    <xdr:cxnSp macro="">
      <xdr:nvCxnSpPr>
        <xdr:cNvPr id="359" name="直線コネクタ 358">
          <a:extLst>
            <a:ext uri="{FF2B5EF4-FFF2-40B4-BE49-F238E27FC236}">
              <a16:creationId xmlns:a16="http://schemas.microsoft.com/office/drawing/2014/main" id="{00000000-0008-0000-0E00-000067010000}"/>
            </a:ext>
          </a:extLst>
        </xdr:cNvPr>
        <xdr:cNvCxnSpPr/>
      </xdr:nvCxnSpPr>
      <xdr:spPr>
        <a:xfrm flipV="1">
          <a:off x="9639300" y="1423130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145035</xdr:rowOff>
    </xdr:from>
    <xdr:to>
      <xdr:col>46</xdr:col>
      <xdr:colOff>38100</xdr:colOff>
      <xdr:row>83</xdr:row>
      <xdr:rowOff>75185</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8699500" y="142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12382</xdr:rowOff>
    </xdr:from>
    <xdr:to>
      <xdr:col>50</xdr:col>
      <xdr:colOff>114300</xdr:colOff>
      <xdr:row>83</xdr:row>
      <xdr:rowOff>24385</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8750300" y="14242732"/>
          <a:ext cx="889000" cy="12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82</xdr:row>
      <xdr:rowOff>152464</xdr:rowOff>
    </xdr:from>
    <xdr:to>
      <xdr:col>41</xdr:col>
      <xdr:colOff>101600</xdr:colOff>
      <xdr:row>83</xdr:row>
      <xdr:rowOff>82614</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7810500" y="1421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24385</xdr:rowOff>
    </xdr:from>
    <xdr:to>
      <xdr:col>45</xdr:col>
      <xdr:colOff>177800</xdr:colOff>
      <xdr:row>83</xdr:row>
      <xdr:rowOff>31814</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7861300" y="14254735"/>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82</xdr:row>
      <xdr:rowOff>70168</xdr:rowOff>
    </xdr:from>
    <xdr:to>
      <xdr:col>36</xdr:col>
      <xdr:colOff>165100</xdr:colOff>
      <xdr:row>83</xdr:row>
      <xdr:rowOff>318</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6921500" y="1412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120968</xdr:rowOff>
    </xdr:from>
    <xdr:to>
      <xdr:col>41</xdr:col>
      <xdr:colOff>50800</xdr:colOff>
      <xdr:row>83</xdr:row>
      <xdr:rowOff>31814</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a:off x="6972300" y="1417986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44848</xdr:rowOff>
    </xdr:from>
    <xdr:ext cx="469744" cy="259045"/>
    <xdr:sp macro="" textlink="">
      <xdr:nvSpPr>
        <xdr:cNvPr id="366" name="n_1aveValue【公営住宅】&#10;一人当たり面積">
          <a:extLst>
            <a:ext uri="{FF2B5EF4-FFF2-40B4-BE49-F238E27FC236}">
              <a16:creationId xmlns:a16="http://schemas.microsoft.com/office/drawing/2014/main" id="{00000000-0008-0000-0E00-00006E010000}"/>
            </a:ext>
          </a:extLst>
        </xdr:cNvPr>
        <xdr:cNvSpPr txBox="1"/>
      </xdr:nvSpPr>
      <xdr:spPr>
        <a:xfrm>
          <a:off x="9391727" y="1393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62565</xdr:rowOff>
    </xdr:from>
    <xdr:ext cx="469744" cy="259045"/>
    <xdr:sp macro="" textlink="">
      <xdr:nvSpPr>
        <xdr:cNvPr id="367" name="n_2aveValue【公営住宅】&#10;一人当たり面積">
          <a:extLst>
            <a:ext uri="{FF2B5EF4-FFF2-40B4-BE49-F238E27FC236}">
              <a16:creationId xmlns:a16="http://schemas.microsoft.com/office/drawing/2014/main" id="{00000000-0008-0000-0E00-00006F010000}"/>
            </a:ext>
          </a:extLst>
        </xdr:cNvPr>
        <xdr:cNvSpPr txBox="1"/>
      </xdr:nvSpPr>
      <xdr:spPr>
        <a:xfrm>
          <a:off x="8515427" y="13950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31132</xdr:rowOff>
    </xdr:from>
    <xdr:ext cx="469744" cy="259045"/>
    <xdr:sp macro="" textlink="">
      <xdr:nvSpPr>
        <xdr:cNvPr id="368" name="n_3aveValue【公営住宅】&#10;一人当たり面積">
          <a:extLst>
            <a:ext uri="{FF2B5EF4-FFF2-40B4-BE49-F238E27FC236}">
              <a16:creationId xmlns:a16="http://schemas.microsoft.com/office/drawing/2014/main" id="{00000000-0008-0000-0E00-000070010000}"/>
            </a:ext>
          </a:extLst>
        </xdr:cNvPr>
        <xdr:cNvSpPr txBox="1"/>
      </xdr:nvSpPr>
      <xdr:spPr>
        <a:xfrm>
          <a:off x="7626427" y="1391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123462</xdr:rowOff>
    </xdr:from>
    <xdr:ext cx="469744" cy="259045"/>
    <xdr:sp macro="" textlink="">
      <xdr:nvSpPr>
        <xdr:cNvPr id="369" name="n_4aveValue【公営住宅】&#10;一人当たり面積">
          <a:extLst>
            <a:ext uri="{FF2B5EF4-FFF2-40B4-BE49-F238E27FC236}">
              <a16:creationId xmlns:a16="http://schemas.microsoft.com/office/drawing/2014/main" id="{00000000-0008-0000-0E00-000071010000}"/>
            </a:ext>
          </a:extLst>
        </xdr:cNvPr>
        <xdr:cNvSpPr txBox="1"/>
      </xdr:nvSpPr>
      <xdr:spPr>
        <a:xfrm>
          <a:off x="6737427" y="14353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54309</xdr:rowOff>
    </xdr:from>
    <xdr:ext cx="469744" cy="259045"/>
    <xdr:sp macro="" textlink="">
      <xdr:nvSpPr>
        <xdr:cNvPr id="370" name="n_1mainValue【公営住宅】&#10;一人当たり面積">
          <a:extLst>
            <a:ext uri="{FF2B5EF4-FFF2-40B4-BE49-F238E27FC236}">
              <a16:creationId xmlns:a16="http://schemas.microsoft.com/office/drawing/2014/main" id="{00000000-0008-0000-0E00-000072010000}"/>
            </a:ext>
          </a:extLst>
        </xdr:cNvPr>
        <xdr:cNvSpPr txBox="1"/>
      </xdr:nvSpPr>
      <xdr:spPr>
        <a:xfrm>
          <a:off x="9391727" y="14284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66312</xdr:rowOff>
    </xdr:from>
    <xdr:ext cx="469744" cy="259045"/>
    <xdr:sp macro="" textlink="">
      <xdr:nvSpPr>
        <xdr:cNvPr id="371" name="n_2mainValue【公営住宅】&#10;一人当たり面積">
          <a:extLst>
            <a:ext uri="{FF2B5EF4-FFF2-40B4-BE49-F238E27FC236}">
              <a16:creationId xmlns:a16="http://schemas.microsoft.com/office/drawing/2014/main" id="{00000000-0008-0000-0E00-000073010000}"/>
            </a:ext>
          </a:extLst>
        </xdr:cNvPr>
        <xdr:cNvSpPr txBox="1"/>
      </xdr:nvSpPr>
      <xdr:spPr>
        <a:xfrm>
          <a:off x="8515427" y="1429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73741</xdr:rowOff>
    </xdr:from>
    <xdr:ext cx="469744" cy="259045"/>
    <xdr:sp macro="" textlink="">
      <xdr:nvSpPr>
        <xdr:cNvPr id="372" name="n_3mainValue【公営住宅】&#10;一人当たり面積">
          <a:extLst>
            <a:ext uri="{FF2B5EF4-FFF2-40B4-BE49-F238E27FC236}">
              <a16:creationId xmlns:a16="http://schemas.microsoft.com/office/drawing/2014/main" id="{00000000-0008-0000-0E00-000074010000}"/>
            </a:ext>
          </a:extLst>
        </xdr:cNvPr>
        <xdr:cNvSpPr txBox="1"/>
      </xdr:nvSpPr>
      <xdr:spPr>
        <a:xfrm>
          <a:off x="7626427" y="14304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16845</xdr:rowOff>
    </xdr:from>
    <xdr:ext cx="469744" cy="259045"/>
    <xdr:sp macro="" textlink="">
      <xdr:nvSpPr>
        <xdr:cNvPr id="373" name="n_4mainValue【公営住宅】&#10;一人当たり面積">
          <a:extLst>
            <a:ext uri="{FF2B5EF4-FFF2-40B4-BE49-F238E27FC236}">
              <a16:creationId xmlns:a16="http://schemas.microsoft.com/office/drawing/2014/main" id="{00000000-0008-0000-0E00-000075010000}"/>
            </a:ext>
          </a:extLst>
        </xdr:cNvPr>
        <xdr:cNvSpPr txBox="1"/>
      </xdr:nvSpPr>
      <xdr:spPr>
        <a:xfrm>
          <a:off x="6737427" y="13904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4" name="正方形/長方形 373">
          <a:extLst>
            <a:ext uri="{FF2B5EF4-FFF2-40B4-BE49-F238E27FC236}">
              <a16:creationId xmlns:a16="http://schemas.microsoft.com/office/drawing/2014/main" id="{00000000-0008-0000-0E00-000076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E00-000077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2" name="テキスト ボックス 381">
          <a:extLst>
            <a:ext uri="{FF2B5EF4-FFF2-40B4-BE49-F238E27FC236}">
              <a16:creationId xmlns:a16="http://schemas.microsoft.com/office/drawing/2014/main" id="{00000000-0008-0000-0E00-00007E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3" name="直線コネクタ 382">
          <a:extLst>
            <a:ext uri="{FF2B5EF4-FFF2-40B4-BE49-F238E27FC236}">
              <a16:creationId xmlns:a16="http://schemas.microsoft.com/office/drawing/2014/main" id="{00000000-0008-0000-0E00-00007F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4" name="テキスト ボックス 383">
          <a:extLst>
            <a:ext uri="{FF2B5EF4-FFF2-40B4-BE49-F238E27FC236}">
              <a16:creationId xmlns:a16="http://schemas.microsoft.com/office/drawing/2014/main" id="{00000000-0008-0000-0E00-000080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5" name="直線コネクタ 384">
          <a:extLst>
            <a:ext uri="{FF2B5EF4-FFF2-40B4-BE49-F238E27FC236}">
              <a16:creationId xmlns:a16="http://schemas.microsoft.com/office/drawing/2014/main" id="{00000000-0008-0000-0E00-000081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86" name="テキスト ボックス 385">
          <a:extLst>
            <a:ext uri="{FF2B5EF4-FFF2-40B4-BE49-F238E27FC236}">
              <a16:creationId xmlns:a16="http://schemas.microsoft.com/office/drawing/2014/main" id="{00000000-0008-0000-0E00-000082010000}"/>
            </a:ext>
          </a:extLst>
        </xdr:cNvPr>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88" name="テキスト ボックス 387">
          <a:extLst>
            <a:ext uri="{FF2B5EF4-FFF2-40B4-BE49-F238E27FC236}">
              <a16:creationId xmlns:a16="http://schemas.microsoft.com/office/drawing/2014/main" id="{00000000-0008-0000-0E00-000084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0" name="テキスト ボックス 389">
          <a:extLst>
            <a:ext uri="{FF2B5EF4-FFF2-40B4-BE49-F238E27FC236}">
              <a16:creationId xmlns:a16="http://schemas.microsoft.com/office/drawing/2014/main" id="{00000000-0008-0000-0E00-000086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2" name="テキスト ボックス 391">
          <a:extLst>
            <a:ext uri="{FF2B5EF4-FFF2-40B4-BE49-F238E27FC236}">
              <a16:creationId xmlns:a16="http://schemas.microsoft.com/office/drawing/2014/main" id="{00000000-0008-0000-0E00-000088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3" name="直線コネクタ 392">
          <a:extLst>
            <a:ext uri="{FF2B5EF4-FFF2-40B4-BE49-F238E27FC236}">
              <a16:creationId xmlns:a16="http://schemas.microsoft.com/office/drawing/2014/main" id="{00000000-0008-0000-0E00-000089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394" name="テキスト ボックス 393">
          <a:extLst>
            <a:ext uri="{FF2B5EF4-FFF2-40B4-BE49-F238E27FC236}">
              <a16:creationId xmlns:a16="http://schemas.microsoft.com/office/drawing/2014/main" id="{00000000-0008-0000-0E00-00008A010000}"/>
            </a:ext>
          </a:extLst>
        </xdr:cNvPr>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5" name="直線コネクタ 394">
          <a:extLst>
            <a:ext uri="{FF2B5EF4-FFF2-40B4-BE49-F238E27FC236}">
              <a16:creationId xmlns:a16="http://schemas.microsoft.com/office/drawing/2014/main" id="{00000000-0008-0000-0E00-00008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96" name="【港湾・漁港】&#10;有形固定資産減価償却率グラフ枠">
          <a:extLst>
            <a:ext uri="{FF2B5EF4-FFF2-40B4-BE49-F238E27FC236}">
              <a16:creationId xmlns:a16="http://schemas.microsoft.com/office/drawing/2014/main" id="{00000000-0008-0000-0E00-00008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107</xdr:row>
      <xdr:rowOff>66675</xdr:rowOff>
    </xdr:to>
    <xdr:cxnSp macro="">
      <xdr:nvCxnSpPr>
        <xdr:cNvPr id="397" name="直線コネクタ 396">
          <a:extLst>
            <a:ext uri="{FF2B5EF4-FFF2-40B4-BE49-F238E27FC236}">
              <a16:creationId xmlns:a16="http://schemas.microsoft.com/office/drawing/2014/main" id="{00000000-0008-0000-0E00-00008D010000}"/>
            </a:ext>
          </a:extLst>
        </xdr:cNvPr>
        <xdr:cNvCxnSpPr/>
      </xdr:nvCxnSpPr>
      <xdr:spPr>
        <a:xfrm flipV="1">
          <a:off x="4634865" y="17335500"/>
          <a:ext cx="0" cy="107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70502</xdr:rowOff>
    </xdr:from>
    <xdr:ext cx="405111" cy="259045"/>
    <xdr:sp macro="" textlink="">
      <xdr:nvSpPr>
        <xdr:cNvPr id="398" name="【港湾・漁港】&#10;有形固定資産減価償却率最小値テキスト">
          <a:extLst>
            <a:ext uri="{FF2B5EF4-FFF2-40B4-BE49-F238E27FC236}">
              <a16:creationId xmlns:a16="http://schemas.microsoft.com/office/drawing/2014/main" id="{00000000-0008-0000-0E00-00008E010000}"/>
            </a:ext>
          </a:extLst>
        </xdr:cNvPr>
        <xdr:cNvSpPr txBox="1"/>
      </xdr:nvSpPr>
      <xdr:spPr>
        <a:xfrm>
          <a:off x="4673600" y="18415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66675</xdr:rowOff>
    </xdr:from>
    <xdr:to>
      <xdr:col>24</xdr:col>
      <xdr:colOff>152400</xdr:colOff>
      <xdr:row>107</xdr:row>
      <xdr:rowOff>66675</xdr:rowOff>
    </xdr:to>
    <xdr:cxnSp macro="">
      <xdr:nvCxnSpPr>
        <xdr:cNvPr id="399" name="直線コネクタ 398">
          <a:extLst>
            <a:ext uri="{FF2B5EF4-FFF2-40B4-BE49-F238E27FC236}">
              <a16:creationId xmlns:a16="http://schemas.microsoft.com/office/drawing/2014/main" id="{00000000-0008-0000-0E00-00008F010000}"/>
            </a:ext>
          </a:extLst>
        </xdr:cNvPr>
        <xdr:cNvCxnSpPr/>
      </xdr:nvCxnSpPr>
      <xdr:spPr>
        <a:xfrm>
          <a:off x="4546600" y="18411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400" name="【港湾・漁港】&#10;有形固定資産減価償却率最大値テキスト">
          <a:extLst>
            <a:ext uri="{FF2B5EF4-FFF2-40B4-BE49-F238E27FC236}">
              <a16:creationId xmlns:a16="http://schemas.microsoft.com/office/drawing/2014/main" id="{00000000-0008-0000-0E00-000090010000}"/>
            </a:ext>
          </a:extLst>
        </xdr:cNvPr>
        <xdr:cNvSpPr txBox="1"/>
      </xdr:nvSpPr>
      <xdr:spPr>
        <a:xfrm>
          <a:off x="4673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118763</xdr:rowOff>
    </xdr:from>
    <xdr:ext cx="405111" cy="259045"/>
    <xdr:sp macro="" textlink="">
      <xdr:nvSpPr>
        <xdr:cNvPr id="402" name="【港湾・漁港】&#10;有形固定資産減価償却率平均値テキスト">
          <a:extLst>
            <a:ext uri="{FF2B5EF4-FFF2-40B4-BE49-F238E27FC236}">
              <a16:creationId xmlns:a16="http://schemas.microsoft.com/office/drawing/2014/main" id="{00000000-0008-0000-0E00-000092010000}"/>
            </a:ext>
          </a:extLst>
        </xdr:cNvPr>
        <xdr:cNvSpPr txBox="1"/>
      </xdr:nvSpPr>
      <xdr:spPr>
        <a:xfrm>
          <a:off x="4673600" y="181210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95886</xdr:rowOff>
    </xdr:from>
    <xdr:to>
      <xdr:col>24</xdr:col>
      <xdr:colOff>114300</xdr:colOff>
      <xdr:row>107</xdr:row>
      <xdr:rowOff>26036</xdr:rowOff>
    </xdr:to>
    <xdr:sp macro="" textlink="">
      <xdr:nvSpPr>
        <xdr:cNvPr id="403" name="フローチャート: 判断 402">
          <a:extLst>
            <a:ext uri="{FF2B5EF4-FFF2-40B4-BE49-F238E27FC236}">
              <a16:creationId xmlns:a16="http://schemas.microsoft.com/office/drawing/2014/main" id="{00000000-0008-0000-0E00-000093010000}"/>
            </a:ext>
          </a:extLst>
        </xdr:cNvPr>
        <xdr:cNvSpPr/>
      </xdr:nvSpPr>
      <xdr:spPr>
        <a:xfrm>
          <a:off x="4584700" y="1826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107314</xdr:rowOff>
    </xdr:from>
    <xdr:to>
      <xdr:col>20</xdr:col>
      <xdr:colOff>38100</xdr:colOff>
      <xdr:row>106</xdr:row>
      <xdr:rowOff>37464</xdr:rowOff>
    </xdr:to>
    <xdr:sp macro="" textlink="">
      <xdr:nvSpPr>
        <xdr:cNvPr id="404" name="フローチャート: 判断 403">
          <a:extLst>
            <a:ext uri="{FF2B5EF4-FFF2-40B4-BE49-F238E27FC236}">
              <a16:creationId xmlns:a16="http://schemas.microsoft.com/office/drawing/2014/main" id="{00000000-0008-0000-0E00-000094010000}"/>
            </a:ext>
          </a:extLst>
        </xdr:cNvPr>
        <xdr:cNvSpPr/>
      </xdr:nvSpPr>
      <xdr:spPr>
        <a:xfrm>
          <a:off x="3746500" y="18109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101600</xdr:rowOff>
    </xdr:from>
    <xdr:to>
      <xdr:col>15</xdr:col>
      <xdr:colOff>101600</xdr:colOff>
      <xdr:row>107</xdr:row>
      <xdr:rowOff>31750</xdr:rowOff>
    </xdr:to>
    <xdr:sp macro="" textlink="">
      <xdr:nvSpPr>
        <xdr:cNvPr id="405" name="フローチャート: 判断 404">
          <a:extLst>
            <a:ext uri="{FF2B5EF4-FFF2-40B4-BE49-F238E27FC236}">
              <a16:creationId xmlns:a16="http://schemas.microsoft.com/office/drawing/2014/main" id="{00000000-0008-0000-0E00-000095010000}"/>
            </a:ext>
          </a:extLst>
        </xdr:cNvPr>
        <xdr:cNvSpPr/>
      </xdr:nvSpPr>
      <xdr:spPr>
        <a:xfrm>
          <a:off x="2857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106</xdr:row>
      <xdr:rowOff>63500</xdr:rowOff>
    </xdr:from>
    <xdr:to>
      <xdr:col>10</xdr:col>
      <xdr:colOff>165100</xdr:colOff>
      <xdr:row>106</xdr:row>
      <xdr:rowOff>165100</xdr:rowOff>
    </xdr:to>
    <xdr:sp macro="" textlink="">
      <xdr:nvSpPr>
        <xdr:cNvPr id="406" name="フローチャート: 判断 405">
          <a:extLst>
            <a:ext uri="{FF2B5EF4-FFF2-40B4-BE49-F238E27FC236}">
              <a16:creationId xmlns:a16="http://schemas.microsoft.com/office/drawing/2014/main" id="{00000000-0008-0000-0E00-000096010000}"/>
            </a:ext>
          </a:extLst>
        </xdr:cNvPr>
        <xdr:cNvSpPr/>
      </xdr:nvSpPr>
      <xdr:spPr>
        <a:xfrm>
          <a:off x="1968500" y="1823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106</xdr:row>
      <xdr:rowOff>143511</xdr:rowOff>
    </xdr:from>
    <xdr:to>
      <xdr:col>6</xdr:col>
      <xdr:colOff>38100</xdr:colOff>
      <xdr:row>107</xdr:row>
      <xdr:rowOff>73661</xdr:rowOff>
    </xdr:to>
    <xdr:sp macro="" textlink="">
      <xdr:nvSpPr>
        <xdr:cNvPr id="407" name="フローチャート: 判断 406">
          <a:extLst>
            <a:ext uri="{FF2B5EF4-FFF2-40B4-BE49-F238E27FC236}">
              <a16:creationId xmlns:a16="http://schemas.microsoft.com/office/drawing/2014/main" id="{00000000-0008-0000-0E00-000097010000}"/>
            </a:ext>
          </a:extLst>
        </xdr:cNvPr>
        <xdr:cNvSpPr/>
      </xdr:nvSpPr>
      <xdr:spPr>
        <a:xfrm>
          <a:off x="107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E00-00009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00000000-0008-0000-0E00-00009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15875</xdr:rowOff>
    </xdr:from>
    <xdr:to>
      <xdr:col>24</xdr:col>
      <xdr:colOff>114300</xdr:colOff>
      <xdr:row>107</xdr:row>
      <xdr:rowOff>117475</xdr:rowOff>
    </xdr:to>
    <xdr:sp macro="" textlink="">
      <xdr:nvSpPr>
        <xdr:cNvPr id="413" name="楕円 412">
          <a:extLst>
            <a:ext uri="{FF2B5EF4-FFF2-40B4-BE49-F238E27FC236}">
              <a16:creationId xmlns:a16="http://schemas.microsoft.com/office/drawing/2014/main" id="{00000000-0008-0000-0E00-00009D010000}"/>
            </a:ext>
          </a:extLst>
        </xdr:cNvPr>
        <xdr:cNvSpPr/>
      </xdr:nvSpPr>
      <xdr:spPr>
        <a:xfrm>
          <a:off x="45847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102252</xdr:rowOff>
    </xdr:from>
    <xdr:ext cx="405111" cy="259045"/>
    <xdr:sp macro="" textlink="">
      <xdr:nvSpPr>
        <xdr:cNvPr id="414" name="【港湾・漁港】&#10;有形固定資産減価償却率該当値テキスト">
          <a:extLst>
            <a:ext uri="{FF2B5EF4-FFF2-40B4-BE49-F238E27FC236}">
              <a16:creationId xmlns:a16="http://schemas.microsoft.com/office/drawing/2014/main" id="{00000000-0008-0000-0E00-00009E010000}"/>
            </a:ext>
          </a:extLst>
        </xdr:cNvPr>
        <xdr:cNvSpPr txBox="1"/>
      </xdr:nvSpPr>
      <xdr:spPr>
        <a:xfrm>
          <a:off x="4673600" y="1827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156845</xdr:rowOff>
    </xdr:from>
    <xdr:to>
      <xdr:col>20</xdr:col>
      <xdr:colOff>38100</xdr:colOff>
      <xdr:row>107</xdr:row>
      <xdr:rowOff>86995</xdr:rowOff>
    </xdr:to>
    <xdr:sp macro="" textlink="">
      <xdr:nvSpPr>
        <xdr:cNvPr id="415" name="楕円 414">
          <a:extLst>
            <a:ext uri="{FF2B5EF4-FFF2-40B4-BE49-F238E27FC236}">
              <a16:creationId xmlns:a16="http://schemas.microsoft.com/office/drawing/2014/main" id="{00000000-0008-0000-0E00-00009F010000}"/>
            </a:ext>
          </a:extLst>
        </xdr:cNvPr>
        <xdr:cNvSpPr/>
      </xdr:nvSpPr>
      <xdr:spPr>
        <a:xfrm>
          <a:off x="37465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36195</xdr:rowOff>
    </xdr:from>
    <xdr:to>
      <xdr:col>24</xdr:col>
      <xdr:colOff>63500</xdr:colOff>
      <xdr:row>107</xdr:row>
      <xdr:rowOff>66675</xdr:rowOff>
    </xdr:to>
    <xdr:cxnSp macro="">
      <xdr:nvCxnSpPr>
        <xdr:cNvPr id="416" name="直線コネクタ 415">
          <a:extLst>
            <a:ext uri="{FF2B5EF4-FFF2-40B4-BE49-F238E27FC236}">
              <a16:creationId xmlns:a16="http://schemas.microsoft.com/office/drawing/2014/main" id="{00000000-0008-0000-0E00-0000A0010000}"/>
            </a:ext>
          </a:extLst>
        </xdr:cNvPr>
        <xdr:cNvCxnSpPr/>
      </xdr:nvCxnSpPr>
      <xdr:spPr>
        <a:xfrm>
          <a:off x="3797300" y="183813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126364</xdr:rowOff>
    </xdr:from>
    <xdr:to>
      <xdr:col>15</xdr:col>
      <xdr:colOff>101600</xdr:colOff>
      <xdr:row>107</xdr:row>
      <xdr:rowOff>56514</xdr:rowOff>
    </xdr:to>
    <xdr:sp macro="" textlink="">
      <xdr:nvSpPr>
        <xdr:cNvPr id="417" name="楕円 416">
          <a:extLst>
            <a:ext uri="{FF2B5EF4-FFF2-40B4-BE49-F238E27FC236}">
              <a16:creationId xmlns:a16="http://schemas.microsoft.com/office/drawing/2014/main" id="{00000000-0008-0000-0E00-0000A1010000}"/>
            </a:ext>
          </a:extLst>
        </xdr:cNvPr>
        <xdr:cNvSpPr/>
      </xdr:nvSpPr>
      <xdr:spPr>
        <a:xfrm>
          <a:off x="2857500" y="1830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107</xdr:row>
      <xdr:rowOff>5714</xdr:rowOff>
    </xdr:from>
    <xdr:to>
      <xdr:col>19</xdr:col>
      <xdr:colOff>177800</xdr:colOff>
      <xdr:row>107</xdr:row>
      <xdr:rowOff>36195</xdr:rowOff>
    </xdr:to>
    <xdr:cxnSp macro="">
      <xdr:nvCxnSpPr>
        <xdr:cNvPr id="418" name="直線コネクタ 417">
          <a:extLst>
            <a:ext uri="{FF2B5EF4-FFF2-40B4-BE49-F238E27FC236}">
              <a16:creationId xmlns:a16="http://schemas.microsoft.com/office/drawing/2014/main" id="{00000000-0008-0000-0E00-0000A2010000}"/>
            </a:ext>
          </a:extLst>
        </xdr:cNvPr>
        <xdr:cNvCxnSpPr/>
      </xdr:nvCxnSpPr>
      <xdr:spPr>
        <a:xfrm>
          <a:off x="2908300" y="18350864"/>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106</xdr:row>
      <xdr:rowOff>93980</xdr:rowOff>
    </xdr:from>
    <xdr:to>
      <xdr:col>10</xdr:col>
      <xdr:colOff>165100</xdr:colOff>
      <xdr:row>107</xdr:row>
      <xdr:rowOff>24130</xdr:rowOff>
    </xdr:to>
    <xdr:sp macro="" textlink="">
      <xdr:nvSpPr>
        <xdr:cNvPr id="419" name="楕円 418">
          <a:extLst>
            <a:ext uri="{FF2B5EF4-FFF2-40B4-BE49-F238E27FC236}">
              <a16:creationId xmlns:a16="http://schemas.microsoft.com/office/drawing/2014/main" id="{00000000-0008-0000-0E00-0000A3010000}"/>
            </a:ext>
          </a:extLst>
        </xdr:cNvPr>
        <xdr:cNvSpPr/>
      </xdr:nvSpPr>
      <xdr:spPr>
        <a:xfrm>
          <a:off x="1968500" y="1826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106</xdr:row>
      <xdr:rowOff>144780</xdr:rowOff>
    </xdr:from>
    <xdr:to>
      <xdr:col>15</xdr:col>
      <xdr:colOff>50800</xdr:colOff>
      <xdr:row>107</xdr:row>
      <xdr:rowOff>5714</xdr:rowOff>
    </xdr:to>
    <xdr:cxnSp macro="">
      <xdr:nvCxnSpPr>
        <xdr:cNvPr id="420" name="直線コネクタ 419">
          <a:extLst>
            <a:ext uri="{FF2B5EF4-FFF2-40B4-BE49-F238E27FC236}">
              <a16:creationId xmlns:a16="http://schemas.microsoft.com/office/drawing/2014/main" id="{00000000-0008-0000-0E00-0000A4010000}"/>
            </a:ext>
          </a:extLst>
        </xdr:cNvPr>
        <xdr:cNvCxnSpPr/>
      </xdr:nvCxnSpPr>
      <xdr:spPr>
        <a:xfrm>
          <a:off x="2019300" y="1831848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106</xdr:row>
      <xdr:rowOff>61595</xdr:rowOff>
    </xdr:from>
    <xdr:to>
      <xdr:col>6</xdr:col>
      <xdr:colOff>38100</xdr:colOff>
      <xdr:row>106</xdr:row>
      <xdr:rowOff>163195</xdr:rowOff>
    </xdr:to>
    <xdr:sp macro="" textlink="">
      <xdr:nvSpPr>
        <xdr:cNvPr id="421" name="楕円 420">
          <a:extLst>
            <a:ext uri="{FF2B5EF4-FFF2-40B4-BE49-F238E27FC236}">
              <a16:creationId xmlns:a16="http://schemas.microsoft.com/office/drawing/2014/main" id="{00000000-0008-0000-0E00-0000A5010000}"/>
            </a:ext>
          </a:extLst>
        </xdr:cNvPr>
        <xdr:cNvSpPr/>
      </xdr:nvSpPr>
      <xdr:spPr>
        <a:xfrm>
          <a:off x="1079500" y="1823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106</xdr:row>
      <xdr:rowOff>112395</xdr:rowOff>
    </xdr:from>
    <xdr:to>
      <xdr:col>10</xdr:col>
      <xdr:colOff>114300</xdr:colOff>
      <xdr:row>106</xdr:row>
      <xdr:rowOff>144780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130300" y="182860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53991</xdr:rowOff>
    </xdr:from>
    <xdr:ext cx="405111" cy="259045"/>
    <xdr:sp macro="" textlink="">
      <xdr:nvSpPr>
        <xdr:cNvPr id="423" name="n_1aveValue【港湾・漁港】&#10;有形固定資産減価償却率">
          <a:extLst>
            <a:ext uri="{FF2B5EF4-FFF2-40B4-BE49-F238E27FC236}">
              <a16:creationId xmlns:a16="http://schemas.microsoft.com/office/drawing/2014/main" id="{00000000-0008-0000-0E00-0000A7010000}"/>
            </a:ext>
          </a:extLst>
        </xdr:cNvPr>
        <xdr:cNvSpPr txBox="1"/>
      </xdr:nvSpPr>
      <xdr:spPr>
        <a:xfrm>
          <a:off x="3582044" y="1788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48277</xdr:rowOff>
    </xdr:from>
    <xdr:ext cx="405111" cy="259045"/>
    <xdr:sp macro="" textlink="">
      <xdr:nvSpPr>
        <xdr:cNvPr id="424" name="n_2aveValue【港湾・漁港】&#10;有形固定資産減価償却率">
          <a:extLst>
            <a:ext uri="{FF2B5EF4-FFF2-40B4-BE49-F238E27FC236}">
              <a16:creationId xmlns:a16="http://schemas.microsoft.com/office/drawing/2014/main" id="{00000000-0008-0000-0E00-0000A8010000}"/>
            </a:ext>
          </a:extLst>
        </xdr:cNvPr>
        <xdr:cNvSpPr txBox="1"/>
      </xdr:nvSpPr>
      <xdr:spPr>
        <a:xfrm>
          <a:off x="2705744" y="18050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10177</xdr:rowOff>
    </xdr:from>
    <xdr:ext cx="405111" cy="259045"/>
    <xdr:sp macro="" textlink="">
      <xdr:nvSpPr>
        <xdr:cNvPr id="425" name="n_3aveValue【港湾・漁港】&#10;有形固定資産減価償却率">
          <a:extLst>
            <a:ext uri="{FF2B5EF4-FFF2-40B4-BE49-F238E27FC236}">
              <a16:creationId xmlns:a16="http://schemas.microsoft.com/office/drawing/2014/main" id="{00000000-0008-0000-0E00-0000A9010000}"/>
            </a:ext>
          </a:extLst>
        </xdr:cNvPr>
        <xdr:cNvSpPr txBox="1"/>
      </xdr:nvSpPr>
      <xdr:spPr>
        <a:xfrm>
          <a:off x="1816744" y="18012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107</xdr:row>
      <xdr:rowOff>64788</xdr:rowOff>
    </xdr:from>
    <xdr:ext cx="405111" cy="259045"/>
    <xdr:sp macro="" textlink="">
      <xdr:nvSpPr>
        <xdr:cNvPr id="426" name="n_4aveValue【港湾・漁港】&#10;有形固定資産減価償却率">
          <a:extLst>
            <a:ext uri="{FF2B5EF4-FFF2-40B4-BE49-F238E27FC236}">
              <a16:creationId xmlns:a16="http://schemas.microsoft.com/office/drawing/2014/main" id="{00000000-0008-0000-0E00-0000AA010000}"/>
            </a:ext>
          </a:extLst>
        </xdr:cNvPr>
        <xdr:cNvSpPr txBox="1"/>
      </xdr:nvSpPr>
      <xdr:spPr>
        <a:xfrm>
          <a:off x="927744" y="1840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78122</xdr:rowOff>
    </xdr:from>
    <xdr:ext cx="405111" cy="259045"/>
    <xdr:sp macro="" textlink="">
      <xdr:nvSpPr>
        <xdr:cNvPr id="427" name="n_1mainValue【港湾・漁港】&#10;有形固定資産減価償却率">
          <a:extLst>
            <a:ext uri="{FF2B5EF4-FFF2-40B4-BE49-F238E27FC236}">
              <a16:creationId xmlns:a16="http://schemas.microsoft.com/office/drawing/2014/main" id="{00000000-0008-0000-0E00-0000AB010000}"/>
            </a:ext>
          </a:extLst>
        </xdr:cNvPr>
        <xdr:cNvSpPr txBox="1"/>
      </xdr:nvSpPr>
      <xdr:spPr>
        <a:xfrm>
          <a:off x="3582044" y="1842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107</xdr:row>
      <xdr:rowOff>47641</xdr:rowOff>
    </xdr:from>
    <xdr:ext cx="405111" cy="259045"/>
    <xdr:sp macro="" textlink="">
      <xdr:nvSpPr>
        <xdr:cNvPr id="428" name="n_2mainValue【港湾・漁港】&#10;有形固定資産減価償却率">
          <a:extLst>
            <a:ext uri="{FF2B5EF4-FFF2-40B4-BE49-F238E27FC236}">
              <a16:creationId xmlns:a16="http://schemas.microsoft.com/office/drawing/2014/main" id="{00000000-0008-0000-0E00-0000AC010000}"/>
            </a:ext>
          </a:extLst>
        </xdr:cNvPr>
        <xdr:cNvSpPr txBox="1"/>
      </xdr:nvSpPr>
      <xdr:spPr>
        <a:xfrm>
          <a:off x="2705744" y="1839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107</xdr:row>
      <xdr:rowOff>15257</xdr:rowOff>
    </xdr:from>
    <xdr:ext cx="405111" cy="259045"/>
    <xdr:sp macro="" textlink="">
      <xdr:nvSpPr>
        <xdr:cNvPr id="429" name="n_3mainValue【港湾・漁港】&#10;有形固定資産減価償却率">
          <a:extLst>
            <a:ext uri="{FF2B5EF4-FFF2-40B4-BE49-F238E27FC236}">
              <a16:creationId xmlns:a16="http://schemas.microsoft.com/office/drawing/2014/main" id="{00000000-0008-0000-0E00-0000AD010000}"/>
            </a:ext>
          </a:extLst>
        </xdr:cNvPr>
        <xdr:cNvSpPr txBox="1"/>
      </xdr:nvSpPr>
      <xdr:spPr>
        <a:xfrm>
          <a:off x="1816744"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8272</xdr:rowOff>
    </xdr:from>
    <xdr:ext cx="405111" cy="259045"/>
    <xdr:sp macro="" textlink="">
      <xdr:nvSpPr>
        <xdr:cNvPr id="430" name="n_4mainValue【港湾・漁港】&#10;有形固定資産減価償却率">
          <a:extLst>
            <a:ext uri="{FF2B5EF4-FFF2-40B4-BE49-F238E27FC236}">
              <a16:creationId xmlns:a16="http://schemas.microsoft.com/office/drawing/2014/main" id="{00000000-0008-0000-0E00-0000AE010000}"/>
            </a:ext>
          </a:extLst>
        </xdr:cNvPr>
        <xdr:cNvSpPr txBox="1"/>
      </xdr:nvSpPr>
      <xdr:spPr>
        <a:xfrm>
          <a:off x="927744" y="18010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1" name="正方形/長方形 430">
          <a:extLst>
            <a:ext uri="{FF2B5EF4-FFF2-40B4-BE49-F238E27FC236}">
              <a16:creationId xmlns:a16="http://schemas.microsoft.com/office/drawing/2014/main" id="{00000000-0008-0000-0E00-0000A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2" name="正方形/長方形 431">
          <a:extLst>
            <a:ext uri="{FF2B5EF4-FFF2-40B4-BE49-F238E27FC236}">
              <a16:creationId xmlns:a16="http://schemas.microsoft.com/office/drawing/2014/main" id="{00000000-0008-0000-0E00-0000B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3" name="正方形/長方形 432">
          <a:extLst>
            <a:ext uri="{FF2B5EF4-FFF2-40B4-BE49-F238E27FC236}">
              <a16:creationId xmlns:a16="http://schemas.microsoft.com/office/drawing/2014/main" id="{00000000-0008-0000-0E00-0000B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4" name="正方形/長方形 433">
          <a:extLst>
            <a:ext uri="{FF2B5EF4-FFF2-40B4-BE49-F238E27FC236}">
              <a16:creationId xmlns:a16="http://schemas.microsoft.com/office/drawing/2014/main" id="{00000000-0008-0000-0E00-0000B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5" name="正方形/長方形 434">
          <a:extLst>
            <a:ext uri="{FF2B5EF4-FFF2-40B4-BE49-F238E27FC236}">
              <a16:creationId xmlns:a16="http://schemas.microsoft.com/office/drawing/2014/main" id="{00000000-0008-0000-0E00-0000B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6" name="正方形/長方形 435">
          <a:extLst>
            <a:ext uri="{FF2B5EF4-FFF2-40B4-BE49-F238E27FC236}">
              <a16:creationId xmlns:a16="http://schemas.microsoft.com/office/drawing/2014/main" id="{00000000-0008-0000-0E00-0000B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37" name="正方形/長方形 436">
          <a:extLst>
            <a:ext uri="{FF2B5EF4-FFF2-40B4-BE49-F238E27FC236}">
              <a16:creationId xmlns:a16="http://schemas.microsoft.com/office/drawing/2014/main" id="{00000000-0008-0000-0E00-0000B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38" name="正方形/長方形 437">
          <a:extLst>
            <a:ext uri="{FF2B5EF4-FFF2-40B4-BE49-F238E27FC236}">
              <a16:creationId xmlns:a16="http://schemas.microsoft.com/office/drawing/2014/main" id="{00000000-0008-0000-0E00-0000B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39" name="テキスト ボックス 438">
          <a:extLst>
            <a:ext uri="{FF2B5EF4-FFF2-40B4-BE49-F238E27FC236}">
              <a16:creationId xmlns:a16="http://schemas.microsoft.com/office/drawing/2014/main" id="{00000000-0008-0000-0E00-0000B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1" name="直線コネクタ 440">
          <a:extLst>
            <a:ext uri="{FF2B5EF4-FFF2-40B4-BE49-F238E27FC236}">
              <a16:creationId xmlns:a16="http://schemas.microsoft.com/office/drawing/2014/main" id="{00000000-0008-0000-0E00-0000B9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442" name="テキスト ボックス 441">
          <a:extLst>
            <a:ext uri="{FF2B5EF4-FFF2-40B4-BE49-F238E27FC236}">
              <a16:creationId xmlns:a16="http://schemas.microsoft.com/office/drawing/2014/main" id="{00000000-0008-0000-0E00-0000BA010000}"/>
            </a:ext>
          </a:extLst>
        </xdr:cNvPr>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3" name="直線コネクタ 442">
          <a:extLst>
            <a:ext uri="{FF2B5EF4-FFF2-40B4-BE49-F238E27FC236}">
              <a16:creationId xmlns:a16="http://schemas.microsoft.com/office/drawing/2014/main" id="{00000000-0008-0000-0E00-0000BB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45" name="直線コネクタ 444">
          <a:extLst>
            <a:ext uri="{FF2B5EF4-FFF2-40B4-BE49-F238E27FC236}">
              <a16:creationId xmlns:a16="http://schemas.microsoft.com/office/drawing/2014/main" id="{00000000-0008-0000-0E00-0000BD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47" name="直線コネクタ 446">
          <a:extLst>
            <a:ext uri="{FF2B5EF4-FFF2-40B4-BE49-F238E27FC236}">
              <a16:creationId xmlns:a16="http://schemas.microsoft.com/office/drawing/2014/main" id="{00000000-0008-0000-0E00-0000BF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49" name="直線コネクタ 448">
          <a:extLst>
            <a:ext uri="{FF2B5EF4-FFF2-40B4-BE49-F238E27FC236}">
              <a16:creationId xmlns:a16="http://schemas.microsoft.com/office/drawing/2014/main" id="{00000000-0008-0000-0E00-0000C1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450" name="テキスト ボックス 449">
          <a:extLst>
            <a:ext uri="{FF2B5EF4-FFF2-40B4-BE49-F238E27FC236}">
              <a16:creationId xmlns:a16="http://schemas.microsoft.com/office/drawing/2014/main" id="{00000000-0008-0000-0E00-0000C2010000}"/>
            </a:ext>
          </a:extLst>
        </xdr:cNvPr>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1" name="直線コネクタ 450">
          <a:extLst>
            <a:ext uri="{FF2B5EF4-FFF2-40B4-BE49-F238E27FC236}">
              <a16:creationId xmlns:a16="http://schemas.microsoft.com/office/drawing/2014/main" id="{00000000-0008-0000-0E00-0000C3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452" name="テキスト ボックス 451">
          <a:extLst>
            <a:ext uri="{FF2B5EF4-FFF2-40B4-BE49-F238E27FC236}">
              <a16:creationId xmlns:a16="http://schemas.microsoft.com/office/drawing/2014/main" id="{00000000-0008-0000-0E00-0000C4010000}"/>
            </a:ext>
          </a:extLst>
        </xdr:cNvPr>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3" name="直線コネクタ 452">
          <a:extLst>
            <a:ext uri="{FF2B5EF4-FFF2-40B4-BE49-F238E27FC236}">
              <a16:creationId xmlns:a16="http://schemas.microsoft.com/office/drawing/2014/main" id="{00000000-0008-0000-0E00-0000C5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54" name="テキスト ボックス 453">
          <a:extLst>
            <a:ext uri="{FF2B5EF4-FFF2-40B4-BE49-F238E27FC236}">
              <a16:creationId xmlns:a16="http://schemas.microsoft.com/office/drawing/2014/main" id="{00000000-0008-0000-0E00-0000C6010000}"/>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5" name="【港湾・漁港】&#10;一人当たり有形固定資産（償却資産）額グラフ枠">
          <a:extLst>
            <a:ext uri="{FF2B5EF4-FFF2-40B4-BE49-F238E27FC236}">
              <a16:creationId xmlns:a16="http://schemas.microsoft.com/office/drawing/2014/main" id="{00000000-0008-0000-0E00-0000C7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158838</xdr:rowOff>
    </xdr:from>
    <xdr:to>
      <xdr:col>54</xdr:col>
      <xdr:colOff>189865</xdr:colOff>
      <xdr:row>109</xdr:row>
      <xdr:rowOff>30076</xdr:rowOff>
    </xdr:to>
    <xdr:cxnSp macro="">
      <xdr:nvCxnSpPr>
        <xdr:cNvPr id="456" name="直線コネクタ 455">
          <a:extLst>
            <a:ext uri="{FF2B5EF4-FFF2-40B4-BE49-F238E27FC236}">
              <a16:creationId xmlns:a16="http://schemas.microsoft.com/office/drawing/2014/main" id="{00000000-0008-0000-0E00-0000C8010000}"/>
            </a:ext>
          </a:extLst>
        </xdr:cNvPr>
        <xdr:cNvCxnSpPr/>
      </xdr:nvCxnSpPr>
      <xdr:spPr>
        <a:xfrm flipV="1">
          <a:off x="10476865" y="17132388"/>
          <a:ext cx="0" cy="15857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33903</xdr:rowOff>
    </xdr:from>
    <xdr:ext cx="469744" cy="259045"/>
    <xdr:sp macro="" textlink="">
      <xdr:nvSpPr>
        <xdr:cNvPr id="457" name="【港湾・漁港】&#10;一人当たり有形固定資産（償却資産）額最小値テキスト">
          <a:extLst>
            <a:ext uri="{FF2B5EF4-FFF2-40B4-BE49-F238E27FC236}">
              <a16:creationId xmlns:a16="http://schemas.microsoft.com/office/drawing/2014/main" id="{00000000-0008-0000-0E00-0000C9010000}"/>
            </a:ext>
          </a:extLst>
        </xdr:cNvPr>
        <xdr:cNvSpPr txBox="1"/>
      </xdr:nvSpPr>
      <xdr:spPr>
        <a:xfrm>
          <a:off x="10515600" y="18721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30076</xdr:rowOff>
    </xdr:from>
    <xdr:to>
      <xdr:col>55</xdr:col>
      <xdr:colOff>88900</xdr:colOff>
      <xdr:row>109</xdr:row>
      <xdr:rowOff>30076</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0388600" y="18718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105515</xdr:rowOff>
    </xdr:from>
    <xdr:ext cx="599010" cy="259045"/>
    <xdr:sp macro="" textlink="">
      <xdr:nvSpPr>
        <xdr:cNvPr id="459" name="【港湾・漁港】&#10;一人当たり有形固定資産（償却資産）額最大値テキスト">
          <a:extLst>
            <a:ext uri="{FF2B5EF4-FFF2-40B4-BE49-F238E27FC236}">
              <a16:creationId xmlns:a16="http://schemas.microsoft.com/office/drawing/2014/main" id="{00000000-0008-0000-0E00-0000CB010000}"/>
            </a:ext>
          </a:extLst>
        </xdr:cNvPr>
        <xdr:cNvSpPr txBox="1"/>
      </xdr:nvSpPr>
      <xdr:spPr>
        <a:xfrm>
          <a:off x="10515600" y="16907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158838</xdr:rowOff>
    </xdr:from>
    <xdr:to>
      <xdr:col>55</xdr:col>
      <xdr:colOff>88900</xdr:colOff>
      <xdr:row>99</xdr:row>
      <xdr:rowOff>158838</xdr:rowOff>
    </xdr:to>
    <xdr:cxnSp macro="">
      <xdr:nvCxnSpPr>
        <xdr:cNvPr id="460" name="直線コネクタ 459">
          <a:extLst>
            <a:ext uri="{FF2B5EF4-FFF2-40B4-BE49-F238E27FC236}">
              <a16:creationId xmlns:a16="http://schemas.microsoft.com/office/drawing/2014/main" id="{00000000-0008-0000-0E00-0000CC010000}"/>
            </a:ext>
          </a:extLst>
        </xdr:cNvPr>
        <xdr:cNvCxnSpPr/>
      </xdr:nvCxnSpPr>
      <xdr:spPr>
        <a:xfrm>
          <a:off x="10388600" y="17132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131346</xdr:rowOff>
    </xdr:from>
    <xdr:ext cx="599010" cy="259045"/>
    <xdr:sp macro="" textlink="">
      <xdr:nvSpPr>
        <xdr:cNvPr id="461" name="【港湾・漁港】&#10;一人当たり有形固定資産（償却資産）額平均値テキスト">
          <a:extLst>
            <a:ext uri="{FF2B5EF4-FFF2-40B4-BE49-F238E27FC236}">
              <a16:creationId xmlns:a16="http://schemas.microsoft.com/office/drawing/2014/main" id="{00000000-0008-0000-0E00-0000CD010000}"/>
            </a:ext>
          </a:extLst>
        </xdr:cNvPr>
        <xdr:cNvSpPr txBox="1"/>
      </xdr:nvSpPr>
      <xdr:spPr>
        <a:xfrm>
          <a:off x="10515600" y="177906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108469</xdr:rowOff>
    </xdr:from>
    <xdr:to>
      <xdr:col>55</xdr:col>
      <xdr:colOff>50800</xdr:colOff>
      <xdr:row>105</xdr:row>
      <xdr:rowOff>38619</xdr:rowOff>
    </xdr:to>
    <xdr:sp macro="" textlink="">
      <xdr:nvSpPr>
        <xdr:cNvPr id="462" name="フローチャート: 判断 461">
          <a:extLst>
            <a:ext uri="{FF2B5EF4-FFF2-40B4-BE49-F238E27FC236}">
              <a16:creationId xmlns:a16="http://schemas.microsoft.com/office/drawing/2014/main" id="{00000000-0008-0000-0E00-0000CE010000}"/>
            </a:ext>
          </a:extLst>
        </xdr:cNvPr>
        <xdr:cNvSpPr/>
      </xdr:nvSpPr>
      <xdr:spPr>
        <a:xfrm>
          <a:off x="10426700" y="179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8049</xdr:rowOff>
    </xdr:from>
    <xdr:to>
      <xdr:col>50</xdr:col>
      <xdr:colOff>165100</xdr:colOff>
      <xdr:row>107</xdr:row>
      <xdr:rowOff>109649</xdr:rowOff>
    </xdr:to>
    <xdr:sp macro="" textlink="">
      <xdr:nvSpPr>
        <xdr:cNvPr id="463" name="フローチャート: 判断 462">
          <a:extLst>
            <a:ext uri="{FF2B5EF4-FFF2-40B4-BE49-F238E27FC236}">
              <a16:creationId xmlns:a16="http://schemas.microsoft.com/office/drawing/2014/main" id="{00000000-0008-0000-0E00-0000CF010000}"/>
            </a:ext>
          </a:extLst>
        </xdr:cNvPr>
        <xdr:cNvSpPr/>
      </xdr:nvSpPr>
      <xdr:spPr>
        <a:xfrm>
          <a:off x="9588500" y="183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66188</xdr:rowOff>
    </xdr:from>
    <xdr:to>
      <xdr:col>46</xdr:col>
      <xdr:colOff>38100</xdr:colOff>
      <xdr:row>107</xdr:row>
      <xdr:rowOff>167788</xdr:rowOff>
    </xdr:to>
    <xdr:sp macro="" textlink="">
      <xdr:nvSpPr>
        <xdr:cNvPr id="464" name="フローチャート: 判断 463">
          <a:extLst>
            <a:ext uri="{FF2B5EF4-FFF2-40B4-BE49-F238E27FC236}">
              <a16:creationId xmlns:a16="http://schemas.microsoft.com/office/drawing/2014/main" id="{00000000-0008-0000-0E00-0000D0010000}"/>
            </a:ext>
          </a:extLst>
        </xdr:cNvPr>
        <xdr:cNvSpPr/>
      </xdr:nvSpPr>
      <xdr:spPr>
        <a:xfrm>
          <a:off x="8699500" y="18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70487</xdr:rowOff>
    </xdr:from>
    <xdr:to>
      <xdr:col>41</xdr:col>
      <xdr:colOff>101600</xdr:colOff>
      <xdr:row>108</xdr:row>
      <xdr:rowOff>637</xdr:rowOff>
    </xdr:to>
    <xdr:sp macro="" textlink="">
      <xdr:nvSpPr>
        <xdr:cNvPr id="465" name="フローチャート: 判断 464">
          <a:extLst>
            <a:ext uri="{FF2B5EF4-FFF2-40B4-BE49-F238E27FC236}">
              <a16:creationId xmlns:a16="http://schemas.microsoft.com/office/drawing/2014/main" id="{00000000-0008-0000-0E00-0000D1010000}"/>
            </a:ext>
          </a:extLst>
        </xdr:cNvPr>
        <xdr:cNvSpPr/>
      </xdr:nvSpPr>
      <xdr:spPr>
        <a:xfrm>
          <a:off x="7810500" y="184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98402</xdr:rowOff>
    </xdr:from>
    <xdr:to>
      <xdr:col>36</xdr:col>
      <xdr:colOff>165100</xdr:colOff>
      <xdr:row>108</xdr:row>
      <xdr:rowOff>28552</xdr:rowOff>
    </xdr:to>
    <xdr:sp macro="" textlink="">
      <xdr:nvSpPr>
        <xdr:cNvPr id="466" name="フローチャート: 判断 465">
          <a:extLst>
            <a:ext uri="{FF2B5EF4-FFF2-40B4-BE49-F238E27FC236}">
              <a16:creationId xmlns:a16="http://schemas.microsoft.com/office/drawing/2014/main" id="{00000000-0008-0000-0E00-0000D2010000}"/>
            </a:ext>
          </a:extLst>
        </xdr:cNvPr>
        <xdr:cNvSpPr/>
      </xdr:nvSpPr>
      <xdr:spPr>
        <a:xfrm>
          <a:off x="6921500" y="1844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7" name="テキスト ボックス 466">
          <a:extLst>
            <a:ext uri="{FF2B5EF4-FFF2-40B4-BE49-F238E27FC236}">
              <a16:creationId xmlns:a16="http://schemas.microsoft.com/office/drawing/2014/main" id="{00000000-0008-0000-0E00-0000D3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00000000-0008-0000-0E00-0000D5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00000000-0008-0000-0E00-0000D7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72687</xdr:rowOff>
    </xdr:from>
    <xdr:to>
      <xdr:col>55</xdr:col>
      <xdr:colOff>50800</xdr:colOff>
      <xdr:row>107</xdr:row>
      <xdr:rowOff>2837</xdr:rowOff>
    </xdr:to>
    <xdr:sp macro="" textlink="">
      <xdr:nvSpPr>
        <xdr:cNvPr id="472" name="楕円 471">
          <a:extLst>
            <a:ext uri="{FF2B5EF4-FFF2-40B4-BE49-F238E27FC236}">
              <a16:creationId xmlns:a16="http://schemas.microsoft.com/office/drawing/2014/main" id="{00000000-0008-0000-0E00-0000D8010000}"/>
            </a:ext>
          </a:extLst>
        </xdr:cNvPr>
        <xdr:cNvSpPr/>
      </xdr:nvSpPr>
      <xdr:spPr>
        <a:xfrm>
          <a:off x="10426700" y="1824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51114</xdr:rowOff>
    </xdr:from>
    <xdr:ext cx="599010" cy="259045"/>
    <xdr:sp macro="" textlink="">
      <xdr:nvSpPr>
        <xdr:cNvPr id="473" name="【港湾・漁港】&#10;一人当たり有形固定資産（償却資産）額該当値テキスト">
          <a:extLst>
            <a:ext uri="{FF2B5EF4-FFF2-40B4-BE49-F238E27FC236}">
              <a16:creationId xmlns:a16="http://schemas.microsoft.com/office/drawing/2014/main" id="{00000000-0008-0000-0E00-0000D9010000}"/>
            </a:ext>
          </a:extLst>
        </xdr:cNvPr>
        <xdr:cNvSpPr txBox="1"/>
      </xdr:nvSpPr>
      <xdr:spPr>
        <a:xfrm>
          <a:off x="10515600" y="18224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83624</xdr:rowOff>
    </xdr:from>
    <xdr:to>
      <xdr:col>50</xdr:col>
      <xdr:colOff>165100</xdr:colOff>
      <xdr:row>107</xdr:row>
      <xdr:rowOff>13774</xdr:rowOff>
    </xdr:to>
    <xdr:sp macro="" textlink="">
      <xdr:nvSpPr>
        <xdr:cNvPr id="474" name="楕円 473">
          <a:extLst>
            <a:ext uri="{FF2B5EF4-FFF2-40B4-BE49-F238E27FC236}">
              <a16:creationId xmlns:a16="http://schemas.microsoft.com/office/drawing/2014/main" id="{00000000-0008-0000-0E00-0000DA010000}"/>
            </a:ext>
          </a:extLst>
        </xdr:cNvPr>
        <xdr:cNvSpPr/>
      </xdr:nvSpPr>
      <xdr:spPr>
        <a:xfrm>
          <a:off x="9588500" y="1825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123487</xdr:rowOff>
    </xdr:from>
    <xdr:to>
      <xdr:col>55</xdr:col>
      <xdr:colOff>0</xdr:colOff>
      <xdr:row>106</xdr:row>
      <xdr:rowOff>134424</xdr:rowOff>
    </xdr:to>
    <xdr:cxnSp macro="">
      <xdr:nvCxnSpPr>
        <xdr:cNvPr id="475" name="直線コネクタ 474">
          <a:extLst>
            <a:ext uri="{FF2B5EF4-FFF2-40B4-BE49-F238E27FC236}">
              <a16:creationId xmlns:a16="http://schemas.microsoft.com/office/drawing/2014/main" id="{00000000-0008-0000-0E00-0000DB010000}"/>
            </a:ext>
          </a:extLst>
        </xdr:cNvPr>
        <xdr:cNvCxnSpPr/>
      </xdr:nvCxnSpPr>
      <xdr:spPr>
        <a:xfrm flipV="1">
          <a:off x="9639300" y="18297187"/>
          <a:ext cx="838200" cy="10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95309</xdr:rowOff>
    </xdr:from>
    <xdr:to>
      <xdr:col>46</xdr:col>
      <xdr:colOff>38100</xdr:colOff>
      <xdr:row>107</xdr:row>
      <xdr:rowOff>25459</xdr:rowOff>
    </xdr:to>
    <xdr:sp macro="" textlink="">
      <xdr:nvSpPr>
        <xdr:cNvPr id="476" name="楕円 475">
          <a:extLst>
            <a:ext uri="{FF2B5EF4-FFF2-40B4-BE49-F238E27FC236}">
              <a16:creationId xmlns:a16="http://schemas.microsoft.com/office/drawing/2014/main" id="{00000000-0008-0000-0E00-0000DC010000}"/>
            </a:ext>
          </a:extLst>
        </xdr:cNvPr>
        <xdr:cNvSpPr/>
      </xdr:nvSpPr>
      <xdr:spPr>
        <a:xfrm>
          <a:off x="8699500" y="1826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134424</xdr:rowOff>
    </xdr:from>
    <xdr:to>
      <xdr:col>50</xdr:col>
      <xdr:colOff>114300</xdr:colOff>
      <xdr:row>106</xdr:row>
      <xdr:rowOff>146109</xdr:rowOff>
    </xdr:to>
    <xdr:cxnSp macro="">
      <xdr:nvCxnSpPr>
        <xdr:cNvPr id="477" name="直線コネクタ 476">
          <a:extLst>
            <a:ext uri="{FF2B5EF4-FFF2-40B4-BE49-F238E27FC236}">
              <a16:creationId xmlns:a16="http://schemas.microsoft.com/office/drawing/2014/main" id="{00000000-0008-0000-0E00-0000DD010000}"/>
            </a:ext>
          </a:extLst>
        </xdr:cNvPr>
        <xdr:cNvCxnSpPr/>
      </xdr:nvCxnSpPr>
      <xdr:spPr>
        <a:xfrm flipV="1">
          <a:off x="8750300" y="18308124"/>
          <a:ext cx="889000" cy="1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102660</xdr:rowOff>
    </xdr:from>
    <xdr:to>
      <xdr:col>41</xdr:col>
      <xdr:colOff>101600</xdr:colOff>
      <xdr:row>107</xdr:row>
      <xdr:rowOff>32810</xdr:rowOff>
    </xdr:to>
    <xdr:sp macro="" textlink="">
      <xdr:nvSpPr>
        <xdr:cNvPr id="478" name="楕円 477">
          <a:extLst>
            <a:ext uri="{FF2B5EF4-FFF2-40B4-BE49-F238E27FC236}">
              <a16:creationId xmlns:a16="http://schemas.microsoft.com/office/drawing/2014/main" id="{00000000-0008-0000-0E00-0000DE010000}"/>
            </a:ext>
          </a:extLst>
        </xdr:cNvPr>
        <xdr:cNvSpPr/>
      </xdr:nvSpPr>
      <xdr:spPr>
        <a:xfrm>
          <a:off x="7810500" y="1827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146109</xdr:rowOff>
    </xdr:from>
    <xdr:to>
      <xdr:col>45</xdr:col>
      <xdr:colOff>177800</xdr:colOff>
      <xdr:row>106</xdr:row>
      <xdr:rowOff>153460</xdr:rowOff>
    </xdr:to>
    <xdr:cxnSp macro="">
      <xdr:nvCxnSpPr>
        <xdr:cNvPr id="479" name="直線コネクタ 478">
          <a:extLst>
            <a:ext uri="{FF2B5EF4-FFF2-40B4-BE49-F238E27FC236}">
              <a16:creationId xmlns:a16="http://schemas.microsoft.com/office/drawing/2014/main" id="{00000000-0008-0000-0E00-0000DF010000}"/>
            </a:ext>
          </a:extLst>
        </xdr:cNvPr>
        <xdr:cNvCxnSpPr/>
      </xdr:nvCxnSpPr>
      <xdr:spPr>
        <a:xfrm flipV="1">
          <a:off x="7861300" y="18319809"/>
          <a:ext cx="889000" cy="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112399</xdr:rowOff>
    </xdr:from>
    <xdr:to>
      <xdr:col>36</xdr:col>
      <xdr:colOff>165100</xdr:colOff>
      <xdr:row>107</xdr:row>
      <xdr:rowOff>42549</xdr:rowOff>
    </xdr:to>
    <xdr:sp macro="" textlink="">
      <xdr:nvSpPr>
        <xdr:cNvPr id="480" name="楕円 479">
          <a:extLst>
            <a:ext uri="{FF2B5EF4-FFF2-40B4-BE49-F238E27FC236}">
              <a16:creationId xmlns:a16="http://schemas.microsoft.com/office/drawing/2014/main" id="{00000000-0008-0000-0E00-0000E0010000}"/>
            </a:ext>
          </a:extLst>
        </xdr:cNvPr>
        <xdr:cNvSpPr/>
      </xdr:nvSpPr>
      <xdr:spPr>
        <a:xfrm>
          <a:off x="6921500" y="182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153460</xdr:rowOff>
    </xdr:from>
    <xdr:to>
      <xdr:col>41</xdr:col>
      <xdr:colOff>50800</xdr:colOff>
      <xdr:row>106</xdr:row>
      <xdr:rowOff>163199</xdr:rowOff>
    </xdr:to>
    <xdr:cxnSp macro="">
      <xdr:nvCxnSpPr>
        <xdr:cNvPr id="481" name="直線コネクタ 480">
          <a:extLst>
            <a:ext uri="{FF2B5EF4-FFF2-40B4-BE49-F238E27FC236}">
              <a16:creationId xmlns:a16="http://schemas.microsoft.com/office/drawing/2014/main" id="{00000000-0008-0000-0E00-0000E1010000}"/>
            </a:ext>
          </a:extLst>
        </xdr:cNvPr>
        <xdr:cNvCxnSpPr/>
      </xdr:nvCxnSpPr>
      <xdr:spPr>
        <a:xfrm flipV="1">
          <a:off x="6972300" y="18327160"/>
          <a:ext cx="889000" cy="9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107</xdr:row>
      <xdr:rowOff>100776</xdr:rowOff>
    </xdr:from>
    <xdr:ext cx="534377" cy="259045"/>
    <xdr:sp macro="" textlink="">
      <xdr:nvSpPr>
        <xdr:cNvPr id="482" name="n_1aveValue【港湾・漁港】&#10;一人当たり有形固定資産（償却資産）額">
          <a:extLst>
            <a:ext uri="{FF2B5EF4-FFF2-40B4-BE49-F238E27FC236}">
              <a16:creationId xmlns:a16="http://schemas.microsoft.com/office/drawing/2014/main" id="{00000000-0008-0000-0E00-0000E2010000}"/>
            </a:ext>
          </a:extLst>
        </xdr:cNvPr>
        <xdr:cNvSpPr txBox="1"/>
      </xdr:nvSpPr>
      <xdr:spPr>
        <a:xfrm>
          <a:off x="9359411" y="1844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158915</xdr:rowOff>
    </xdr:from>
    <xdr:ext cx="534377" cy="259045"/>
    <xdr:sp macro="" textlink="">
      <xdr:nvSpPr>
        <xdr:cNvPr id="483" name="n_2aveValue【港湾・漁港】&#10;一人当たり有形固定資産（償却資産）額">
          <a:extLst>
            <a:ext uri="{FF2B5EF4-FFF2-40B4-BE49-F238E27FC236}">
              <a16:creationId xmlns:a16="http://schemas.microsoft.com/office/drawing/2014/main" id="{00000000-0008-0000-0E00-0000E3010000}"/>
            </a:ext>
          </a:extLst>
        </xdr:cNvPr>
        <xdr:cNvSpPr txBox="1"/>
      </xdr:nvSpPr>
      <xdr:spPr>
        <a:xfrm>
          <a:off x="8483111" y="1850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163214</xdr:rowOff>
    </xdr:from>
    <xdr:ext cx="534377" cy="259045"/>
    <xdr:sp macro="" textlink="">
      <xdr:nvSpPr>
        <xdr:cNvPr id="484" name="n_3aveValue【港湾・漁港】&#10;一人当たり有形固定資産（償却資産）額">
          <a:extLst>
            <a:ext uri="{FF2B5EF4-FFF2-40B4-BE49-F238E27FC236}">
              <a16:creationId xmlns:a16="http://schemas.microsoft.com/office/drawing/2014/main" id="{00000000-0008-0000-0E00-0000E4010000}"/>
            </a:ext>
          </a:extLst>
        </xdr:cNvPr>
        <xdr:cNvSpPr txBox="1"/>
      </xdr:nvSpPr>
      <xdr:spPr>
        <a:xfrm>
          <a:off x="7594111" y="1850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108</xdr:row>
      <xdr:rowOff>19679</xdr:rowOff>
    </xdr:from>
    <xdr:ext cx="534377" cy="259045"/>
    <xdr:sp macro="" textlink="">
      <xdr:nvSpPr>
        <xdr:cNvPr id="485" name="n_4aveValue【港湾・漁港】&#10;一人当たり有形固定資産（償却資産）額">
          <a:extLst>
            <a:ext uri="{FF2B5EF4-FFF2-40B4-BE49-F238E27FC236}">
              <a16:creationId xmlns:a16="http://schemas.microsoft.com/office/drawing/2014/main" id="{00000000-0008-0000-0E00-0000E5010000}"/>
            </a:ext>
          </a:extLst>
        </xdr:cNvPr>
        <xdr:cNvSpPr txBox="1"/>
      </xdr:nvSpPr>
      <xdr:spPr>
        <a:xfrm>
          <a:off x="6705111" y="18536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105</xdr:row>
      <xdr:rowOff>30301</xdr:rowOff>
    </xdr:from>
    <xdr:ext cx="599010" cy="259045"/>
    <xdr:sp macro="" textlink="">
      <xdr:nvSpPr>
        <xdr:cNvPr id="486" name="n_1mainValue【港湾・漁港】&#10;一人当たり有形固定資産（償却資産）額">
          <a:extLst>
            <a:ext uri="{FF2B5EF4-FFF2-40B4-BE49-F238E27FC236}">
              <a16:creationId xmlns:a16="http://schemas.microsoft.com/office/drawing/2014/main" id="{00000000-0008-0000-0E00-0000E6010000}"/>
            </a:ext>
          </a:extLst>
        </xdr:cNvPr>
        <xdr:cNvSpPr txBox="1"/>
      </xdr:nvSpPr>
      <xdr:spPr>
        <a:xfrm>
          <a:off x="9327095" y="18032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41986</xdr:rowOff>
    </xdr:from>
    <xdr:ext cx="599010" cy="259045"/>
    <xdr:sp macro="" textlink="">
      <xdr:nvSpPr>
        <xdr:cNvPr id="487" name="n_2mainValue【港湾・漁港】&#10;一人当たり有形固定資産（償却資産）額">
          <a:extLst>
            <a:ext uri="{FF2B5EF4-FFF2-40B4-BE49-F238E27FC236}">
              <a16:creationId xmlns:a16="http://schemas.microsoft.com/office/drawing/2014/main" id="{00000000-0008-0000-0E00-0000E7010000}"/>
            </a:ext>
          </a:extLst>
        </xdr:cNvPr>
        <xdr:cNvSpPr txBox="1"/>
      </xdr:nvSpPr>
      <xdr:spPr>
        <a:xfrm>
          <a:off x="8450795" y="1804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49337</xdr:rowOff>
    </xdr:from>
    <xdr:ext cx="599010" cy="259045"/>
    <xdr:sp macro="" textlink="">
      <xdr:nvSpPr>
        <xdr:cNvPr id="488" name="n_3mainValue【港湾・漁港】&#10;一人当たり有形固定資産（償却資産）額">
          <a:extLst>
            <a:ext uri="{FF2B5EF4-FFF2-40B4-BE49-F238E27FC236}">
              <a16:creationId xmlns:a16="http://schemas.microsoft.com/office/drawing/2014/main" id="{00000000-0008-0000-0E00-0000E8010000}"/>
            </a:ext>
          </a:extLst>
        </xdr:cNvPr>
        <xdr:cNvSpPr txBox="1"/>
      </xdr:nvSpPr>
      <xdr:spPr>
        <a:xfrm>
          <a:off x="7561795" y="18051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59076</xdr:rowOff>
    </xdr:from>
    <xdr:ext cx="599010" cy="259045"/>
    <xdr:sp macro="" textlink="">
      <xdr:nvSpPr>
        <xdr:cNvPr id="489" name="n_4mainValue【港湾・漁港】&#10;一人当たり有形固定資産（償却資産）額">
          <a:extLst>
            <a:ext uri="{FF2B5EF4-FFF2-40B4-BE49-F238E27FC236}">
              <a16:creationId xmlns:a16="http://schemas.microsoft.com/office/drawing/2014/main" id="{00000000-0008-0000-0E00-0000E9010000}"/>
            </a:ext>
          </a:extLst>
        </xdr:cNvPr>
        <xdr:cNvSpPr txBox="1"/>
      </xdr:nvSpPr>
      <xdr:spPr>
        <a:xfrm>
          <a:off x="6672795" y="1806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0" name="正方形/長方形 489">
          <a:extLst>
            <a:ext uri="{FF2B5EF4-FFF2-40B4-BE49-F238E27FC236}">
              <a16:creationId xmlns:a16="http://schemas.microsoft.com/office/drawing/2014/main" id="{00000000-0008-0000-0E00-0000E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1" name="正方形/長方形 490">
          <a:extLst>
            <a:ext uri="{FF2B5EF4-FFF2-40B4-BE49-F238E27FC236}">
              <a16:creationId xmlns:a16="http://schemas.microsoft.com/office/drawing/2014/main" id="{00000000-0008-0000-0E00-0000E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2" name="正方形/長方形 491">
          <a:extLst>
            <a:ext uri="{FF2B5EF4-FFF2-40B4-BE49-F238E27FC236}">
              <a16:creationId xmlns:a16="http://schemas.microsoft.com/office/drawing/2014/main" id="{00000000-0008-0000-0E00-0000E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3" name="正方形/長方形 492">
          <a:extLst>
            <a:ext uri="{FF2B5EF4-FFF2-40B4-BE49-F238E27FC236}">
              <a16:creationId xmlns:a16="http://schemas.microsoft.com/office/drawing/2014/main" id="{00000000-0008-0000-0E00-0000E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4" name="正方形/長方形 493">
          <a:extLst>
            <a:ext uri="{FF2B5EF4-FFF2-40B4-BE49-F238E27FC236}">
              <a16:creationId xmlns:a16="http://schemas.microsoft.com/office/drawing/2014/main" id="{00000000-0008-0000-0E00-0000E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5" name="正方形/長方形 494">
          <a:extLst>
            <a:ext uri="{FF2B5EF4-FFF2-40B4-BE49-F238E27FC236}">
              <a16:creationId xmlns:a16="http://schemas.microsoft.com/office/drawing/2014/main" id="{00000000-0008-0000-0E00-0000E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6" name="正方形/長方形 495">
          <a:extLst>
            <a:ext uri="{FF2B5EF4-FFF2-40B4-BE49-F238E27FC236}">
              <a16:creationId xmlns:a16="http://schemas.microsoft.com/office/drawing/2014/main" id="{00000000-0008-0000-0E00-0000F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7" name="正方形/長方形 496">
          <a:extLst>
            <a:ext uri="{FF2B5EF4-FFF2-40B4-BE49-F238E27FC236}">
              <a16:creationId xmlns:a16="http://schemas.microsoft.com/office/drawing/2014/main" id="{00000000-0008-0000-0E00-0000F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8" name="テキスト ボックス 497">
          <a:extLst>
            <a:ext uri="{FF2B5EF4-FFF2-40B4-BE49-F238E27FC236}">
              <a16:creationId xmlns:a16="http://schemas.microsoft.com/office/drawing/2014/main" id="{00000000-0008-0000-0E00-0000F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0" name="テキスト ボックス 499">
          <a:extLst>
            <a:ext uri="{FF2B5EF4-FFF2-40B4-BE49-F238E27FC236}">
              <a16:creationId xmlns:a16="http://schemas.microsoft.com/office/drawing/2014/main" id="{00000000-0008-0000-0E00-0000F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2" name="テキスト ボックス 501">
          <a:extLst>
            <a:ext uri="{FF2B5EF4-FFF2-40B4-BE49-F238E27FC236}">
              <a16:creationId xmlns:a16="http://schemas.microsoft.com/office/drawing/2014/main" id="{00000000-0008-0000-0E00-0000F6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4" name="テキスト ボックス 503">
          <a:extLst>
            <a:ext uri="{FF2B5EF4-FFF2-40B4-BE49-F238E27FC236}">
              <a16:creationId xmlns:a16="http://schemas.microsoft.com/office/drawing/2014/main" id="{00000000-0008-0000-0E00-0000F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6" name="テキスト ボックス 505">
          <a:extLst>
            <a:ext uri="{FF2B5EF4-FFF2-40B4-BE49-F238E27FC236}">
              <a16:creationId xmlns:a16="http://schemas.microsoft.com/office/drawing/2014/main" id="{00000000-0008-0000-0E00-0000F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7" name="直線コネクタ 506">
          <a:extLst>
            <a:ext uri="{FF2B5EF4-FFF2-40B4-BE49-F238E27FC236}">
              <a16:creationId xmlns:a16="http://schemas.microsoft.com/office/drawing/2014/main" id="{00000000-0008-0000-0E00-0000F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8" name="テキスト ボックス 507">
          <a:extLst>
            <a:ext uri="{FF2B5EF4-FFF2-40B4-BE49-F238E27FC236}">
              <a16:creationId xmlns:a16="http://schemas.microsoft.com/office/drawing/2014/main" id="{00000000-0008-0000-0E00-0000F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09" name="直線コネクタ 508">
          <a:extLst>
            <a:ext uri="{FF2B5EF4-FFF2-40B4-BE49-F238E27FC236}">
              <a16:creationId xmlns:a16="http://schemas.microsoft.com/office/drawing/2014/main" id="{00000000-0008-0000-0E00-0000F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0" name="テキスト ボックス 509">
          <a:extLst>
            <a:ext uri="{FF2B5EF4-FFF2-40B4-BE49-F238E27FC236}">
              <a16:creationId xmlns:a16="http://schemas.microsoft.com/office/drawing/2014/main" id="{00000000-0008-0000-0E00-0000FE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1" name="直線コネクタ 510">
          <a:extLst>
            <a:ext uri="{FF2B5EF4-FFF2-40B4-BE49-F238E27FC236}">
              <a16:creationId xmlns:a16="http://schemas.microsoft.com/office/drawing/2014/main" id="{00000000-0008-0000-0E00-0000F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3" name="【認定こども園・幼稚園・保育所】&#10;有形固定資産減価償却率グラフ枠">
          <a:extLst>
            <a:ext uri="{FF2B5EF4-FFF2-40B4-BE49-F238E27FC236}">
              <a16:creationId xmlns:a16="http://schemas.microsoft.com/office/drawing/2014/main" id="{00000000-0008-0000-0E00-000001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42</xdr:row>
      <xdr:rowOff>38100</xdr:rowOff>
    </xdr:to>
    <xdr:cxnSp macro="">
      <xdr:nvCxnSpPr>
        <xdr:cNvPr id="514" name="直線コネクタ 513">
          <a:extLst>
            <a:ext uri="{FF2B5EF4-FFF2-40B4-BE49-F238E27FC236}">
              <a16:creationId xmlns:a16="http://schemas.microsoft.com/office/drawing/2014/main" id="{00000000-0008-0000-0E00-000002020000}"/>
            </a:ext>
          </a:extLst>
        </xdr:cNvPr>
        <xdr:cNvCxnSpPr/>
      </xdr:nvCxnSpPr>
      <xdr:spPr>
        <a:xfrm flipV="1">
          <a:off x="16318864" y="58597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15" name="【認定こども園・幼稚園・保育所】&#10;有形固定資産減価償却率最小値テキスト">
          <a:extLst>
            <a:ext uri="{FF2B5EF4-FFF2-40B4-BE49-F238E27FC236}">
              <a16:creationId xmlns:a16="http://schemas.microsoft.com/office/drawing/2014/main" id="{00000000-0008-0000-0E00-00000302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16" name="直線コネクタ 515">
          <a:extLst>
            <a:ext uri="{FF2B5EF4-FFF2-40B4-BE49-F238E27FC236}">
              <a16:creationId xmlns:a16="http://schemas.microsoft.com/office/drawing/2014/main" id="{00000000-0008-0000-0E00-00000402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517" name="【認定こども園・幼稚園・保育所】&#10;有形固定資産減価償却率最大値テキスト">
          <a:extLst>
            <a:ext uri="{FF2B5EF4-FFF2-40B4-BE49-F238E27FC236}">
              <a16:creationId xmlns:a16="http://schemas.microsoft.com/office/drawing/2014/main" id="{00000000-0008-0000-0E00-000005020000}"/>
            </a:ext>
          </a:extLst>
        </xdr:cNvPr>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518" name="直線コネクタ 517">
          <a:extLst>
            <a:ext uri="{FF2B5EF4-FFF2-40B4-BE49-F238E27FC236}">
              <a16:creationId xmlns:a16="http://schemas.microsoft.com/office/drawing/2014/main" id="{00000000-0008-0000-0E00-000006020000}"/>
            </a:ext>
          </a:extLst>
        </xdr:cNvPr>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60977</xdr:rowOff>
    </xdr:from>
    <xdr:ext cx="405111" cy="259045"/>
    <xdr:sp macro="" textlink="">
      <xdr:nvSpPr>
        <xdr:cNvPr id="519" name="【認定こども園・幼稚園・保育所】&#10;有形固定資産減価償却率平均値テキスト">
          <a:extLst>
            <a:ext uri="{FF2B5EF4-FFF2-40B4-BE49-F238E27FC236}">
              <a16:creationId xmlns:a16="http://schemas.microsoft.com/office/drawing/2014/main" id="{00000000-0008-0000-0E00-000007020000}"/>
            </a:ext>
          </a:extLst>
        </xdr:cNvPr>
        <xdr:cNvSpPr txBox="1"/>
      </xdr:nvSpPr>
      <xdr:spPr>
        <a:xfrm>
          <a:off x="16357600" y="640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520" name="フローチャート: 判断 519">
          <a:extLst>
            <a:ext uri="{FF2B5EF4-FFF2-40B4-BE49-F238E27FC236}">
              <a16:creationId xmlns:a16="http://schemas.microsoft.com/office/drawing/2014/main" id="{00000000-0008-0000-0E00-000008020000}"/>
            </a:ext>
          </a:extLst>
        </xdr:cNvPr>
        <xdr:cNvSpPr/>
      </xdr:nvSpPr>
      <xdr:spPr>
        <a:xfrm>
          <a:off x="162687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63500</xdr:rowOff>
    </xdr:from>
    <xdr:to>
      <xdr:col>81</xdr:col>
      <xdr:colOff>101600</xdr:colOff>
      <xdr:row>37</xdr:row>
      <xdr:rowOff>165100</xdr:rowOff>
    </xdr:to>
    <xdr:sp macro="" textlink="">
      <xdr:nvSpPr>
        <xdr:cNvPr id="521" name="フローチャート: 判断 520">
          <a:extLst>
            <a:ext uri="{FF2B5EF4-FFF2-40B4-BE49-F238E27FC236}">
              <a16:creationId xmlns:a16="http://schemas.microsoft.com/office/drawing/2014/main" id="{00000000-0008-0000-0E00-000009020000}"/>
            </a:ext>
          </a:extLst>
        </xdr:cNvPr>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160655</xdr:rowOff>
    </xdr:from>
    <xdr:to>
      <xdr:col>76</xdr:col>
      <xdr:colOff>165100</xdr:colOff>
      <xdr:row>37</xdr:row>
      <xdr:rowOff>90805</xdr:rowOff>
    </xdr:to>
    <xdr:sp macro="" textlink="">
      <xdr:nvSpPr>
        <xdr:cNvPr id="522" name="フローチャート: 判断 521">
          <a:extLst>
            <a:ext uri="{FF2B5EF4-FFF2-40B4-BE49-F238E27FC236}">
              <a16:creationId xmlns:a16="http://schemas.microsoft.com/office/drawing/2014/main" id="{00000000-0008-0000-0E00-00000A020000}"/>
            </a:ext>
          </a:extLst>
        </xdr:cNvPr>
        <xdr:cNvSpPr/>
      </xdr:nvSpPr>
      <xdr:spPr>
        <a:xfrm>
          <a:off x="14541500" y="6332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19685</xdr:rowOff>
    </xdr:from>
    <xdr:to>
      <xdr:col>72</xdr:col>
      <xdr:colOff>38100</xdr:colOff>
      <xdr:row>37</xdr:row>
      <xdr:rowOff>121285</xdr:rowOff>
    </xdr:to>
    <xdr:sp macro="" textlink="">
      <xdr:nvSpPr>
        <xdr:cNvPr id="523" name="フローチャート: 判断 522">
          <a:extLst>
            <a:ext uri="{FF2B5EF4-FFF2-40B4-BE49-F238E27FC236}">
              <a16:creationId xmlns:a16="http://schemas.microsoft.com/office/drawing/2014/main" id="{00000000-0008-0000-0E00-00000B020000}"/>
            </a:ext>
          </a:extLst>
        </xdr:cNvPr>
        <xdr:cNvSpPr/>
      </xdr:nvSpPr>
      <xdr:spPr>
        <a:xfrm>
          <a:off x="136525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50165</xdr:rowOff>
    </xdr:from>
    <xdr:to>
      <xdr:col>67</xdr:col>
      <xdr:colOff>101600</xdr:colOff>
      <xdr:row>37</xdr:row>
      <xdr:rowOff>151765</xdr:rowOff>
    </xdr:to>
    <xdr:sp macro="" textlink="">
      <xdr:nvSpPr>
        <xdr:cNvPr id="524" name="フローチャート: 判断 523">
          <a:extLst>
            <a:ext uri="{FF2B5EF4-FFF2-40B4-BE49-F238E27FC236}">
              <a16:creationId xmlns:a16="http://schemas.microsoft.com/office/drawing/2014/main" id="{00000000-0008-0000-0E00-00000C020000}"/>
            </a:ext>
          </a:extLst>
        </xdr:cNvPr>
        <xdr:cNvSpPr/>
      </xdr:nvSpPr>
      <xdr:spPr>
        <a:xfrm>
          <a:off x="127635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5" name="テキスト ボックス 524">
          <a:extLst>
            <a:ext uri="{FF2B5EF4-FFF2-40B4-BE49-F238E27FC236}">
              <a16:creationId xmlns:a16="http://schemas.microsoft.com/office/drawing/2014/main" id="{00000000-0008-0000-0E00-00000D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0000000-0008-0000-0E00-00000F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E00-000011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126365</xdr:rowOff>
    </xdr:from>
    <xdr:to>
      <xdr:col>85</xdr:col>
      <xdr:colOff>177800</xdr:colOff>
      <xdr:row>37</xdr:row>
      <xdr:rowOff>56515</xdr:rowOff>
    </xdr:to>
    <xdr:sp macro="" textlink="">
      <xdr:nvSpPr>
        <xdr:cNvPr id="530" name="楕円 529">
          <a:extLst>
            <a:ext uri="{FF2B5EF4-FFF2-40B4-BE49-F238E27FC236}">
              <a16:creationId xmlns:a16="http://schemas.microsoft.com/office/drawing/2014/main" id="{00000000-0008-0000-0E00-000012020000}"/>
            </a:ext>
          </a:extLst>
        </xdr:cNvPr>
        <xdr:cNvSpPr/>
      </xdr:nvSpPr>
      <xdr:spPr>
        <a:xfrm>
          <a:off x="16268700" y="629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149242</xdr:rowOff>
    </xdr:from>
    <xdr:ext cx="405111" cy="259045"/>
    <xdr:sp macro="" textlink="">
      <xdr:nvSpPr>
        <xdr:cNvPr id="531" name="【認定こども園・幼稚園・保育所】&#10;有形固定資産減価償却率該当値テキスト">
          <a:extLst>
            <a:ext uri="{FF2B5EF4-FFF2-40B4-BE49-F238E27FC236}">
              <a16:creationId xmlns:a16="http://schemas.microsoft.com/office/drawing/2014/main" id="{00000000-0008-0000-0E00-000013020000}"/>
            </a:ext>
          </a:extLst>
        </xdr:cNvPr>
        <xdr:cNvSpPr txBox="1"/>
      </xdr:nvSpPr>
      <xdr:spPr>
        <a:xfrm>
          <a:off x="16357600"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118745</xdr:rowOff>
    </xdr:from>
    <xdr:to>
      <xdr:col>81</xdr:col>
      <xdr:colOff>101600</xdr:colOff>
      <xdr:row>37</xdr:row>
      <xdr:rowOff>48895</xdr:rowOff>
    </xdr:to>
    <xdr:sp macro="" textlink="">
      <xdr:nvSpPr>
        <xdr:cNvPr id="532" name="楕円 531">
          <a:extLst>
            <a:ext uri="{FF2B5EF4-FFF2-40B4-BE49-F238E27FC236}">
              <a16:creationId xmlns:a16="http://schemas.microsoft.com/office/drawing/2014/main" id="{00000000-0008-0000-0E00-000014020000}"/>
            </a:ext>
          </a:extLst>
        </xdr:cNvPr>
        <xdr:cNvSpPr/>
      </xdr:nvSpPr>
      <xdr:spPr>
        <a:xfrm>
          <a:off x="15430500" y="62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169545</xdr:rowOff>
    </xdr:from>
    <xdr:to>
      <xdr:col>85</xdr:col>
      <xdr:colOff>127000</xdr:colOff>
      <xdr:row>37</xdr:row>
      <xdr:rowOff>5715</xdr:rowOff>
    </xdr:to>
    <xdr:cxnSp macro="">
      <xdr:nvCxnSpPr>
        <xdr:cNvPr id="533" name="直線コネクタ 532">
          <a:extLst>
            <a:ext uri="{FF2B5EF4-FFF2-40B4-BE49-F238E27FC236}">
              <a16:creationId xmlns:a16="http://schemas.microsoft.com/office/drawing/2014/main" id="{00000000-0008-0000-0E00-000015020000}"/>
            </a:ext>
          </a:extLst>
        </xdr:cNvPr>
        <xdr:cNvCxnSpPr/>
      </xdr:nvCxnSpPr>
      <xdr:spPr>
        <a:xfrm>
          <a:off x="15481300" y="634174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113030</xdr:rowOff>
    </xdr:from>
    <xdr:to>
      <xdr:col>76</xdr:col>
      <xdr:colOff>165100</xdr:colOff>
      <xdr:row>37</xdr:row>
      <xdr:rowOff>43180</xdr:rowOff>
    </xdr:to>
    <xdr:sp macro="" textlink="">
      <xdr:nvSpPr>
        <xdr:cNvPr id="534" name="楕円 533">
          <a:extLst>
            <a:ext uri="{FF2B5EF4-FFF2-40B4-BE49-F238E27FC236}">
              <a16:creationId xmlns:a16="http://schemas.microsoft.com/office/drawing/2014/main" id="{00000000-0008-0000-0E00-000016020000}"/>
            </a:ext>
          </a:extLst>
        </xdr:cNvPr>
        <xdr:cNvSpPr/>
      </xdr:nvSpPr>
      <xdr:spPr>
        <a:xfrm>
          <a:off x="14541500"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163830</xdr:rowOff>
    </xdr:from>
    <xdr:to>
      <xdr:col>81</xdr:col>
      <xdr:colOff>50800</xdr:colOff>
      <xdr:row>36</xdr:row>
      <xdr:rowOff>169545</xdr:rowOff>
    </xdr:to>
    <xdr:cxnSp macro="">
      <xdr:nvCxnSpPr>
        <xdr:cNvPr id="535" name="直線コネクタ 534">
          <a:extLst>
            <a:ext uri="{FF2B5EF4-FFF2-40B4-BE49-F238E27FC236}">
              <a16:creationId xmlns:a16="http://schemas.microsoft.com/office/drawing/2014/main" id="{00000000-0008-0000-0E00-000017020000}"/>
            </a:ext>
          </a:extLst>
        </xdr:cNvPr>
        <xdr:cNvCxnSpPr/>
      </xdr:nvCxnSpPr>
      <xdr:spPr>
        <a:xfrm>
          <a:off x="14592300" y="63360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73025</xdr:rowOff>
    </xdr:from>
    <xdr:to>
      <xdr:col>72</xdr:col>
      <xdr:colOff>38100</xdr:colOff>
      <xdr:row>37</xdr:row>
      <xdr:rowOff>3175</xdr:rowOff>
    </xdr:to>
    <xdr:sp macro="" textlink="">
      <xdr:nvSpPr>
        <xdr:cNvPr id="536" name="楕円 535">
          <a:extLst>
            <a:ext uri="{FF2B5EF4-FFF2-40B4-BE49-F238E27FC236}">
              <a16:creationId xmlns:a16="http://schemas.microsoft.com/office/drawing/2014/main" id="{00000000-0008-0000-0E00-000018020000}"/>
            </a:ext>
          </a:extLst>
        </xdr:cNvPr>
        <xdr:cNvSpPr/>
      </xdr:nvSpPr>
      <xdr:spPr>
        <a:xfrm>
          <a:off x="13652500" y="6245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123825</xdr:rowOff>
    </xdr:from>
    <xdr:to>
      <xdr:col>76</xdr:col>
      <xdr:colOff>114300</xdr:colOff>
      <xdr:row>36</xdr:row>
      <xdr:rowOff>163830</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3703300" y="62960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19685</xdr:rowOff>
    </xdr:from>
    <xdr:to>
      <xdr:col>67</xdr:col>
      <xdr:colOff>101600</xdr:colOff>
      <xdr:row>36</xdr:row>
      <xdr:rowOff>121285</xdr:rowOff>
    </xdr:to>
    <xdr:sp macro="" textlink="">
      <xdr:nvSpPr>
        <xdr:cNvPr id="538" name="楕円 537">
          <a:extLst>
            <a:ext uri="{FF2B5EF4-FFF2-40B4-BE49-F238E27FC236}">
              <a16:creationId xmlns:a16="http://schemas.microsoft.com/office/drawing/2014/main" id="{00000000-0008-0000-0E00-00001A020000}"/>
            </a:ext>
          </a:extLst>
        </xdr:cNvPr>
        <xdr:cNvSpPr/>
      </xdr:nvSpPr>
      <xdr:spPr>
        <a:xfrm>
          <a:off x="12763500" y="6191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70485</xdr:rowOff>
    </xdr:from>
    <xdr:to>
      <xdr:col>71</xdr:col>
      <xdr:colOff>177800</xdr:colOff>
      <xdr:row>36</xdr:row>
      <xdr:rowOff>123825</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2814300" y="624268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156227</xdr:rowOff>
    </xdr:from>
    <xdr:ext cx="405111" cy="259045"/>
    <xdr:sp macro="" textlink="">
      <xdr:nvSpPr>
        <xdr:cNvPr id="540" name="n_1aveValue【認定こども園・幼稚園・保育所】&#10;有形固定資産減価償却率">
          <a:extLst>
            <a:ext uri="{FF2B5EF4-FFF2-40B4-BE49-F238E27FC236}">
              <a16:creationId xmlns:a16="http://schemas.microsoft.com/office/drawing/2014/main" id="{00000000-0008-0000-0E00-00001C020000}"/>
            </a:ext>
          </a:extLst>
        </xdr:cNvPr>
        <xdr:cNvSpPr txBox="1"/>
      </xdr:nvSpPr>
      <xdr:spPr>
        <a:xfrm>
          <a:off x="15266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81932</xdr:rowOff>
    </xdr:from>
    <xdr:ext cx="405111" cy="259045"/>
    <xdr:sp macro="" textlink="">
      <xdr:nvSpPr>
        <xdr:cNvPr id="541" name="n_2aveValue【認定こども園・幼稚園・保育所】&#10;有形固定資産減価償却率">
          <a:extLst>
            <a:ext uri="{FF2B5EF4-FFF2-40B4-BE49-F238E27FC236}">
              <a16:creationId xmlns:a16="http://schemas.microsoft.com/office/drawing/2014/main" id="{00000000-0008-0000-0E00-00001D020000}"/>
            </a:ext>
          </a:extLst>
        </xdr:cNvPr>
        <xdr:cNvSpPr txBox="1"/>
      </xdr:nvSpPr>
      <xdr:spPr>
        <a:xfrm>
          <a:off x="14389744" y="6425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112412</xdr:rowOff>
    </xdr:from>
    <xdr:ext cx="405111" cy="259045"/>
    <xdr:sp macro="" textlink="">
      <xdr:nvSpPr>
        <xdr:cNvPr id="542" name="n_3aveValue【認定こども園・幼稚園・保育所】&#10;有形固定資産減価償却率">
          <a:extLst>
            <a:ext uri="{FF2B5EF4-FFF2-40B4-BE49-F238E27FC236}">
              <a16:creationId xmlns:a16="http://schemas.microsoft.com/office/drawing/2014/main" id="{00000000-0008-0000-0E00-00001E020000}"/>
            </a:ext>
          </a:extLst>
        </xdr:cNvPr>
        <xdr:cNvSpPr txBox="1"/>
      </xdr:nvSpPr>
      <xdr:spPr>
        <a:xfrm>
          <a:off x="13500744" y="6456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142892</xdr:rowOff>
    </xdr:from>
    <xdr:ext cx="405111" cy="259045"/>
    <xdr:sp macro="" textlink="">
      <xdr:nvSpPr>
        <xdr:cNvPr id="543" name="n_4aveValue【認定こども園・幼稚園・保育所】&#10;有形固定資産減価償却率">
          <a:extLst>
            <a:ext uri="{FF2B5EF4-FFF2-40B4-BE49-F238E27FC236}">
              <a16:creationId xmlns:a16="http://schemas.microsoft.com/office/drawing/2014/main" id="{00000000-0008-0000-0E00-00001F020000}"/>
            </a:ext>
          </a:extLst>
        </xdr:cNvPr>
        <xdr:cNvSpPr txBox="1"/>
      </xdr:nvSpPr>
      <xdr:spPr>
        <a:xfrm>
          <a:off x="12611744" y="6486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65422</xdr:rowOff>
    </xdr:from>
    <xdr:ext cx="405111" cy="259045"/>
    <xdr:sp macro="" textlink="">
      <xdr:nvSpPr>
        <xdr:cNvPr id="544" name="n_1mainValue【認定こども園・幼稚園・保育所】&#10;有形固定資産減価償却率">
          <a:extLst>
            <a:ext uri="{FF2B5EF4-FFF2-40B4-BE49-F238E27FC236}">
              <a16:creationId xmlns:a16="http://schemas.microsoft.com/office/drawing/2014/main" id="{00000000-0008-0000-0E00-000020020000}"/>
            </a:ext>
          </a:extLst>
        </xdr:cNvPr>
        <xdr:cNvSpPr txBox="1"/>
      </xdr:nvSpPr>
      <xdr:spPr>
        <a:xfrm>
          <a:off x="152660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59707</xdr:rowOff>
    </xdr:from>
    <xdr:ext cx="405111" cy="259045"/>
    <xdr:sp macro="" textlink="">
      <xdr:nvSpPr>
        <xdr:cNvPr id="545" name="n_2mainValue【認定こども園・幼稚園・保育所】&#10;有形固定資産減価償却率">
          <a:extLst>
            <a:ext uri="{FF2B5EF4-FFF2-40B4-BE49-F238E27FC236}">
              <a16:creationId xmlns:a16="http://schemas.microsoft.com/office/drawing/2014/main" id="{00000000-0008-0000-0E00-000021020000}"/>
            </a:ext>
          </a:extLst>
        </xdr:cNvPr>
        <xdr:cNvSpPr txBox="1"/>
      </xdr:nvSpPr>
      <xdr:spPr>
        <a:xfrm>
          <a:off x="14389744" y="606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19702</xdr:rowOff>
    </xdr:from>
    <xdr:ext cx="405111" cy="259045"/>
    <xdr:sp macro="" textlink="">
      <xdr:nvSpPr>
        <xdr:cNvPr id="546" name="n_3mainValue【認定こども園・幼稚園・保育所】&#10;有形固定資産減価償却率">
          <a:extLst>
            <a:ext uri="{FF2B5EF4-FFF2-40B4-BE49-F238E27FC236}">
              <a16:creationId xmlns:a16="http://schemas.microsoft.com/office/drawing/2014/main" id="{00000000-0008-0000-0E00-000022020000}"/>
            </a:ext>
          </a:extLst>
        </xdr:cNvPr>
        <xdr:cNvSpPr txBox="1"/>
      </xdr:nvSpPr>
      <xdr:spPr>
        <a:xfrm>
          <a:off x="13500744" y="602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137812</xdr:rowOff>
    </xdr:from>
    <xdr:ext cx="405111" cy="259045"/>
    <xdr:sp macro="" textlink="">
      <xdr:nvSpPr>
        <xdr:cNvPr id="547" name="n_4mainValue【認定こども園・幼稚園・保育所】&#10;有形固定資産減価償却率">
          <a:extLst>
            <a:ext uri="{FF2B5EF4-FFF2-40B4-BE49-F238E27FC236}">
              <a16:creationId xmlns:a16="http://schemas.microsoft.com/office/drawing/2014/main" id="{00000000-0008-0000-0E00-000023020000}"/>
            </a:ext>
          </a:extLst>
        </xdr:cNvPr>
        <xdr:cNvSpPr txBox="1"/>
      </xdr:nvSpPr>
      <xdr:spPr>
        <a:xfrm>
          <a:off x="12611744" y="596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8" name="正方形/長方形 547">
          <a:extLst>
            <a:ext uri="{FF2B5EF4-FFF2-40B4-BE49-F238E27FC236}">
              <a16:creationId xmlns:a16="http://schemas.microsoft.com/office/drawing/2014/main" id="{00000000-0008-0000-0E00-000024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49" name="正方形/長方形 548">
          <a:extLst>
            <a:ext uri="{FF2B5EF4-FFF2-40B4-BE49-F238E27FC236}">
              <a16:creationId xmlns:a16="http://schemas.microsoft.com/office/drawing/2014/main" id="{00000000-0008-0000-0E00-000025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0" name="正方形/長方形 549">
          <a:extLst>
            <a:ext uri="{FF2B5EF4-FFF2-40B4-BE49-F238E27FC236}">
              <a16:creationId xmlns:a16="http://schemas.microsoft.com/office/drawing/2014/main" id="{00000000-0008-0000-0E00-000026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1" name="正方形/長方形 550">
          <a:extLst>
            <a:ext uri="{FF2B5EF4-FFF2-40B4-BE49-F238E27FC236}">
              <a16:creationId xmlns:a16="http://schemas.microsoft.com/office/drawing/2014/main" id="{00000000-0008-0000-0E00-000027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2" name="正方形/長方形 551">
          <a:extLst>
            <a:ext uri="{FF2B5EF4-FFF2-40B4-BE49-F238E27FC236}">
              <a16:creationId xmlns:a16="http://schemas.microsoft.com/office/drawing/2014/main" id="{00000000-0008-0000-0E00-000028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3" name="正方形/長方形 552">
          <a:extLst>
            <a:ext uri="{FF2B5EF4-FFF2-40B4-BE49-F238E27FC236}">
              <a16:creationId xmlns:a16="http://schemas.microsoft.com/office/drawing/2014/main" id="{00000000-0008-0000-0E00-000029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4" name="正方形/長方形 553">
          <a:extLst>
            <a:ext uri="{FF2B5EF4-FFF2-40B4-BE49-F238E27FC236}">
              <a16:creationId xmlns:a16="http://schemas.microsoft.com/office/drawing/2014/main" id="{00000000-0008-0000-0E00-00002A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5" name="正方形/長方形 554">
          <a:extLst>
            <a:ext uri="{FF2B5EF4-FFF2-40B4-BE49-F238E27FC236}">
              <a16:creationId xmlns:a16="http://schemas.microsoft.com/office/drawing/2014/main" id="{00000000-0008-0000-0E00-00002B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6" name="テキスト ボックス 555">
          <a:extLst>
            <a:ext uri="{FF2B5EF4-FFF2-40B4-BE49-F238E27FC236}">
              <a16:creationId xmlns:a16="http://schemas.microsoft.com/office/drawing/2014/main" id="{00000000-0008-0000-0E00-00002C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8" name="直線コネクタ 557">
          <a:extLst>
            <a:ext uri="{FF2B5EF4-FFF2-40B4-BE49-F238E27FC236}">
              <a16:creationId xmlns:a16="http://schemas.microsoft.com/office/drawing/2014/main" id="{00000000-0008-0000-0E00-00002E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59" name="テキスト ボックス 558">
          <a:extLst>
            <a:ext uri="{FF2B5EF4-FFF2-40B4-BE49-F238E27FC236}">
              <a16:creationId xmlns:a16="http://schemas.microsoft.com/office/drawing/2014/main" id="{00000000-0008-0000-0E00-00002F02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0" name="直線コネクタ 559">
          <a:extLst>
            <a:ext uri="{FF2B5EF4-FFF2-40B4-BE49-F238E27FC236}">
              <a16:creationId xmlns:a16="http://schemas.microsoft.com/office/drawing/2014/main" id="{00000000-0008-0000-0E00-000030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61" name="テキスト ボックス 560">
          <a:extLst>
            <a:ext uri="{FF2B5EF4-FFF2-40B4-BE49-F238E27FC236}">
              <a16:creationId xmlns:a16="http://schemas.microsoft.com/office/drawing/2014/main" id="{00000000-0008-0000-0E00-00003102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2" name="直線コネクタ 561">
          <a:extLst>
            <a:ext uri="{FF2B5EF4-FFF2-40B4-BE49-F238E27FC236}">
              <a16:creationId xmlns:a16="http://schemas.microsoft.com/office/drawing/2014/main" id="{00000000-0008-0000-0E00-000032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4" name="直線コネクタ 563">
          <a:extLst>
            <a:ext uri="{FF2B5EF4-FFF2-40B4-BE49-F238E27FC236}">
              <a16:creationId xmlns:a16="http://schemas.microsoft.com/office/drawing/2014/main" id="{00000000-0008-0000-0E00-000034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6" name="直線コネクタ 565">
          <a:extLst>
            <a:ext uri="{FF2B5EF4-FFF2-40B4-BE49-F238E27FC236}">
              <a16:creationId xmlns:a16="http://schemas.microsoft.com/office/drawing/2014/main" id="{00000000-0008-0000-0E00-000036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67" name="テキスト ボックス 566">
          <a:extLst>
            <a:ext uri="{FF2B5EF4-FFF2-40B4-BE49-F238E27FC236}">
              <a16:creationId xmlns:a16="http://schemas.microsoft.com/office/drawing/2014/main" id="{00000000-0008-0000-0E00-00003702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8" name="直線コネクタ 567">
          <a:extLst>
            <a:ext uri="{FF2B5EF4-FFF2-40B4-BE49-F238E27FC236}">
              <a16:creationId xmlns:a16="http://schemas.microsoft.com/office/drawing/2014/main" id="{00000000-0008-0000-0E00-000038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69" name="テキスト ボックス 568">
          <a:extLst>
            <a:ext uri="{FF2B5EF4-FFF2-40B4-BE49-F238E27FC236}">
              <a16:creationId xmlns:a16="http://schemas.microsoft.com/office/drawing/2014/main" id="{00000000-0008-0000-0E00-00003902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1" name="テキスト ボックス 570">
          <a:extLst>
            <a:ext uri="{FF2B5EF4-FFF2-40B4-BE49-F238E27FC236}">
              <a16:creationId xmlns:a16="http://schemas.microsoft.com/office/drawing/2014/main" id="{00000000-0008-0000-0E00-00003B02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認定こども園・幼稚園・保育所】&#10;一人当たり面積グラフ枠">
          <a:extLst>
            <a:ext uri="{FF2B5EF4-FFF2-40B4-BE49-F238E27FC236}">
              <a16:creationId xmlns:a16="http://schemas.microsoft.com/office/drawing/2014/main" id="{00000000-0008-0000-0E00-00003C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170906</xdr:rowOff>
    </xdr:from>
    <xdr:to>
      <xdr:col>116</xdr:col>
      <xdr:colOff>62864</xdr:colOff>
      <xdr:row>41</xdr:row>
      <xdr:rowOff>107224</xdr:rowOff>
    </xdr:to>
    <xdr:cxnSp macro="">
      <xdr:nvCxnSpPr>
        <xdr:cNvPr id="573" name="直線コネクタ 572">
          <a:extLst>
            <a:ext uri="{FF2B5EF4-FFF2-40B4-BE49-F238E27FC236}">
              <a16:creationId xmlns:a16="http://schemas.microsoft.com/office/drawing/2014/main" id="{00000000-0008-0000-0E00-00003D020000}"/>
            </a:ext>
          </a:extLst>
        </xdr:cNvPr>
        <xdr:cNvCxnSpPr/>
      </xdr:nvCxnSpPr>
      <xdr:spPr>
        <a:xfrm flipV="1">
          <a:off x="22160864" y="5657306"/>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111051</xdr:rowOff>
    </xdr:from>
    <xdr:ext cx="469744" cy="259045"/>
    <xdr:sp macro="" textlink="">
      <xdr:nvSpPr>
        <xdr:cNvPr id="574" name="【認定こども園・幼稚園・保育所】&#10;一人当たり面積最小値テキスト">
          <a:extLst>
            <a:ext uri="{FF2B5EF4-FFF2-40B4-BE49-F238E27FC236}">
              <a16:creationId xmlns:a16="http://schemas.microsoft.com/office/drawing/2014/main" id="{00000000-0008-0000-0E00-00003E020000}"/>
            </a:ext>
          </a:extLst>
        </xdr:cNvPr>
        <xdr:cNvSpPr txBox="1"/>
      </xdr:nvSpPr>
      <xdr:spPr>
        <a:xfrm>
          <a:off x="22199600" y="7140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107224</xdr:rowOff>
    </xdr:from>
    <xdr:to>
      <xdr:col>116</xdr:col>
      <xdr:colOff>152400</xdr:colOff>
      <xdr:row>41</xdr:row>
      <xdr:rowOff>107224</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22072600" y="713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117583</xdr:rowOff>
    </xdr:from>
    <xdr:ext cx="469744" cy="259045"/>
    <xdr:sp macro="" textlink="">
      <xdr:nvSpPr>
        <xdr:cNvPr id="576" name="【認定こども園・幼稚園・保育所】&#10;一人当たり面積最大値テキスト">
          <a:extLst>
            <a:ext uri="{FF2B5EF4-FFF2-40B4-BE49-F238E27FC236}">
              <a16:creationId xmlns:a16="http://schemas.microsoft.com/office/drawing/2014/main" id="{00000000-0008-0000-0E00-000040020000}"/>
            </a:ext>
          </a:extLst>
        </xdr:cNvPr>
        <xdr:cNvSpPr txBox="1"/>
      </xdr:nvSpPr>
      <xdr:spPr>
        <a:xfrm>
          <a:off x="22199600" y="543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170906</xdr:rowOff>
    </xdr:from>
    <xdr:to>
      <xdr:col>116</xdr:col>
      <xdr:colOff>152400</xdr:colOff>
      <xdr:row>32</xdr:row>
      <xdr:rowOff>170906</xdr:rowOff>
    </xdr:to>
    <xdr:cxnSp macro="">
      <xdr:nvCxnSpPr>
        <xdr:cNvPr id="577" name="直線コネクタ 576">
          <a:extLst>
            <a:ext uri="{FF2B5EF4-FFF2-40B4-BE49-F238E27FC236}">
              <a16:creationId xmlns:a16="http://schemas.microsoft.com/office/drawing/2014/main" id="{00000000-0008-0000-0E00-000041020000}"/>
            </a:ext>
          </a:extLst>
        </xdr:cNvPr>
        <xdr:cNvCxnSpPr/>
      </xdr:nvCxnSpPr>
      <xdr:spPr>
        <a:xfrm>
          <a:off x="22072600" y="5657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108693</xdr:rowOff>
    </xdr:from>
    <xdr:ext cx="469744" cy="259045"/>
    <xdr:sp macro="" textlink="">
      <xdr:nvSpPr>
        <xdr:cNvPr id="578" name="【認定こども園・幼稚園・保育所】&#10;一人当たり面積平均値テキスト">
          <a:extLst>
            <a:ext uri="{FF2B5EF4-FFF2-40B4-BE49-F238E27FC236}">
              <a16:creationId xmlns:a16="http://schemas.microsoft.com/office/drawing/2014/main" id="{00000000-0008-0000-0E00-000042020000}"/>
            </a:ext>
          </a:extLst>
        </xdr:cNvPr>
        <xdr:cNvSpPr txBox="1"/>
      </xdr:nvSpPr>
      <xdr:spPr>
        <a:xfrm>
          <a:off x="22199600" y="6280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85816</xdr:rowOff>
    </xdr:from>
    <xdr:to>
      <xdr:col>116</xdr:col>
      <xdr:colOff>114300</xdr:colOff>
      <xdr:row>38</xdr:row>
      <xdr:rowOff>15966</xdr:rowOff>
    </xdr:to>
    <xdr:sp macro="" textlink="">
      <xdr:nvSpPr>
        <xdr:cNvPr id="579" name="フローチャート: 判断 578">
          <a:extLst>
            <a:ext uri="{FF2B5EF4-FFF2-40B4-BE49-F238E27FC236}">
              <a16:creationId xmlns:a16="http://schemas.microsoft.com/office/drawing/2014/main" id="{00000000-0008-0000-0E00-000043020000}"/>
            </a:ext>
          </a:extLst>
        </xdr:cNvPr>
        <xdr:cNvSpPr/>
      </xdr:nvSpPr>
      <xdr:spPr>
        <a:xfrm>
          <a:off x="221107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85816</xdr:rowOff>
    </xdr:from>
    <xdr:to>
      <xdr:col>112</xdr:col>
      <xdr:colOff>38100</xdr:colOff>
      <xdr:row>38</xdr:row>
      <xdr:rowOff>15966</xdr:rowOff>
    </xdr:to>
    <xdr:sp macro="" textlink="">
      <xdr:nvSpPr>
        <xdr:cNvPr id="580" name="フローチャート: 判断 579">
          <a:extLst>
            <a:ext uri="{FF2B5EF4-FFF2-40B4-BE49-F238E27FC236}">
              <a16:creationId xmlns:a16="http://schemas.microsoft.com/office/drawing/2014/main" id="{00000000-0008-0000-0E00-000044020000}"/>
            </a:ext>
          </a:extLst>
        </xdr:cNvPr>
        <xdr:cNvSpPr/>
      </xdr:nvSpPr>
      <xdr:spPr>
        <a:xfrm>
          <a:off x="21272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108676</xdr:rowOff>
    </xdr:from>
    <xdr:to>
      <xdr:col>107</xdr:col>
      <xdr:colOff>101600</xdr:colOff>
      <xdr:row>38</xdr:row>
      <xdr:rowOff>38826</xdr:rowOff>
    </xdr:to>
    <xdr:sp macro="" textlink="">
      <xdr:nvSpPr>
        <xdr:cNvPr id="581" name="フローチャート: 判断 580">
          <a:extLst>
            <a:ext uri="{FF2B5EF4-FFF2-40B4-BE49-F238E27FC236}">
              <a16:creationId xmlns:a16="http://schemas.microsoft.com/office/drawing/2014/main" id="{00000000-0008-0000-0E00-000045020000}"/>
            </a:ext>
          </a:extLst>
        </xdr:cNvPr>
        <xdr:cNvSpPr/>
      </xdr:nvSpPr>
      <xdr:spPr>
        <a:xfrm>
          <a:off x="203835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89081</xdr:rowOff>
    </xdr:from>
    <xdr:to>
      <xdr:col>102</xdr:col>
      <xdr:colOff>165100</xdr:colOff>
      <xdr:row>38</xdr:row>
      <xdr:rowOff>19231</xdr:rowOff>
    </xdr:to>
    <xdr:sp macro="" textlink="">
      <xdr:nvSpPr>
        <xdr:cNvPr id="582" name="フローチャート: 判断 581">
          <a:extLst>
            <a:ext uri="{FF2B5EF4-FFF2-40B4-BE49-F238E27FC236}">
              <a16:creationId xmlns:a16="http://schemas.microsoft.com/office/drawing/2014/main" id="{00000000-0008-0000-0E00-000046020000}"/>
            </a:ext>
          </a:extLst>
        </xdr:cNvPr>
        <xdr:cNvSpPr/>
      </xdr:nvSpPr>
      <xdr:spPr>
        <a:xfrm>
          <a:off x="19494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160927</xdr:rowOff>
    </xdr:from>
    <xdr:to>
      <xdr:col>98</xdr:col>
      <xdr:colOff>38100</xdr:colOff>
      <xdr:row>38</xdr:row>
      <xdr:rowOff>91077</xdr:rowOff>
    </xdr:to>
    <xdr:sp macro="" textlink="">
      <xdr:nvSpPr>
        <xdr:cNvPr id="583" name="フローチャート: 判断 582">
          <a:extLst>
            <a:ext uri="{FF2B5EF4-FFF2-40B4-BE49-F238E27FC236}">
              <a16:creationId xmlns:a16="http://schemas.microsoft.com/office/drawing/2014/main" id="{00000000-0008-0000-0E00-000047020000}"/>
            </a:ext>
          </a:extLst>
        </xdr:cNvPr>
        <xdr:cNvSpPr/>
      </xdr:nvSpPr>
      <xdr:spPr>
        <a:xfrm>
          <a:off x="18605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00000000-0008-0000-0E00-000048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E00-00004A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E00-00004C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154396</xdr:rowOff>
    </xdr:from>
    <xdr:to>
      <xdr:col>116</xdr:col>
      <xdr:colOff>114300</xdr:colOff>
      <xdr:row>38</xdr:row>
      <xdr:rowOff>84545</xdr:rowOff>
    </xdr:to>
    <xdr:sp macro="" textlink="">
      <xdr:nvSpPr>
        <xdr:cNvPr id="589" name="楕円 588">
          <a:extLst>
            <a:ext uri="{FF2B5EF4-FFF2-40B4-BE49-F238E27FC236}">
              <a16:creationId xmlns:a16="http://schemas.microsoft.com/office/drawing/2014/main" id="{00000000-0008-0000-0E00-00004D020000}"/>
            </a:ext>
          </a:extLst>
        </xdr:cNvPr>
        <xdr:cNvSpPr/>
      </xdr:nvSpPr>
      <xdr:spPr>
        <a:xfrm>
          <a:off x="22110700" y="649804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132823</xdr:rowOff>
    </xdr:from>
    <xdr:ext cx="469744" cy="259045"/>
    <xdr:sp macro="" textlink="">
      <xdr:nvSpPr>
        <xdr:cNvPr id="590" name="【認定こども園・幼稚園・保育所】&#10;一人当たり面積該当値テキスト">
          <a:extLst>
            <a:ext uri="{FF2B5EF4-FFF2-40B4-BE49-F238E27FC236}">
              <a16:creationId xmlns:a16="http://schemas.microsoft.com/office/drawing/2014/main" id="{00000000-0008-0000-0E00-00004E020000}"/>
            </a:ext>
          </a:extLst>
        </xdr:cNvPr>
        <xdr:cNvSpPr txBox="1"/>
      </xdr:nvSpPr>
      <xdr:spPr>
        <a:xfrm>
          <a:off x="22199600" y="647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111942</xdr:rowOff>
    </xdr:from>
    <xdr:to>
      <xdr:col>112</xdr:col>
      <xdr:colOff>38100</xdr:colOff>
      <xdr:row>38</xdr:row>
      <xdr:rowOff>42092</xdr:rowOff>
    </xdr:to>
    <xdr:sp macro="" textlink="">
      <xdr:nvSpPr>
        <xdr:cNvPr id="591" name="楕円 590">
          <a:extLst>
            <a:ext uri="{FF2B5EF4-FFF2-40B4-BE49-F238E27FC236}">
              <a16:creationId xmlns:a16="http://schemas.microsoft.com/office/drawing/2014/main" id="{00000000-0008-0000-0E00-00004F020000}"/>
            </a:ext>
          </a:extLst>
        </xdr:cNvPr>
        <xdr:cNvSpPr/>
      </xdr:nvSpPr>
      <xdr:spPr>
        <a:xfrm>
          <a:off x="21272500" y="645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162741</xdr:rowOff>
    </xdr:from>
    <xdr:to>
      <xdr:col>116</xdr:col>
      <xdr:colOff>63500</xdr:colOff>
      <xdr:row>38</xdr:row>
      <xdr:rowOff>33746</xdr:rowOff>
    </xdr:to>
    <xdr:cxnSp macro="">
      <xdr:nvCxnSpPr>
        <xdr:cNvPr id="592" name="直線コネクタ 591">
          <a:extLst>
            <a:ext uri="{FF2B5EF4-FFF2-40B4-BE49-F238E27FC236}">
              <a16:creationId xmlns:a16="http://schemas.microsoft.com/office/drawing/2014/main" id="{00000000-0008-0000-0E00-000050020000}"/>
            </a:ext>
          </a:extLst>
        </xdr:cNvPr>
        <xdr:cNvCxnSpPr/>
      </xdr:nvCxnSpPr>
      <xdr:spPr>
        <a:xfrm>
          <a:off x="21323300" y="6506391"/>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134801</xdr:rowOff>
    </xdr:from>
    <xdr:to>
      <xdr:col>107</xdr:col>
      <xdr:colOff>101600</xdr:colOff>
      <xdr:row>38</xdr:row>
      <xdr:rowOff>64951</xdr:rowOff>
    </xdr:to>
    <xdr:sp macro="" textlink="">
      <xdr:nvSpPr>
        <xdr:cNvPr id="593" name="楕円 592">
          <a:extLst>
            <a:ext uri="{FF2B5EF4-FFF2-40B4-BE49-F238E27FC236}">
              <a16:creationId xmlns:a16="http://schemas.microsoft.com/office/drawing/2014/main" id="{00000000-0008-0000-0E00-000051020000}"/>
            </a:ext>
          </a:extLst>
        </xdr:cNvPr>
        <xdr:cNvSpPr/>
      </xdr:nvSpPr>
      <xdr:spPr>
        <a:xfrm>
          <a:off x="20383500" y="647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162741</xdr:rowOff>
    </xdr:from>
    <xdr:to>
      <xdr:col>111</xdr:col>
      <xdr:colOff>177800</xdr:colOff>
      <xdr:row>38</xdr:row>
      <xdr:rowOff>14151</xdr:rowOff>
    </xdr:to>
    <xdr:cxnSp macro="">
      <xdr:nvCxnSpPr>
        <xdr:cNvPr id="594" name="直線コネクタ 593">
          <a:extLst>
            <a:ext uri="{FF2B5EF4-FFF2-40B4-BE49-F238E27FC236}">
              <a16:creationId xmlns:a16="http://schemas.microsoft.com/office/drawing/2014/main" id="{00000000-0008-0000-0E00-000052020000}"/>
            </a:ext>
          </a:extLst>
        </xdr:cNvPr>
        <xdr:cNvCxnSpPr/>
      </xdr:nvCxnSpPr>
      <xdr:spPr>
        <a:xfrm flipV="1">
          <a:off x="20434300" y="6506391"/>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147864</xdr:rowOff>
    </xdr:from>
    <xdr:to>
      <xdr:col>102</xdr:col>
      <xdr:colOff>165100</xdr:colOff>
      <xdr:row>38</xdr:row>
      <xdr:rowOff>78014</xdr:rowOff>
    </xdr:to>
    <xdr:sp macro="" textlink="">
      <xdr:nvSpPr>
        <xdr:cNvPr id="595" name="楕円 594">
          <a:extLst>
            <a:ext uri="{FF2B5EF4-FFF2-40B4-BE49-F238E27FC236}">
              <a16:creationId xmlns:a16="http://schemas.microsoft.com/office/drawing/2014/main" id="{00000000-0008-0000-0E00-000053020000}"/>
            </a:ext>
          </a:extLst>
        </xdr:cNvPr>
        <xdr:cNvSpPr/>
      </xdr:nvSpPr>
      <xdr:spPr>
        <a:xfrm>
          <a:off x="194945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14151</xdr:rowOff>
    </xdr:from>
    <xdr:to>
      <xdr:col>107</xdr:col>
      <xdr:colOff>50800</xdr:colOff>
      <xdr:row>38</xdr:row>
      <xdr:rowOff>27215</xdr:rowOff>
    </xdr:to>
    <xdr:cxnSp macro="">
      <xdr:nvCxnSpPr>
        <xdr:cNvPr id="596" name="直線コネクタ 595">
          <a:extLst>
            <a:ext uri="{FF2B5EF4-FFF2-40B4-BE49-F238E27FC236}">
              <a16:creationId xmlns:a16="http://schemas.microsoft.com/office/drawing/2014/main" id="{00000000-0008-0000-0E00-000054020000}"/>
            </a:ext>
          </a:extLst>
        </xdr:cNvPr>
        <xdr:cNvCxnSpPr/>
      </xdr:nvCxnSpPr>
      <xdr:spPr>
        <a:xfrm flipV="1">
          <a:off x="19545300" y="6529251"/>
          <a:ext cx="8890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58057</xdr:rowOff>
    </xdr:from>
    <xdr:to>
      <xdr:col>98</xdr:col>
      <xdr:colOff>38100</xdr:colOff>
      <xdr:row>38</xdr:row>
      <xdr:rowOff>159657</xdr:rowOff>
    </xdr:to>
    <xdr:sp macro="" textlink="">
      <xdr:nvSpPr>
        <xdr:cNvPr id="597" name="楕円 596">
          <a:extLst>
            <a:ext uri="{FF2B5EF4-FFF2-40B4-BE49-F238E27FC236}">
              <a16:creationId xmlns:a16="http://schemas.microsoft.com/office/drawing/2014/main" id="{00000000-0008-0000-0E00-000055020000}"/>
            </a:ext>
          </a:extLst>
        </xdr:cNvPr>
        <xdr:cNvSpPr/>
      </xdr:nvSpPr>
      <xdr:spPr>
        <a:xfrm>
          <a:off x="18605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27215</xdr:rowOff>
    </xdr:from>
    <xdr:to>
      <xdr:col>102</xdr:col>
      <xdr:colOff>114300</xdr:colOff>
      <xdr:row>38</xdr:row>
      <xdr:rowOff>108857</xdr:rowOff>
    </xdr:to>
    <xdr:cxnSp macro="">
      <xdr:nvCxnSpPr>
        <xdr:cNvPr id="598" name="直線コネクタ 597">
          <a:extLst>
            <a:ext uri="{FF2B5EF4-FFF2-40B4-BE49-F238E27FC236}">
              <a16:creationId xmlns:a16="http://schemas.microsoft.com/office/drawing/2014/main" id="{00000000-0008-0000-0E00-000056020000}"/>
            </a:ext>
          </a:extLst>
        </xdr:cNvPr>
        <xdr:cNvCxnSpPr/>
      </xdr:nvCxnSpPr>
      <xdr:spPr>
        <a:xfrm flipV="1">
          <a:off x="18656300" y="6542315"/>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32493</xdr:rowOff>
    </xdr:from>
    <xdr:ext cx="469744" cy="259045"/>
    <xdr:sp macro="" textlink="">
      <xdr:nvSpPr>
        <xdr:cNvPr id="599" name="n_1aveValue【認定こども園・幼稚園・保育所】&#10;一人当たり面積">
          <a:extLst>
            <a:ext uri="{FF2B5EF4-FFF2-40B4-BE49-F238E27FC236}">
              <a16:creationId xmlns:a16="http://schemas.microsoft.com/office/drawing/2014/main" id="{00000000-0008-0000-0E00-000057020000}"/>
            </a:ext>
          </a:extLst>
        </xdr:cNvPr>
        <xdr:cNvSpPr txBox="1"/>
      </xdr:nvSpPr>
      <xdr:spPr>
        <a:xfrm>
          <a:off x="21075727" y="620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55353</xdr:rowOff>
    </xdr:from>
    <xdr:ext cx="469744" cy="259045"/>
    <xdr:sp macro="" textlink="">
      <xdr:nvSpPr>
        <xdr:cNvPr id="600" name="n_2aveValue【認定こども園・幼稚園・保育所】&#10;一人当たり面積">
          <a:extLst>
            <a:ext uri="{FF2B5EF4-FFF2-40B4-BE49-F238E27FC236}">
              <a16:creationId xmlns:a16="http://schemas.microsoft.com/office/drawing/2014/main" id="{00000000-0008-0000-0E00-000058020000}"/>
            </a:ext>
          </a:extLst>
        </xdr:cNvPr>
        <xdr:cNvSpPr txBox="1"/>
      </xdr:nvSpPr>
      <xdr:spPr>
        <a:xfrm>
          <a:off x="20199427" y="622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35758</xdr:rowOff>
    </xdr:from>
    <xdr:ext cx="469744" cy="259045"/>
    <xdr:sp macro="" textlink="">
      <xdr:nvSpPr>
        <xdr:cNvPr id="601" name="n_3aveValue【認定こども園・幼稚園・保育所】&#10;一人当たり面積">
          <a:extLst>
            <a:ext uri="{FF2B5EF4-FFF2-40B4-BE49-F238E27FC236}">
              <a16:creationId xmlns:a16="http://schemas.microsoft.com/office/drawing/2014/main" id="{00000000-0008-0000-0E00-000059020000}"/>
            </a:ext>
          </a:extLst>
        </xdr:cNvPr>
        <xdr:cNvSpPr txBox="1"/>
      </xdr:nvSpPr>
      <xdr:spPr>
        <a:xfrm>
          <a:off x="19310427" y="620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107604</xdr:rowOff>
    </xdr:from>
    <xdr:ext cx="469744" cy="259045"/>
    <xdr:sp macro="" textlink="">
      <xdr:nvSpPr>
        <xdr:cNvPr id="602" name="n_4aveValue【認定こども園・幼稚園・保育所】&#10;一人当たり面積">
          <a:extLst>
            <a:ext uri="{FF2B5EF4-FFF2-40B4-BE49-F238E27FC236}">
              <a16:creationId xmlns:a16="http://schemas.microsoft.com/office/drawing/2014/main" id="{00000000-0008-0000-0E00-00005A020000}"/>
            </a:ext>
          </a:extLst>
        </xdr:cNvPr>
        <xdr:cNvSpPr txBox="1"/>
      </xdr:nvSpPr>
      <xdr:spPr>
        <a:xfrm>
          <a:off x="184214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33218</xdr:rowOff>
    </xdr:from>
    <xdr:ext cx="469744" cy="259045"/>
    <xdr:sp macro="" textlink="">
      <xdr:nvSpPr>
        <xdr:cNvPr id="603" name="n_1mainValue【認定こども園・幼稚園・保育所】&#10;一人当たり面積">
          <a:extLst>
            <a:ext uri="{FF2B5EF4-FFF2-40B4-BE49-F238E27FC236}">
              <a16:creationId xmlns:a16="http://schemas.microsoft.com/office/drawing/2014/main" id="{00000000-0008-0000-0E00-00005B020000}"/>
            </a:ext>
          </a:extLst>
        </xdr:cNvPr>
        <xdr:cNvSpPr txBox="1"/>
      </xdr:nvSpPr>
      <xdr:spPr>
        <a:xfrm>
          <a:off x="21075727" y="6548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56078</xdr:rowOff>
    </xdr:from>
    <xdr:ext cx="469744" cy="259045"/>
    <xdr:sp macro="" textlink="">
      <xdr:nvSpPr>
        <xdr:cNvPr id="604" name="n_2mainValue【認定こども園・幼稚園・保育所】&#10;一人当たり面積">
          <a:extLst>
            <a:ext uri="{FF2B5EF4-FFF2-40B4-BE49-F238E27FC236}">
              <a16:creationId xmlns:a16="http://schemas.microsoft.com/office/drawing/2014/main" id="{00000000-0008-0000-0E00-00005C020000}"/>
            </a:ext>
          </a:extLst>
        </xdr:cNvPr>
        <xdr:cNvSpPr txBox="1"/>
      </xdr:nvSpPr>
      <xdr:spPr>
        <a:xfrm>
          <a:off x="20199427" y="6571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69142</xdr:rowOff>
    </xdr:from>
    <xdr:ext cx="469744" cy="259045"/>
    <xdr:sp macro="" textlink="">
      <xdr:nvSpPr>
        <xdr:cNvPr id="605" name="n_3mainValue【認定こども園・幼稚園・保育所】&#10;一人当たり面積">
          <a:extLst>
            <a:ext uri="{FF2B5EF4-FFF2-40B4-BE49-F238E27FC236}">
              <a16:creationId xmlns:a16="http://schemas.microsoft.com/office/drawing/2014/main" id="{00000000-0008-0000-0E00-00005D020000}"/>
            </a:ext>
          </a:extLst>
        </xdr:cNvPr>
        <xdr:cNvSpPr txBox="1"/>
      </xdr:nvSpPr>
      <xdr:spPr>
        <a:xfrm>
          <a:off x="19310427" y="658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150784</xdr:rowOff>
    </xdr:from>
    <xdr:ext cx="469744" cy="259045"/>
    <xdr:sp macro="" textlink="">
      <xdr:nvSpPr>
        <xdr:cNvPr id="606" name="n_4mainValue【認定こども園・幼稚園・保育所】&#10;一人当たり面積">
          <a:extLst>
            <a:ext uri="{FF2B5EF4-FFF2-40B4-BE49-F238E27FC236}">
              <a16:creationId xmlns:a16="http://schemas.microsoft.com/office/drawing/2014/main" id="{00000000-0008-0000-0E00-00005E020000}"/>
            </a:ext>
          </a:extLst>
        </xdr:cNvPr>
        <xdr:cNvSpPr txBox="1"/>
      </xdr:nvSpPr>
      <xdr:spPr>
        <a:xfrm>
          <a:off x="18421427" y="666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a:extLst>
            <a:ext uri="{FF2B5EF4-FFF2-40B4-BE49-F238E27FC236}">
              <a16:creationId xmlns:a16="http://schemas.microsoft.com/office/drawing/2014/main" id="{00000000-0008-0000-0E00-00005F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a:extLst>
            <a:ext uri="{FF2B5EF4-FFF2-40B4-BE49-F238E27FC236}">
              <a16:creationId xmlns:a16="http://schemas.microsoft.com/office/drawing/2014/main" id="{00000000-0008-0000-0E00-000060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a:extLst>
            <a:ext uri="{FF2B5EF4-FFF2-40B4-BE49-F238E27FC236}">
              <a16:creationId xmlns:a16="http://schemas.microsoft.com/office/drawing/2014/main" id="{00000000-0008-0000-0E00-000061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E00-000062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E00-000063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a:extLst>
            <a:ext uri="{FF2B5EF4-FFF2-40B4-BE49-F238E27FC236}">
              <a16:creationId xmlns:a16="http://schemas.microsoft.com/office/drawing/2014/main" id="{00000000-0008-0000-0E00-000064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a:extLst>
            <a:ext uri="{FF2B5EF4-FFF2-40B4-BE49-F238E27FC236}">
              <a16:creationId xmlns:a16="http://schemas.microsoft.com/office/drawing/2014/main" id="{00000000-0008-0000-0E00-000065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a:extLst>
            <a:ext uri="{FF2B5EF4-FFF2-40B4-BE49-F238E27FC236}">
              <a16:creationId xmlns:a16="http://schemas.microsoft.com/office/drawing/2014/main" id="{00000000-0008-0000-0E00-000066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a:extLst>
            <a:ext uri="{FF2B5EF4-FFF2-40B4-BE49-F238E27FC236}">
              <a16:creationId xmlns:a16="http://schemas.microsoft.com/office/drawing/2014/main" id="{00000000-0008-0000-0E00-000067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a:extLst>
            <a:ext uri="{FF2B5EF4-FFF2-40B4-BE49-F238E27FC236}">
              <a16:creationId xmlns:a16="http://schemas.microsoft.com/office/drawing/2014/main" id="{00000000-0008-0000-0E00-000068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a:extLst>
            <a:ext uri="{FF2B5EF4-FFF2-40B4-BE49-F238E27FC236}">
              <a16:creationId xmlns:a16="http://schemas.microsoft.com/office/drawing/2014/main" id="{00000000-0008-0000-0E00-000069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a:extLst>
            <a:ext uri="{FF2B5EF4-FFF2-40B4-BE49-F238E27FC236}">
              <a16:creationId xmlns:a16="http://schemas.microsoft.com/office/drawing/2014/main" id="{00000000-0008-0000-0E00-00006A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619" name="テキスト ボックス 618">
          <a:extLst>
            <a:ext uri="{FF2B5EF4-FFF2-40B4-BE49-F238E27FC236}">
              <a16:creationId xmlns:a16="http://schemas.microsoft.com/office/drawing/2014/main" id="{00000000-0008-0000-0E00-00006B020000}"/>
            </a:ext>
          </a:extLst>
        </xdr:cNvPr>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a:extLst>
            <a:ext uri="{FF2B5EF4-FFF2-40B4-BE49-F238E27FC236}">
              <a16:creationId xmlns:a16="http://schemas.microsoft.com/office/drawing/2014/main" id="{00000000-0008-0000-0E00-00006C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a:extLst>
            <a:ext uri="{FF2B5EF4-FFF2-40B4-BE49-F238E27FC236}">
              <a16:creationId xmlns:a16="http://schemas.microsoft.com/office/drawing/2014/main" id="{00000000-0008-0000-0E00-00006D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a:extLst>
            <a:ext uri="{FF2B5EF4-FFF2-40B4-BE49-F238E27FC236}">
              <a16:creationId xmlns:a16="http://schemas.microsoft.com/office/drawing/2014/main" id="{00000000-0008-0000-0E00-00006E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a:extLst>
            <a:ext uri="{FF2B5EF4-FFF2-40B4-BE49-F238E27FC236}">
              <a16:creationId xmlns:a16="http://schemas.microsoft.com/office/drawing/2014/main" id="{00000000-0008-0000-0E00-00006F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a:extLst>
            <a:ext uri="{FF2B5EF4-FFF2-40B4-BE49-F238E27FC236}">
              <a16:creationId xmlns:a16="http://schemas.microsoft.com/office/drawing/2014/main" id="{00000000-0008-0000-0E00-000070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a:extLst>
            <a:ext uri="{FF2B5EF4-FFF2-40B4-BE49-F238E27FC236}">
              <a16:creationId xmlns:a16="http://schemas.microsoft.com/office/drawing/2014/main" id="{00000000-0008-0000-0E00-000071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a:extLst>
            <a:ext uri="{FF2B5EF4-FFF2-40B4-BE49-F238E27FC236}">
              <a16:creationId xmlns:a16="http://schemas.microsoft.com/office/drawing/2014/main" id="{00000000-0008-0000-0E00-000072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a:extLst>
            <a:ext uri="{FF2B5EF4-FFF2-40B4-BE49-F238E27FC236}">
              <a16:creationId xmlns:a16="http://schemas.microsoft.com/office/drawing/2014/main" id="{00000000-0008-0000-0E00-000073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a:extLst>
            <a:ext uri="{FF2B5EF4-FFF2-40B4-BE49-F238E27FC236}">
              <a16:creationId xmlns:a16="http://schemas.microsoft.com/office/drawing/2014/main" id="{00000000-0008-0000-0E00-000074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629" name="テキスト ボックス 628">
          <a:extLst>
            <a:ext uri="{FF2B5EF4-FFF2-40B4-BE49-F238E27FC236}">
              <a16:creationId xmlns:a16="http://schemas.microsoft.com/office/drawing/2014/main" id="{00000000-0008-0000-0E00-000075020000}"/>
            </a:ext>
          </a:extLst>
        </xdr:cNvPr>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E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学校施設】&#10;有形固定資産減価償却率グラフ枠">
          <a:extLst>
            <a:ext uri="{FF2B5EF4-FFF2-40B4-BE49-F238E27FC236}">
              <a16:creationId xmlns:a16="http://schemas.microsoft.com/office/drawing/2014/main" id="{00000000-0008-0000-0E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26126</xdr:rowOff>
    </xdr:to>
    <xdr:cxnSp macro="">
      <xdr:nvCxnSpPr>
        <xdr:cNvPr id="633" name="直線コネクタ 632">
          <a:extLst>
            <a:ext uri="{FF2B5EF4-FFF2-40B4-BE49-F238E27FC236}">
              <a16:creationId xmlns:a16="http://schemas.microsoft.com/office/drawing/2014/main" id="{00000000-0008-0000-0E00-000079020000}"/>
            </a:ext>
          </a:extLst>
        </xdr:cNvPr>
        <xdr:cNvCxnSpPr/>
      </xdr:nvCxnSpPr>
      <xdr:spPr>
        <a:xfrm flipV="1">
          <a:off x="16318864" y="9519557"/>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29953</xdr:rowOff>
    </xdr:from>
    <xdr:ext cx="405111" cy="259045"/>
    <xdr:sp macro="" textlink="">
      <xdr:nvSpPr>
        <xdr:cNvPr id="634" name="【学校施設】&#10;有形固定資産減価償却率最小値テキスト">
          <a:extLst>
            <a:ext uri="{FF2B5EF4-FFF2-40B4-BE49-F238E27FC236}">
              <a16:creationId xmlns:a16="http://schemas.microsoft.com/office/drawing/2014/main" id="{00000000-0008-0000-0E00-00007A020000}"/>
            </a:ext>
          </a:extLst>
        </xdr:cNvPr>
        <xdr:cNvSpPr txBox="1"/>
      </xdr:nvSpPr>
      <xdr:spPr>
        <a:xfrm>
          <a:off x="16357600" y="11002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26126</xdr:rowOff>
    </xdr:from>
    <xdr:to>
      <xdr:col>86</xdr:col>
      <xdr:colOff>25400</xdr:colOff>
      <xdr:row>64</xdr:row>
      <xdr:rowOff>26126</xdr:rowOff>
    </xdr:to>
    <xdr:cxnSp macro="">
      <xdr:nvCxnSpPr>
        <xdr:cNvPr id="635" name="直線コネクタ 634">
          <a:extLst>
            <a:ext uri="{FF2B5EF4-FFF2-40B4-BE49-F238E27FC236}">
              <a16:creationId xmlns:a16="http://schemas.microsoft.com/office/drawing/2014/main" id="{00000000-0008-0000-0E00-00007B020000}"/>
            </a:ext>
          </a:extLst>
        </xdr:cNvPr>
        <xdr:cNvCxnSpPr/>
      </xdr:nvCxnSpPr>
      <xdr:spPr>
        <a:xfrm>
          <a:off x="16230600" y="1099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405111" cy="259045"/>
    <xdr:sp macro="" textlink="">
      <xdr:nvSpPr>
        <xdr:cNvPr id="636" name="【学校施設】&#10;有形固定資産減価償却率最大値テキスト">
          <a:extLst>
            <a:ext uri="{FF2B5EF4-FFF2-40B4-BE49-F238E27FC236}">
              <a16:creationId xmlns:a16="http://schemas.microsoft.com/office/drawing/2014/main" id="{00000000-0008-0000-0E00-00007C020000}"/>
            </a:ext>
          </a:extLst>
        </xdr:cNvPr>
        <xdr:cNvSpPr txBox="1"/>
      </xdr:nvSpPr>
      <xdr:spPr>
        <a:xfrm>
          <a:off x="16357600" y="9294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7" name="直線コネクタ 636">
          <a:extLst>
            <a:ext uri="{FF2B5EF4-FFF2-40B4-BE49-F238E27FC236}">
              <a16:creationId xmlns:a16="http://schemas.microsoft.com/office/drawing/2014/main" id="{00000000-0008-0000-0E00-00007D020000}"/>
            </a:ext>
          </a:extLst>
        </xdr:cNvPr>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7637</xdr:rowOff>
    </xdr:from>
    <xdr:ext cx="405111" cy="259045"/>
    <xdr:sp macro="" textlink="">
      <xdr:nvSpPr>
        <xdr:cNvPr id="638" name="【学校施設】&#10;有形固定資産減価償却率平均値テキスト">
          <a:extLst>
            <a:ext uri="{FF2B5EF4-FFF2-40B4-BE49-F238E27FC236}">
              <a16:creationId xmlns:a16="http://schemas.microsoft.com/office/drawing/2014/main" id="{00000000-0008-0000-0E00-00007E020000}"/>
            </a:ext>
          </a:extLst>
        </xdr:cNvPr>
        <xdr:cNvSpPr txBox="1"/>
      </xdr:nvSpPr>
      <xdr:spPr>
        <a:xfrm>
          <a:off x="16357600" y="10123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29210</xdr:rowOff>
    </xdr:from>
    <xdr:to>
      <xdr:col>85</xdr:col>
      <xdr:colOff>177800</xdr:colOff>
      <xdr:row>59</xdr:row>
      <xdr:rowOff>130810</xdr:rowOff>
    </xdr:to>
    <xdr:sp macro="" textlink="">
      <xdr:nvSpPr>
        <xdr:cNvPr id="639" name="フローチャート: 判断 638">
          <a:extLst>
            <a:ext uri="{FF2B5EF4-FFF2-40B4-BE49-F238E27FC236}">
              <a16:creationId xmlns:a16="http://schemas.microsoft.com/office/drawing/2014/main" id="{00000000-0008-0000-0E00-00007F020000}"/>
            </a:ext>
          </a:extLst>
        </xdr:cNvPr>
        <xdr:cNvSpPr/>
      </xdr:nvSpPr>
      <xdr:spPr>
        <a:xfrm>
          <a:off x="162687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171269</xdr:rowOff>
    </xdr:from>
    <xdr:to>
      <xdr:col>81</xdr:col>
      <xdr:colOff>101600</xdr:colOff>
      <xdr:row>59</xdr:row>
      <xdr:rowOff>101419</xdr:rowOff>
    </xdr:to>
    <xdr:sp macro="" textlink="">
      <xdr:nvSpPr>
        <xdr:cNvPr id="640" name="フローチャート: 判断 639">
          <a:extLst>
            <a:ext uri="{FF2B5EF4-FFF2-40B4-BE49-F238E27FC236}">
              <a16:creationId xmlns:a16="http://schemas.microsoft.com/office/drawing/2014/main" id="{00000000-0008-0000-0E00-000080020000}"/>
            </a:ext>
          </a:extLst>
        </xdr:cNvPr>
        <xdr:cNvSpPr/>
      </xdr:nvSpPr>
      <xdr:spPr>
        <a:xfrm>
          <a:off x="154305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19413</xdr:rowOff>
    </xdr:from>
    <xdr:to>
      <xdr:col>76</xdr:col>
      <xdr:colOff>165100</xdr:colOff>
      <xdr:row>59</xdr:row>
      <xdr:rowOff>121013</xdr:rowOff>
    </xdr:to>
    <xdr:sp macro="" textlink="">
      <xdr:nvSpPr>
        <xdr:cNvPr id="641" name="フローチャート: 判断 640">
          <a:extLst>
            <a:ext uri="{FF2B5EF4-FFF2-40B4-BE49-F238E27FC236}">
              <a16:creationId xmlns:a16="http://schemas.microsoft.com/office/drawing/2014/main" id="{00000000-0008-0000-0E00-000081020000}"/>
            </a:ext>
          </a:extLst>
        </xdr:cNvPr>
        <xdr:cNvSpPr/>
      </xdr:nvSpPr>
      <xdr:spPr>
        <a:xfrm>
          <a:off x="14541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99423</xdr:rowOff>
    </xdr:from>
    <xdr:to>
      <xdr:col>72</xdr:col>
      <xdr:colOff>38100</xdr:colOff>
      <xdr:row>59</xdr:row>
      <xdr:rowOff>29573</xdr:rowOff>
    </xdr:to>
    <xdr:sp macro="" textlink="">
      <xdr:nvSpPr>
        <xdr:cNvPr id="642" name="フローチャート: 判断 641">
          <a:extLst>
            <a:ext uri="{FF2B5EF4-FFF2-40B4-BE49-F238E27FC236}">
              <a16:creationId xmlns:a16="http://schemas.microsoft.com/office/drawing/2014/main" id="{00000000-0008-0000-0E00-000082020000}"/>
            </a:ext>
          </a:extLst>
        </xdr:cNvPr>
        <xdr:cNvSpPr/>
      </xdr:nvSpPr>
      <xdr:spPr>
        <a:xfrm>
          <a:off x="13652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73297</xdr:rowOff>
    </xdr:from>
    <xdr:to>
      <xdr:col>67</xdr:col>
      <xdr:colOff>101600</xdr:colOff>
      <xdr:row>59</xdr:row>
      <xdr:rowOff>3447</xdr:rowOff>
    </xdr:to>
    <xdr:sp macro="" textlink="">
      <xdr:nvSpPr>
        <xdr:cNvPr id="643" name="フローチャート: 判断 642">
          <a:extLst>
            <a:ext uri="{FF2B5EF4-FFF2-40B4-BE49-F238E27FC236}">
              <a16:creationId xmlns:a16="http://schemas.microsoft.com/office/drawing/2014/main" id="{00000000-0008-0000-0E00-000083020000}"/>
            </a:ext>
          </a:extLst>
        </xdr:cNvPr>
        <xdr:cNvSpPr/>
      </xdr:nvSpPr>
      <xdr:spPr>
        <a:xfrm>
          <a:off x="12763500" y="1001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E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E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E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92891</xdr:rowOff>
    </xdr:from>
    <xdr:to>
      <xdr:col>85</xdr:col>
      <xdr:colOff>177800</xdr:colOff>
      <xdr:row>57</xdr:row>
      <xdr:rowOff>23041</xdr:rowOff>
    </xdr:to>
    <xdr:sp macro="" textlink="">
      <xdr:nvSpPr>
        <xdr:cNvPr id="649" name="楕円 648">
          <a:extLst>
            <a:ext uri="{FF2B5EF4-FFF2-40B4-BE49-F238E27FC236}">
              <a16:creationId xmlns:a16="http://schemas.microsoft.com/office/drawing/2014/main" id="{00000000-0008-0000-0E00-000089020000}"/>
            </a:ext>
          </a:extLst>
        </xdr:cNvPr>
        <xdr:cNvSpPr/>
      </xdr:nvSpPr>
      <xdr:spPr>
        <a:xfrm>
          <a:off x="16268700" y="9694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115768</xdr:rowOff>
    </xdr:from>
    <xdr:ext cx="405111" cy="259045"/>
    <xdr:sp macro="" textlink="">
      <xdr:nvSpPr>
        <xdr:cNvPr id="650" name="【学校施設】&#10;有形固定資産減価償却率該当値テキスト">
          <a:extLst>
            <a:ext uri="{FF2B5EF4-FFF2-40B4-BE49-F238E27FC236}">
              <a16:creationId xmlns:a16="http://schemas.microsoft.com/office/drawing/2014/main" id="{00000000-0008-0000-0E00-00008A020000}"/>
            </a:ext>
          </a:extLst>
        </xdr:cNvPr>
        <xdr:cNvSpPr txBox="1"/>
      </xdr:nvSpPr>
      <xdr:spPr>
        <a:xfrm>
          <a:off x="16357600" y="954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14515</xdr:rowOff>
    </xdr:from>
    <xdr:to>
      <xdr:col>81</xdr:col>
      <xdr:colOff>101600</xdr:colOff>
      <xdr:row>56</xdr:row>
      <xdr:rowOff>116115</xdr:rowOff>
    </xdr:to>
    <xdr:sp macro="" textlink="">
      <xdr:nvSpPr>
        <xdr:cNvPr id="651" name="楕円 650">
          <a:extLst>
            <a:ext uri="{FF2B5EF4-FFF2-40B4-BE49-F238E27FC236}">
              <a16:creationId xmlns:a16="http://schemas.microsoft.com/office/drawing/2014/main" id="{00000000-0008-0000-0E00-00008B020000}"/>
            </a:ext>
          </a:extLst>
        </xdr:cNvPr>
        <xdr:cNvSpPr/>
      </xdr:nvSpPr>
      <xdr:spPr>
        <a:xfrm>
          <a:off x="15430500" y="961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65315</xdr:rowOff>
    </xdr:from>
    <xdr:to>
      <xdr:col>85</xdr:col>
      <xdr:colOff>127000</xdr:colOff>
      <xdr:row>56</xdr:row>
      <xdr:rowOff>143691</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5481300" y="9666515"/>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11249</xdr:rowOff>
    </xdr:from>
    <xdr:to>
      <xdr:col>76</xdr:col>
      <xdr:colOff>165100</xdr:colOff>
      <xdr:row>56</xdr:row>
      <xdr:rowOff>112849</xdr:rowOff>
    </xdr:to>
    <xdr:sp macro="" textlink="">
      <xdr:nvSpPr>
        <xdr:cNvPr id="653" name="楕円 652">
          <a:extLst>
            <a:ext uri="{FF2B5EF4-FFF2-40B4-BE49-F238E27FC236}">
              <a16:creationId xmlns:a16="http://schemas.microsoft.com/office/drawing/2014/main" id="{00000000-0008-0000-0E00-00008D020000}"/>
            </a:ext>
          </a:extLst>
        </xdr:cNvPr>
        <xdr:cNvSpPr/>
      </xdr:nvSpPr>
      <xdr:spPr>
        <a:xfrm>
          <a:off x="14541500" y="961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62049</xdr:rowOff>
    </xdr:from>
    <xdr:to>
      <xdr:col>81</xdr:col>
      <xdr:colOff>50800</xdr:colOff>
      <xdr:row>56</xdr:row>
      <xdr:rowOff>65315</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4592300" y="9663249"/>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127181</xdr:rowOff>
    </xdr:from>
    <xdr:to>
      <xdr:col>72</xdr:col>
      <xdr:colOff>38100</xdr:colOff>
      <xdr:row>56</xdr:row>
      <xdr:rowOff>57331</xdr:rowOff>
    </xdr:to>
    <xdr:sp macro="" textlink="">
      <xdr:nvSpPr>
        <xdr:cNvPr id="655" name="楕円 654">
          <a:extLst>
            <a:ext uri="{FF2B5EF4-FFF2-40B4-BE49-F238E27FC236}">
              <a16:creationId xmlns:a16="http://schemas.microsoft.com/office/drawing/2014/main" id="{00000000-0008-0000-0E00-00008F020000}"/>
            </a:ext>
          </a:extLst>
        </xdr:cNvPr>
        <xdr:cNvSpPr/>
      </xdr:nvSpPr>
      <xdr:spPr>
        <a:xfrm>
          <a:off x="13652500" y="955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6531</xdr:rowOff>
    </xdr:from>
    <xdr:to>
      <xdr:col>76</xdr:col>
      <xdr:colOff>114300</xdr:colOff>
      <xdr:row>56</xdr:row>
      <xdr:rowOff>62049</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3703300" y="9607731"/>
          <a:ext cx="889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58601</xdr:rowOff>
    </xdr:from>
    <xdr:to>
      <xdr:col>67</xdr:col>
      <xdr:colOff>101600</xdr:colOff>
      <xdr:row>55</xdr:row>
      <xdr:rowOff>160201</xdr:rowOff>
    </xdr:to>
    <xdr:sp macro="" textlink="">
      <xdr:nvSpPr>
        <xdr:cNvPr id="657" name="楕円 656">
          <a:extLst>
            <a:ext uri="{FF2B5EF4-FFF2-40B4-BE49-F238E27FC236}">
              <a16:creationId xmlns:a16="http://schemas.microsoft.com/office/drawing/2014/main" id="{00000000-0008-0000-0E00-000091020000}"/>
            </a:ext>
          </a:extLst>
        </xdr:cNvPr>
        <xdr:cNvSpPr/>
      </xdr:nvSpPr>
      <xdr:spPr>
        <a:xfrm>
          <a:off x="12763500" y="948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109401</xdr:rowOff>
    </xdr:from>
    <xdr:to>
      <xdr:col>71</xdr:col>
      <xdr:colOff>177800</xdr:colOff>
      <xdr:row>56</xdr:row>
      <xdr:rowOff>6531</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814300" y="95391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92546</xdr:rowOff>
    </xdr:from>
    <xdr:ext cx="405111" cy="259045"/>
    <xdr:sp macro="" textlink="">
      <xdr:nvSpPr>
        <xdr:cNvPr id="659" name="n_1aveValue【学校施設】&#10;有形固定資産減価償却率">
          <a:extLst>
            <a:ext uri="{FF2B5EF4-FFF2-40B4-BE49-F238E27FC236}">
              <a16:creationId xmlns:a16="http://schemas.microsoft.com/office/drawing/2014/main" id="{00000000-0008-0000-0E00-000093020000}"/>
            </a:ext>
          </a:extLst>
        </xdr:cNvPr>
        <xdr:cNvSpPr txBox="1"/>
      </xdr:nvSpPr>
      <xdr:spPr>
        <a:xfrm>
          <a:off x="15266044" y="1020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112140</xdr:rowOff>
    </xdr:from>
    <xdr:ext cx="405111" cy="259045"/>
    <xdr:sp macro="" textlink="">
      <xdr:nvSpPr>
        <xdr:cNvPr id="660" name="n_2aveValue【学校施設】&#10;有形固定資産減価償却率">
          <a:extLst>
            <a:ext uri="{FF2B5EF4-FFF2-40B4-BE49-F238E27FC236}">
              <a16:creationId xmlns:a16="http://schemas.microsoft.com/office/drawing/2014/main" id="{00000000-0008-0000-0E00-000094020000}"/>
            </a:ext>
          </a:extLst>
        </xdr:cNvPr>
        <xdr:cNvSpPr txBox="1"/>
      </xdr:nvSpPr>
      <xdr:spPr>
        <a:xfrm>
          <a:off x="14389744" y="10227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20700</xdr:rowOff>
    </xdr:from>
    <xdr:ext cx="405111" cy="259045"/>
    <xdr:sp macro="" textlink="">
      <xdr:nvSpPr>
        <xdr:cNvPr id="661" name="n_3aveValue【学校施設】&#10;有形固定資産減価償却率">
          <a:extLst>
            <a:ext uri="{FF2B5EF4-FFF2-40B4-BE49-F238E27FC236}">
              <a16:creationId xmlns:a16="http://schemas.microsoft.com/office/drawing/2014/main" id="{00000000-0008-0000-0E00-000095020000}"/>
            </a:ext>
          </a:extLst>
        </xdr:cNvPr>
        <xdr:cNvSpPr txBox="1"/>
      </xdr:nvSpPr>
      <xdr:spPr>
        <a:xfrm>
          <a:off x="13500744"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166024</xdr:rowOff>
    </xdr:from>
    <xdr:ext cx="405111" cy="259045"/>
    <xdr:sp macro="" textlink="">
      <xdr:nvSpPr>
        <xdr:cNvPr id="662" name="n_4aveValue【学校施設】&#10;有形固定資産減価償却率">
          <a:extLst>
            <a:ext uri="{FF2B5EF4-FFF2-40B4-BE49-F238E27FC236}">
              <a16:creationId xmlns:a16="http://schemas.microsoft.com/office/drawing/2014/main" id="{00000000-0008-0000-0E00-000096020000}"/>
            </a:ext>
          </a:extLst>
        </xdr:cNvPr>
        <xdr:cNvSpPr txBox="1"/>
      </xdr:nvSpPr>
      <xdr:spPr>
        <a:xfrm>
          <a:off x="12611744" y="10110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132642</xdr:rowOff>
    </xdr:from>
    <xdr:ext cx="405111" cy="259045"/>
    <xdr:sp macro="" textlink="">
      <xdr:nvSpPr>
        <xdr:cNvPr id="663" name="n_1mainValue【学校施設】&#10;有形固定資産減価償却率">
          <a:extLst>
            <a:ext uri="{FF2B5EF4-FFF2-40B4-BE49-F238E27FC236}">
              <a16:creationId xmlns:a16="http://schemas.microsoft.com/office/drawing/2014/main" id="{00000000-0008-0000-0E00-000097020000}"/>
            </a:ext>
          </a:extLst>
        </xdr:cNvPr>
        <xdr:cNvSpPr txBox="1"/>
      </xdr:nvSpPr>
      <xdr:spPr>
        <a:xfrm>
          <a:off x="15266044" y="939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129376</xdr:rowOff>
    </xdr:from>
    <xdr:ext cx="405111" cy="259045"/>
    <xdr:sp macro="" textlink="">
      <xdr:nvSpPr>
        <xdr:cNvPr id="664" name="n_2mainValue【学校施設】&#10;有形固定資産減価償却率">
          <a:extLst>
            <a:ext uri="{FF2B5EF4-FFF2-40B4-BE49-F238E27FC236}">
              <a16:creationId xmlns:a16="http://schemas.microsoft.com/office/drawing/2014/main" id="{00000000-0008-0000-0E00-000098020000}"/>
            </a:ext>
          </a:extLst>
        </xdr:cNvPr>
        <xdr:cNvSpPr txBox="1"/>
      </xdr:nvSpPr>
      <xdr:spPr>
        <a:xfrm>
          <a:off x="14389744" y="9387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73858</xdr:rowOff>
    </xdr:from>
    <xdr:ext cx="405111" cy="259045"/>
    <xdr:sp macro="" textlink="">
      <xdr:nvSpPr>
        <xdr:cNvPr id="665" name="n_3mainValue【学校施設】&#10;有形固定資産減価償却率">
          <a:extLst>
            <a:ext uri="{FF2B5EF4-FFF2-40B4-BE49-F238E27FC236}">
              <a16:creationId xmlns:a16="http://schemas.microsoft.com/office/drawing/2014/main" id="{00000000-0008-0000-0E00-000099020000}"/>
            </a:ext>
          </a:extLst>
        </xdr:cNvPr>
        <xdr:cNvSpPr txBox="1"/>
      </xdr:nvSpPr>
      <xdr:spPr>
        <a:xfrm>
          <a:off x="13500744" y="9332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5278</xdr:rowOff>
    </xdr:from>
    <xdr:ext cx="405111" cy="259045"/>
    <xdr:sp macro="" textlink="">
      <xdr:nvSpPr>
        <xdr:cNvPr id="666" name="n_4mainValue【学校施設】&#10;有形固定資産減価償却率">
          <a:extLst>
            <a:ext uri="{FF2B5EF4-FFF2-40B4-BE49-F238E27FC236}">
              <a16:creationId xmlns:a16="http://schemas.microsoft.com/office/drawing/2014/main" id="{00000000-0008-0000-0E00-00009A020000}"/>
            </a:ext>
          </a:extLst>
        </xdr:cNvPr>
        <xdr:cNvSpPr txBox="1"/>
      </xdr:nvSpPr>
      <xdr:spPr>
        <a:xfrm>
          <a:off x="12611744" y="9263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7" name="正方形/長方形 666">
          <a:extLst>
            <a:ext uri="{FF2B5EF4-FFF2-40B4-BE49-F238E27FC236}">
              <a16:creationId xmlns:a16="http://schemas.microsoft.com/office/drawing/2014/main" id="{00000000-0008-0000-0E00-00009B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8" name="正方形/長方形 667">
          <a:extLst>
            <a:ext uri="{FF2B5EF4-FFF2-40B4-BE49-F238E27FC236}">
              <a16:creationId xmlns:a16="http://schemas.microsoft.com/office/drawing/2014/main" id="{00000000-0008-0000-0E00-00009C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9" name="正方形/長方形 668">
          <a:extLst>
            <a:ext uri="{FF2B5EF4-FFF2-40B4-BE49-F238E27FC236}">
              <a16:creationId xmlns:a16="http://schemas.microsoft.com/office/drawing/2014/main" id="{00000000-0008-0000-0E00-00009D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0" name="正方形/長方形 669">
          <a:extLst>
            <a:ext uri="{FF2B5EF4-FFF2-40B4-BE49-F238E27FC236}">
              <a16:creationId xmlns:a16="http://schemas.microsoft.com/office/drawing/2014/main" id="{00000000-0008-0000-0E00-00009E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1" name="正方形/長方形 670">
          <a:extLst>
            <a:ext uri="{FF2B5EF4-FFF2-40B4-BE49-F238E27FC236}">
              <a16:creationId xmlns:a16="http://schemas.microsoft.com/office/drawing/2014/main" id="{00000000-0008-0000-0E00-00009F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2" name="正方形/長方形 671">
          <a:extLst>
            <a:ext uri="{FF2B5EF4-FFF2-40B4-BE49-F238E27FC236}">
              <a16:creationId xmlns:a16="http://schemas.microsoft.com/office/drawing/2014/main" id="{00000000-0008-0000-0E00-0000A0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3" name="正方形/長方形 672">
          <a:extLst>
            <a:ext uri="{FF2B5EF4-FFF2-40B4-BE49-F238E27FC236}">
              <a16:creationId xmlns:a16="http://schemas.microsoft.com/office/drawing/2014/main" id="{00000000-0008-0000-0E00-0000A1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4" name="正方形/長方形 673">
          <a:extLst>
            <a:ext uri="{FF2B5EF4-FFF2-40B4-BE49-F238E27FC236}">
              <a16:creationId xmlns:a16="http://schemas.microsoft.com/office/drawing/2014/main" id="{00000000-0008-0000-0E00-0000A2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6" name="直線コネクタ 675">
          <a:extLst>
            <a:ext uri="{FF2B5EF4-FFF2-40B4-BE49-F238E27FC236}">
              <a16:creationId xmlns:a16="http://schemas.microsoft.com/office/drawing/2014/main" id="{00000000-0008-0000-0E00-0000A4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678" name="直線コネクタ 677">
          <a:extLst>
            <a:ext uri="{FF2B5EF4-FFF2-40B4-BE49-F238E27FC236}">
              <a16:creationId xmlns:a16="http://schemas.microsoft.com/office/drawing/2014/main" id="{00000000-0008-0000-0E00-0000A6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9" name="テキスト ボックス 678">
          <a:extLst>
            <a:ext uri="{FF2B5EF4-FFF2-40B4-BE49-F238E27FC236}">
              <a16:creationId xmlns:a16="http://schemas.microsoft.com/office/drawing/2014/main" id="{00000000-0008-0000-0E00-0000A7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80" name="直線コネクタ 679">
          <a:extLst>
            <a:ext uri="{FF2B5EF4-FFF2-40B4-BE49-F238E27FC236}">
              <a16:creationId xmlns:a16="http://schemas.microsoft.com/office/drawing/2014/main" id="{00000000-0008-0000-0E00-0000A8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81" name="テキスト ボックス 680">
          <a:extLst>
            <a:ext uri="{FF2B5EF4-FFF2-40B4-BE49-F238E27FC236}">
              <a16:creationId xmlns:a16="http://schemas.microsoft.com/office/drawing/2014/main" id="{00000000-0008-0000-0E00-0000A9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3" name="テキスト ボックス 682">
          <a:extLst>
            <a:ext uri="{FF2B5EF4-FFF2-40B4-BE49-F238E27FC236}">
              <a16:creationId xmlns:a16="http://schemas.microsoft.com/office/drawing/2014/main" id="{00000000-0008-0000-0E00-0000AB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5" name="テキスト ボックス 684">
          <a:extLst>
            <a:ext uri="{FF2B5EF4-FFF2-40B4-BE49-F238E27FC236}">
              <a16:creationId xmlns:a16="http://schemas.microsoft.com/office/drawing/2014/main" id="{00000000-0008-0000-0E00-0000AD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9" name="テキスト ボックス 688">
          <a:extLst>
            <a:ext uri="{FF2B5EF4-FFF2-40B4-BE49-F238E27FC236}">
              <a16:creationId xmlns:a16="http://schemas.microsoft.com/office/drawing/2014/main" id="{00000000-0008-0000-0E00-0000B1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0" name="直線コネクタ 689">
          <a:extLst>
            <a:ext uri="{FF2B5EF4-FFF2-40B4-BE49-F238E27FC236}">
              <a16:creationId xmlns:a16="http://schemas.microsoft.com/office/drawing/2014/main" id="{00000000-0008-0000-0E00-0000B2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1" name="テキスト ボックス 690">
          <a:extLst>
            <a:ext uri="{FF2B5EF4-FFF2-40B4-BE49-F238E27FC236}">
              <a16:creationId xmlns:a16="http://schemas.microsoft.com/office/drawing/2014/main" id="{00000000-0008-0000-0E00-0000B3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2" name="【学校施設】&#10;一人当たり面積グラフ枠">
          <a:extLst>
            <a:ext uri="{FF2B5EF4-FFF2-40B4-BE49-F238E27FC236}">
              <a16:creationId xmlns:a16="http://schemas.microsoft.com/office/drawing/2014/main" id="{00000000-0008-0000-0E00-0000B4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79030</xdr:rowOff>
    </xdr:from>
    <xdr:to>
      <xdr:col>116</xdr:col>
      <xdr:colOff>62864</xdr:colOff>
      <xdr:row>63</xdr:row>
      <xdr:rowOff>64335</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flipV="1">
          <a:off x="22160864" y="9680230"/>
          <a:ext cx="0" cy="1185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68162</xdr:rowOff>
    </xdr:from>
    <xdr:ext cx="469744" cy="259045"/>
    <xdr:sp macro="" textlink="">
      <xdr:nvSpPr>
        <xdr:cNvPr id="694" name="【学校施設】&#10;一人当たり面積最小値テキスト">
          <a:extLst>
            <a:ext uri="{FF2B5EF4-FFF2-40B4-BE49-F238E27FC236}">
              <a16:creationId xmlns:a16="http://schemas.microsoft.com/office/drawing/2014/main" id="{00000000-0008-0000-0E00-0000B6020000}"/>
            </a:ext>
          </a:extLst>
        </xdr:cNvPr>
        <xdr:cNvSpPr txBox="1"/>
      </xdr:nvSpPr>
      <xdr:spPr>
        <a:xfrm>
          <a:off x="22199600" y="1086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64335</xdr:rowOff>
    </xdr:from>
    <xdr:to>
      <xdr:col>116</xdr:col>
      <xdr:colOff>152400</xdr:colOff>
      <xdr:row>63</xdr:row>
      <xdr:rowOff>64335</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22072600" y="1086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25707</xdr:rowOff>
    </xdr:from>
    <xdr:ext cx="469744" cy="259045"/>
    <xdr:sp macro="" textlink="">
      <xdr:nvSpPr>
        <xdr:cNvPr id="696" name="【学校施設】&#10;一人当たり面積最大値テキスト">
          <a:extLst>
            <a:ext uri="{FF2B5EF4-FFF2-40B4-BE49-F238E27FC236}">
              <a16:creationId xmlns:a16="http://schemas.microsoft.com/office/drawing/2014/main" id="{00000000-0008-0000-0E00-0000B8020000}"/>
            </a:ext>
          </a:extLst>
        </xdr:cNvPr>
        <xdr:cNvSpPr txBox="1"/>
      </xdr:nvSpPr>
      <xdr:spPr>
        <a:xfrm>
          <a:off x="22199600" y="94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79030</xdr:rowOff>
    </xdr:from>
    <xdr:to>
      <xdr:col>116</xdr:col>
      <xdr:colOff>152400</xdr:colOff>
      <xdr:row>56</xdr:row>
      <xdr:rowOff>79030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22072600" y="96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113120</xdr:rowOff>
    </xdr:from>
    <xdr:ext cx="469744" cy="259045"/>
    <xdr:sp macro="" textlink="">
      <xdr:nvSpPr>
        <xdr:cNvPr id="698" name="【学校施設】&#10;一人当たり面積平均値テキスト">
          <a:extLst>
            <a:ext uri="{FF2B5EF4-FFF2-40B4-BE49-F238E27FC236}">
              <a16:creationId xmlns:a16="http://schemas.microsoft.com/office/drawing/2014/main" id="{00000000-0008-0000-0E00-0000BA020000}"/>
            </a:ext>
          </a:extLst>
        </xdr:cNvPr>
        <xdr:cNvSpPr txBox="1"/>
      </xdr:nvSpPr>
      <xdr:spPr>
        <a:xfrm>
          <a:off x="22199600" y="1040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134693</xdr:rowOff>
    </xdr:from>
    <xdr:to>
      <xdr:col>116</xdr:col>
      <xdr:colOff>114300</xdr:colOff>
      <xdr:row>61</xdr:row>
      <xdr:rowOff>64843</xdr:rowOff>
    </xdr:to>
    <xdr:sp macro="" textlink="">
      <xdr:nvSpPr>
        <xdr:cNvPr id="699" name="フローチャート: 判断 698">
          <a:extLst>
            <a:ext uri="{FF2B5EF4-FFF2-40B4-BE49-F238E27FC236}">
              <a16:creationId xmlns:a16="http://schemas.microsoft.com/office/drawing/2014/main" id="{00000000-0008-0000-0E00-0000BB020000}"/>
            </a:ext>
          </a:extLst>
        </xdr:cNvPr>
        <xdr:cNvSpPr/>
      </xdr:nvSpPr>
      <xdr:spPr>
        <a:xfrm>
          <a:off x="22110700" y="1042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111179</xdr:rowOff>
    </xdr:from>
    <xdr:to>
      <xdr:col>112</xdr:col>
      <xdr:colOff>38100</xdr:colOff>
      <xdr:row>61</xdr:row>
      <xdr:rowOff>41329</xdr:rowOff>
    </xdr:to>
    <xdr:sp macro="" textlink="">
      <xdr:nvSpPr>
        <xdr:cNvPr id="700" name="フローチャート: 判断 699">
          <a:extLst>
            <a:ext uri="{FF2B5EF4-FFF2-40B4-BE49-F238E27FC236}">
              <a16:creationId xmlns:a16="http://schemas.microsoft.com/office/drawing/2014/main" id="{00000000-0008-0000-0E00-0000BC020000}"/>
            </a:ext>
          </a:extLst>
        </xdr:cNvPr>
        <xdr:cNvSpPr/>
      </xdr:nvSpPr>
      <xdr:spPr>
        <a:xfrm>
          <a:off x="21272500" y="1039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135999</xdr:rowOff>
    </xdr:from>
    <xdr:to>
      <xdr:col>107</xdr:col>
      <xdr:colOff>101600</xdr:colOff>
      <xdr:row>61</xdr:row>
      <xdr:rowOff>66149</xdr:rowOff>
    </xdr:to>
    <xdr:sp macro="" textlink="">
      <xdr:nvSpPr>
        <xdr:cNvPr id="701" name="フローチャート: 判断 700">
          <a:extLst>
            <a:ext uri="{FF2B5EF4-FFF2-40B4-BE49-F238E27FC236}">
              <a16:creationId xmlns:a16="http://schemas.microsoft.com/office/drawing/2014/main" id="{00000000-0008-0000-0E00-0000BD020000}"/>
            </a:ext>
          </a:extLst>
        </xdr:cNvPr>
        <xdr:cNvSpPr/>
      </xdr:nvSpPr>
      <xdr:spPr>
        <a:xfrm>
          <a:off x="20383500" y="1042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11249</xdr:rowOff>
    </xdr:from>
    <xdr:to>
      <xdr:col>102</xdr:col>
      <xdr:colOff>165100</xdr:colOff>
      <xdr:row>60</xdr:row>
      <xdr:rowOff>112849</xdr:rowOff>
    </xdr:to>
    <xdr:sp macro="" textlink="">
      <xdr:nvSpPr>
        <xdr:cNvPr id="702" name="フローチャート: 判断 701">
          <a:extLst>
            <a:ext uri="{FF2B5EF4-FFF2-40B4-BE49-F238E27FC236}">
              <a16:creationId xmlns:a16="http://schemas.microsoft.com/office/drawing/2014/main" id="{00000000-0008-0000-0E00-0000BE020000}"/>
            </a:ext>
          </a:extLst>
        </xdr:cNvPr>
        <xdr:cNvSpPr/>
      </xdr:nvSpPr>
      <xdr:spPr>
        <a:xfrm>
          <a:off x="19494500" y="1029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21372</xdr:rowOff>
    </xdr:from>
    <xdr:to>
      <xdr:col>98</xdr:col>
      <xdr:colOff>38100</xdr:colOff>
      <xdr:row>61</xdr:row>
      <xdr:rowOff>122972</xdr:rowOff>
    </xdr:to>
    <xdr:sp macro="" textlink="">
      <xdr:nvSpPr>
        <xdr:cNvPr id="703" name="フローチャート: 判断 702">
          <a:extLst>
            <a:ext uri="{FF2B5EF4-FFF2-40B4-BE49-F238E27FC236}">
              <a16:creationId xmlns:a16="http://schemas.microsoft.com/office/drawing/2014/main" id="{00000000-0008-0000-0E00-0000BF020000}"/>
            </a:ext>
          </a:extLst>
        </xdr:cNvPr>
        <xdr:cNvSpPr/>
      </xdr:nvSpPr>
      <xdr:spPr>
        <a:xfrm>
          <a:off x="18605500" y="1047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4" name="テキスト ボックス 703">
          <a:extLst>
            <a:ext uri="{FF2B5EF4-FFF2-40B4-BE49-F238E27FC236}">
              <a16:creationId xmlns:a16="http://schemas.microsoft.com/office/drawing/2014/main" id="{00000000-0008-0000-0E00-0000C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6" name="テキスト ボックス 705">
          <a:extLst>
            <a:ext uri="{FF2B5EF4-FFF2-40B4-BE49-F238E27FC236}">
              <a16:creationId xmlns:a16="http://schemas.microsoft.com/office/drawing/2014/main" id="{00000000-0008-0000-0E00-0000C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7" name="テキスト ボックス 706">
          <a:extLst>
            <a:ext uri="{FF2B5EF4-FFF2-40B4-BE49-F238E27FC236}">
              <a16:creationId xmlns:a16="http://schemas.microsoft.com/office/drawing/2014/main" id="{00000000-0008-0000-0E00-0000C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28230</xdr:rowOff>
    </xdr:from>
    <xdr:to>
      <xdr:col>116</xdr:col>
      <xdr:colOff>114300</xdr:colOff>
      <xdr:row>56</xdr:row>
      <xdr:rowOff>129830</xdr:rowOff>
    </xdr:to>
    <xdr:sp macro="" textlink="">
      <xdr:nvSpPr>
        <xdr:cNvPr id="709" name="楕円 708">
          <a:extLst>
            <a:ext uri="{FF2B5EF4-FFF2-40B4-BE49-F238E27FC236}">
              <a16:creationId xmlns:a16="http://schemas.microsoft.com/office/drawing/2014/main" id="{00000000-0008-0000-0E00-0000C5020000}"/>
            </a:ext>
          </a:extLst>
        </xdr:cNvPr>
        <xdr:cNvSpPr/>
      </xdr:nvSpPr>
      <xdr:spPr>
        <a:xfrm>
          <a:off x="22110700" y="962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152707</xdr:rowOff>
    </xdr:from>
    <xdr:ext cx="469744" cy="259045"/>
    <xdr:sp macro="" textlink="">
      <xdr:nvSpPr>
        <xdr:cNvPr id="710" name="【学校施設】&#10;一人当たり面積該当値テキスト">
          <a:extLst>
            <a:ext uri="{FF2B5EF4-FFF2-40B4-BE49-F238E27FC236}">
              <a16:creationId xmlns:a16="http://schemas.microsoft.com/office/drawing/2014/main" id="{00000000-0008-0000-0E00-0000C6020000}"/>
            </a:ext>
          </a:extLst>
        </xdr:cNvPr>
        <xdr:cNvSpPr txBox="1"/>
      </xdr:nvSpPr>
      <xdr:spPr>
        <a:xfrm>
          <a:off x="22199600" y="9582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81135</xdr:rowOff>
    </xdr:from>
    <xdr:to>
      <xdr:col>112</xdr:col>
      <xdr:colOff>38100</xdr:colOff>
      <xdr:row>57</xdr:row>
      <xdr:rowOff>11285</xdr:rowOff>
    </xdr:to>
    <xdr:sp macro="" textlink="">
      <xdr:nvSpPr>
        <xdr:cNvPr id="711" name="楕円 710">
          <a:extLst>
            <a:ext uri="{FF2B5EF4-FFF2-40B4-BE49-F238E27FC236}">
              <a16:creationId xmlns:a16="http://schemas.microsoft.com/office/drawing/2014/main" id="{00000000-0008-0000-0E00-0000C7020000}"/>
            </a:ext>
          </a:extLst>
        </xdr:cNvPr>
        <xdr:cNvSpPr/>
      </xdr:nvSpPr>
      <xdr:spPr>
        <a:xfrm>
          <a:off x="21272500" y="96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79030</xdr:rowOff>
    </xdr:from>
    <xdr:to>
      <xdr:col>116</xdr:col>
      <xdr:colOff>63500</xdr:colOff>
      <xdr:row>56</xdr:row>
      <xdr:rowOff>131935</xdr:rowOff>
    </xdr:to>
    <xdr:cxnSp macro="">
      <xdr:nvCxnSpPr>
        <xdr:cNvPr id="712" name="直線コネクタ 711">
          <a:extLst>
            <a:ext uri="{FF2B5EF4-FFF2-40B4-BE49-F238E27FC236}">
              <a16:creationId xmlns:a16="http://schemas.microsoft.com/office/drawing/2014/main" id="{00000000-0008-0000-0E00-0000C8020000}"/>
            </a:ext>
          </a:extLst>
        </xdr:cNvPr>
        <xdr:cNvCxnSpPr/>
      </xdr:nvCxnSpPr>
      <xdr:spPr>
        <a:xfrm flipV="1">
          <a:off x="21323300" y="9680230"/>
          <a:ext cx="838200" cy="5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139918</xdr:rowOff>
    </xdr:from>
    <xdr:to>
      <xdr:col>107</xdr:col>
      <xdr:colOff>101600</xdr:colOff>
      <xdr:row>57</xdr:row>
      <xdr:rowOff>70068</xdr:rowOff>
    </xdr:to>
    <xdr:sp macro="" textlink="">
      <xdr:nvSpPr>
        <xdr:cNvPr id="713" name="楕円 712">
          <a:extLst>
            <a:ext uri="{FF2B5EF4-FFF2-40B4-BE49-F238E27FC236}">
              <a16:creationId xmlns:a16="http://schemas.microsoft.com/office/drawing/2014/main" id="{00000000-0008-0000-0E00-0000C9020000}"/>
            </a:ext>
          </a:extLst>
        </xdr:cNvPr>
        <xdr:cNvSpPr/>
      </xdr:nvSpPr>
      <xdr:spPr>
        <a:xfrm>
          <a:off x="20383500" y="97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131935</xdr:rowOff>
    </xdr:from>
    <xdr:to>
      <xdr:col>111</xdr:col>
      <xdr:colOff>177800</xdr:colOff>
      <xdr:row>57</xdr:row>
      <xdr:rowOff>19268</xdr:rowOff>
    </xdr:to>
    <xdr:cxnSp macro="">
      <xdr:nvCxnSpPr>
        <xdr:cNvPr id="714" name="直線コネクタ 713">
          <a:extLst>
            <a:ext uri="{FF2B5EF4-FFF2-40B4-BE49-F238E27FC236}">
              <a16:creationId xmlns:a16="http://schemas.microsoft.com/office/drawing/2014/main" id="{00000000-0008-0000-0E00-0000CA020000}"/>
            </a:ext>
          </a:extLst>
        </xdr:cNvPr>
        <xdr:cNvCxnSpPr/>
      </xdr:nvCxnSpPr>
      <xdr:spPr>
        <a:xfrm flipV="1">
          <a:off x="20434300" y="9733135"/>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3738</xdr:rowOff>
    </xdr:from>
    <xdr:to>
      <xdr:col>102</xdr:col>
      <xdr:colOff>165100</xdr:colOff>
      <xdr:row>57</xdr:row>
      <xdr:rowOff>105338</xdr:rowOff>
    </xdr:to>
    <xdr:sp macro="" textlink="">
      <xdr:nvSpPr>
        <xdr:cNvPr id="715" name="楕円 714">
          <a:extLst>
            <a:ext uri="{FF2B5EF4-FFF2-40B4-BE49-F238E27FC236}">
              <a16:creationId xmlns:a16="http://schemas.microsoft.com/office/drawing/2014/main" id="{00000000-0008-0000-0E00-0000CB020000}"/>
            </a:ext>
          </a:extLst>
        </xdr:cNvPr>
        <xdr:cNvSpPr/>
      </xdr:nvSpPr>
      <xdr:spPr>
        <a:xfrm>
          <a:off x="19494500" y="977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19268</xdr:rowOff>
    </xdr:from>
    <xdr:to>
      <xdr:col>107</xdr:col>
      <xdr:colOff>50800</xdr:colOff>
      <xdr:row>57</xdr:row>
      <xdr:rowOff>54538</xdr:rowOff>
    </xdr:to>
    <xdr:cxnSp macro="">
      <xdr:nvCxnSpPr>
        <xdr:cNvPr id="716" name="直線コネクタ 715">
          <a:extLst>
            <a:ext uri="{FF2B5EF4-FFF2-40B4-BE49-F238E27FC236}">
              <a16:creationId xmlns:a16="http://schemas.microsoft.com/office/drawing/2014/main" id="{00000000-0008-0000-0E00-0000CC020000}"/>
            </a:ext>
          </a:extLst>
        </xdr:cNvPr>
        <xdr:cNvCxnSpPr/>
      </xdr:nvCxnSpPr>
      <xdr:spPr>
        <a:xfrm flipV="1">
          <a:off x="19545300" y="9791918"/>
          <a:ext cx="889000" cy="35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57</xdr:row>
      <xdr:rowOff>51417</xdr:rowOff>
    </xdr:from>
    <xdr:to>
      <xdr:col>98</xdr:col>
      <xdr:colOff>38100</xdr:colOff>
      <xdr:row>57</xdr:row>
      <xdr:rowOff>153017</xdr:rowOff>
    </xdr:to>
    <xdr:sp macro="" textlink="">
      <xdr:nvSpPr>
        <xdr:cNvPr id="717" name="楕円 716">
          <a:extLst>
            <a:ext uri="{FF2B5EF4-FFF2-40B4-BE49-F238E27FC236}">
              <a16:creationId xmlns:a16="http://schemas.microsoft.com/office/drawing/2014/main" id="{00000000-0008-0000-0E00-0000CD020000}"/>
            </a:ext>
          </a:extLst>
        </xdr:cNvPr>
        <xdr:cNvSpPr/>
      </xdr:nvSpPr>
      <xdr:spPr>
        <a:xfrm>
          <a:off x="18605500" y="982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57</xdr:row>
      <xdr:rowOff>54538</xdr:rowOff>
    </xdr:from>
    <xdr:to>
      <xdr:col>102</xdr:col>
      <xdr:colOff>114300</xdr:colOff>
      <xdr:row>57</xdr:row>
      <xdr:rowOff>102217</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flipV="1">
          <a:off x="18656300" y="9827188"/>
          <a:ext cx="889000" cy="4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32456</xdr:rowOff>
    </xdr:from>
    <xdr:ext cx="469744" cy="259045"/>
    <xdr:sp macro="" textlink="">
      <xdr:nvSpPr>
        <xdr:cNvPr id="719" name="n_1aveValue【学校施設】&#10;一人当たり面積">
          <a:extLst>
            <a:ext uri="{FF2B5EF4-FFF2-40B4-BE49-F238E27FC236}">
              <a16:creationId xmlns:a16="http://schemas.microsoft.com/office/drawing/2014/main" id="{00000000-0008-0000-0E00-0000CF020000}"/>
            </a:ext>
          </a:extLst>
        </xdr:cNvPr>
        <xdr:cNvSpPr txBox="1"/>
      </xdr:nvSpPr>
      <xdr:spPr>
        <a:xfrm>
          <a:off x="21075727" y="10490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57276</xdr:rowOff>
    </xdr:from>
    <xdr:ext cx="469744" cy="259045"/>
    <xdr:sp macro="" textlink="">
      <xdr:nvSpPr>
        <xdr:cNvPr id="720" name="n_2aveValue【学校施設】&#10;一人当たり面積">
          <a:extLst>
            <a:ext uri="{FF2B5EF4-FFF2-40B4-BE49-F238E27FC236}">
              <a16:creationId xmlns:a16="http://schemas.microsoft.com/office/drawing/2014/main" id="{00000000-0008-0000-0E00-0000D0020000}"/>
            </a:ext>
          </a:extLst>
        </xdr:cNvPr>
        <xdr:cNvSpPr txBox="1"/>
      </xdr:nvSpPr>
      <xdr:spPr>
        <a:xfrm>
          <a:off x="20199427" y="10515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103976</xdr:rowOff>
    </xdr:from>
    <xdr:ext cx="469744" cy="259045"/>
    <xdr:sp macro="" textlink="">
      <xdr:nvSpPr>
        <xdr:cNvPr id="721" name="n_3aveValue【学校施設】&#10;一人当たり面積">
          <a:extLst>
            <a:ext uri="{FF2B5EF4-FFF2-40B4-BE49-F238E27FC236}">
              <a16:creationId xmlns:a16="http://schemas.microsoft.com/office/drawing/2014/main" id="{00000000-0008-0000-0E00-0000D1020000}"/>
            </a:ext>
          </a:extLst>
        </xdr:cNvPr>
        <xdr:cNvSpPr txBox="1"/>
      </xdr:nvSpPr>
      <xdr:spPr>
        <a:xfrm>
          <a:off x="19310427" y="1039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114099</xdr:rowOff>
    </xdr:from>
    <xdr:ext cx="469744" cy="259045"/>
    <xdr:sp macro="" textlink="">
      <xdr:nvSpPr>
        <xdr:cNvPr id="722" name="n_4aveValue【学校施設】&#10;一人当たり面積">
          <a:extLst>
            <a:ext uri="{FF2B5EF4-FFF2-40B4-BE49-F238E27FC236}">
              <a16:creationId xmlns:a16="http://schemas.microsoft.com/office/drawing/2014/main" id="{00000000-0008-0000-0E00-0000D2020000}"/>
            </a:ext>
          </a:extLst>
        </xdr:cNvPr>
        <xdr:cNvSpPr txBox="1"/>
      </xdr:nvSpPr>
      <xdr:spPr>
        <a:xfrm>
          <a:off x="18421427" y="1057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27812</xdr:rowOff>
    </xdr:from>
    <xdr:ext cx="469744" cy="259045"/>
    <xdr:sp macro="" textlink="">
      <xdr:nvSpPr>
        <xdr:cNvPr id="723" name="n_1mainValue【学校施設】&#10;一人当たり面積">
          <a:extLst>
            <a:ext uri="{FF2B5EF4-FFF2-40B4-BE49-F238E27FC236}">
              <a16:creationId xmlns:a16="http://schemas.microsoft.com/office/drawing/2014/main" id="{00000000-0008-0000-0E00-0000D3020000}"/>
            </a:ext>
          </a:extLst>
        </xdr:cNvPr>
        <xdr:cNvSpPr txBox="1"/>
      </xdr:nvSpPr>
      <xdr:spPr>
        <a:xfrm>
          <a:off x="21075727" y="945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86595</xdr:rowOff>
    </xdr:from>
    <xdr:ext cx="469744" cy="259045"/>
    <xdr:sp macro="" textlink="">
      <xdr:nvSpPr>
        <xdr:cNvPr id="724" name="n_2mainValue【学校施設】&#10;一人当たり面積">
          <a:extLst>
            <a:ext uri="{FF2B5EF4-FFF2-40B4-BE49-F238E27FC236}">
              <a16:creationId xmlns:a16="http://schemas.microsoft.com/office/drawing/2014/main" id="{00000000-0008-0000-0E00-0000D4020000}"/>
            </a:ext>
          </a:extLst>
        </xdr:cNvPr>
        <xdr:cNvSpPr txBox="1"/>
      </xdr:nvSpPr>
      <xdr:spPr>
        <a:xfrm>
          <a:off x="20199427" y="951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121865</xdr:rowOff>
    </xdr:from>
    <xdr:ext cx="469744" cy="259045"/>
    <xdr:sp macro="" textlink="">
      <xdr:nvSpPr>
        <xdr:cNvPr id="725" name="n_3mainValue【学校施設】&#10;一人当たり面積">
          <a:extLst>
            <a:ext uri="{FF2B5EF4-FFF2-40B4-BE49-F238E27FC236}">
              <a16:creationId xmlns:a16="http://schemas.microsoft.com/office/drawing/2014/main" id="{00000000-0008-0000-0E00-0000D5020000}"/>
            </a:ext>
          </a:extLst>
        </xdr:cNvPr>
        <xdr:cNvSpPr txBox="1"/>
      </xdr:nvSpPr>
      <xdr:spPr>
        <a:xfrm>
          <a:off x="19310427" y="9551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55</xdr:row>
      <xdr:rowOff>169544</xdr:rowOff>
    </xdr:from>
    <xdr:ext cx="469744" cy="259045"/>
    <xdr:sp macro="" textlink="">
      <xdr:nvSpPr>
        <xdr:cNvPr id="726" name="n_4mainValue【学校施設】&#10;一人当たり面積">
          <a:extLst>
            <a:ext uri="{FF2B5EF4-FFF2-40B4-BE49-F238E27FC236}">
              <a16:creationId xmlns:a16="http://schemas.microsoft.com/office/drawing/2014/main" id="{00000000-0008-0000-0E00-0000D6020000}"/>
            </a:ext>
          </a:extLst>
        </xdr:cNvPr>
        <xdr:cNvSpPr txBox="1"/>
      </xdr:nvSpPr>
      <xdr:spPr>
        <a:xfrm>
          <a:off x="18421427" y="9599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7" name="正方形/長方形 726">
          <a:extLst>
            <a:ext uri="{FF2B5EF4-FFF2-40B4-BE49-F238E27FC236}">
              <a16:creationId xmlns:a16="http://schemas.microsoft.com/office/drawing/2014/main" id="{00000000-0008-0000-0E00-0000D7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8" name="正方形/長方形 727">
          <a:extLst>
            <a:ext uri="{FF2B5EF4-FFF2-40B4-BE49-F238E27FC236}">
              <a16:creationId xmlns:a16="http://schemas.microsoft.com/office/drawing/2014/main" id="{00000000-0008-0000-0E00-0000D8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9" name="正方形/長方形 728">
          <a:extLst>
            <a:ext uri="{FF2B5EF4-FFF2-40B4-BE49-F238E27FC236}">
              <a16:creationId xmlns:a16="http://schemas.microsoft.com/office/drawing/2014/main" id="{00000000-0008-0000-0E00-0000D9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0" name="正方形/長方形 729">
          <a:extLst>
            <a:ext uri="{FF2B5EF4-FFF2-40B4-BE49-F238E27FC236}">
              <a16:creationId xmlns:a16="http://schemas.microsoft.com/office/drawing/2014/main" id="{00000000-0008-0000-0E00-0000DA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39" name="正方形/長方形 738">
          <a:extLst>
            <a:ext uri="{FF2B5EF4-FFF2-40B4-BE49-F238E27FC236}">
              <a16:creationId xmlns:a16="http://schemas.microsoft.com/office/drawing/2014/main" id="{00000000-0008-0000-0E00-0000E3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40" name="正方形/長方形 739">
          <a:extLst>
            <a:ext uri="{FF2B5EF4-FFF2-40B4-BE49-F238E27FC236}">
              <a16:creationId xmlns:a16="http://schemas.microsoft.com/office/drawing/2014/main" id="{00000000-0008-0000-0E00-0000E4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41" name="正方形/長方形 740">
          <a:extLst>
            <a:ext uri="{FF2B5EF4-FFF2-40B4-BE49-F238E27FC236}">
              <a16:creationId xmlns:a16="http://schemas.microsoft.com/office/drawing/2014/main" id="{00000000-0008-0000-0E00-0000E5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42" name="正方形/長方形 741">
          <a:extLst>
            <a:ext uri="{FF2B5EF4-FFF2-40B4-BE49-F238E27FC236}">
              <a16:creationId xmlns:a16="http://schemas.microsoft.com/office/drawing/2014/main" id="{00000000-0008-0000-0E00-0000E6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743" name="正方形/長方形 742">
          <a:extLst>
            <a:ext uri="{FF2B5EF4-FFF2-40B4-BE49-F238E27FC236}">
              <a16:creationId xmlns:a16="http://schemas.microsoft.com/office/drawing/2014/main" id="{00000000-0008-0000-0E00-0000E7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4" name="正方形/長方形 743">
          <a:extLst>
            <a:ext uri="{FF2B5EF4-FFF2-40B4-BE49-F238E27FC236}">
              <a16:creationId xmlns:a16="http://schemas.microsoft.com/office/drawing/2014/main" id="{00000000-0008-0000-0E00-0000E8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5" name="正方形/長方形 744">
          <a:extLst>
            <a:ext uri="{FF2B5EF4-FFF2-40B4-BE49-F238E27FC236}">
              <a16:creationId xmlns:a16="http://schemas.microsoft.com/office/drawing/2014/main" id="{00000000-0008-0000-0E00-0000E9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E00-0000EA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E00-0000EB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8" name="正方形/長方形 747">
          <a:extLst>
            <a:ext uri="{FF2B5EF4-FFF2-40B4-BE49-F238E27FC236}">
              <a16:creationId xmlns:a16="http://schemas.microsoft.com/office/drawing/2014/main" id="{00000000-0008-0000-0E00-0000EC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9" name="正方形/長方形 748">
          <a:extLst>
            <a:ext uri="{FF2B5EF4-FFF2-40B4-BE49-F238E27FC236}">
              <a16:creationId xmlns:a16="http://schemas.microsoft.com/office/drawing/2014/main" id="{00000000-0008-0000-0E00-0000ED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0" name="正方形/長方形 749">
          <a:extLst>
            <a:ext uri="{FF2B5EF4-FFF2-40B4-BE49-F238E27FC236}">
              <a16:creationId xmlns:a16="http://schemas.microsoft.com/office/drawing/2014/main" id="{00000000-0008-0000-0E00-0000EE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5" name="テキスト ボックス 754">
          <a:extLst>
            <a:ext uri="{FF2B5EF4-FFF2-40B4-BE49-F238E27FC236}">
              <a16:creationId xmlns:a16="http://schemas.microsoft.com/office/drawing/2014/main" id="{00000000-0008-0000-0E00-0000F3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7" name="テキスト ボックス 756">
          <a:extLst>
            <a:ext uri="{FF2B5EF4-FFF2-40B4-BE49-F238E27FC236}">
              <a16:creationId xmlns:a16="http://schemas.microsoft.com/office/drawing/2014/main" id="{00000000-0008-0000-0E00-0000F5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9" name="テキスト ボックス 758">
          <a:extLst>
            <a:ext uri="{FF2B5EF4-FFF2-40B4-BE49-F238E27FC236}">
              <a16:creationId xmlns:a16="http://schemas.microsoft.com/office/drawing/2014/main" id="{00000000-0008-0000-0E00-0000F7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1" name="テキスト ボックス 760">
          <a:extLst>
            <a:ext uri="{FF2B5EF4-FFF2-40B4-BE49-F238E27FC236}">
              <a16:creationId xmlns:a16="http://schemas.microsoft.com/office/drawing/2014/main" id="{00000000-0008-0000-0E00-0000F9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2" name="直線コネクタ 761">
          <a:extLst>
            <a:ext uri="{FF2B5EF4-FFF2-40B4-BE49-F238E27FC236}">
              <a16:creationId xmlns:a16="http://schemas.microsoft.com/office/drawing/2014/main" id="{00000000-0008-0000-0E00-0000FA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3" name="テキスト ボックス 762">
          <a:extLst>
            <a:ext uri="{FF2B5EF4-FFF2-40B4-BE49-F238E27FC236}">
              <a16:creationId xmlns:a16="http://schemas.microsoft.com/office/drawing/2014/main" id="{00000000-0008-0000-0E00-0000FB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4" name="直線コネクタ 763">
          <a:extLst>
            <a:ext uri="{FF2B5EF4-FFF2-40B4-BE49-F238E27FC236}">
              <a16:creationId xmlns:a16="http://schemas.microsoft.com/office/drawing/2014/main" id="{00000000-0008-0000-0E00-0000FC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5" name="テキスト ボックス 764">
          <a:extLst>
            <a:ext uri="{FF2B5EF4-FFF2-40B4-BE49-F238E27FC236}">
              <a16:creationId xmlns:a16="http://schemas.microsoft.com/office/drawing/2014/main" id="{00000000-0008-0000-0E00-0000FD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6" name="直線コネクタ 765">
          <a:extLst>
            <a:ext uri="{FF2B5EF4-FFF2-40B4-BE49-F238E27FC236}">
              <a16:creationId xmlns:a16="http://schemas.microsoft.com/office/drawing/2014/main" id="{00000000-0008-0000-0E00-0000FE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7" name="【公民館】&#10;有形固定資産減価償却率グラフ枠">
          <a:extLst>
            <a:ext uri="{FF2B5EF4-FFF2-40B4-BE49-F238E27FC236}">
              <a16:creationId xmlns:a16="http://schemas.microsoft.com/office/drawing/2014/main" id="{00000000-0008-0000-0E00-0000FF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151312</xdr:rowOff>
    </xdr:from>
    <xdr:to>
      <xdr:col>85</xdr:col>
      <xdr:colOff>126364</xdr:colOff>
      <xdr:row>108</xdr:row>
      <xdr:rowOff>149679</xdr:rowOff>
    </xdr:to>
    <xdr:cxnSp macro="">
      <xdr:nvCxnSpPr>
        <xdr:cNvPr id="768" name="直線コネクタ 767">
          <a:extLst>
            <a:ext uri="{FF2B5EF4-FFF2-40B4-BE49-F238E27FC236}">
              <a16:creationId xmlns:a16="http://schemas.microsoft.com/office/drawing/2014/main" id="{00000000-0008-0000-0E00-000000030000}"/>
            </a:ext>
          </a:extLst>
        </xdr:cNvPr>
        <xdr:cNvCxnSpPr/>
      </xdr:nvCxnSpPr>
      <xdr:spPr>
        <a:xfrm flipV="1">
          <a:off x="16318864" y="17296312"/>
          <a:ext cx="0" cy="1369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153506</xdr:rowOff>
    </xdr:from>
    <xdr:ext cx="405111" cy="259045"/>
    <xdr:sp macro="" textlink="">
      <xdr:nvSpPr>
        <xdr:cNvPr id="769" name="【公民館】&#10;有形固定資産減価償却率最小値テキスト">
          <a:extLst>
            <a:ext uri="{FF2B5EF4-FFF2-40B4-BE49-F238E27FC236}">
              <a16:creationId xmlns:a16="http://schemas.microsoft.com/office/drawing/2014/main" id="{00000000-0008-0000-0E00-000001030000}"/>
            </a:ext>
          </a:extLst>
        </xdr:cNvPr>
        <xdr:cNvSpPr txBox="1"/>
      </xdr:nvSpPr>
      <xdr:spPr>
        <a:xfrm>
          <a:off x="16357600" y="18670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149679</xdr:rowOff>
    </xdr:from>
    <xdr:to>
      <xdr:col>86</xdr:col>
      <xdr:colOff>25400</xdr:colOff>
      <xdr:row>108</xdr:row>
      <xdr:rowOff>149679</xdr:rowOff>
    </xdr:to>
    <xdr:cxnSp macro="">
      <xdr:nvCxnSpPr>
        <xdr:cNvPr id="770" name="直線コネクタ 769">
          <a:extLst>
            <a:ext uri="{FF2B5EF4-FFF2-40B4-BE49-F238E27FC236}">
              <a16:creationId xmlns:a16="http://schemas.microsoft.com/office/drawing/2014/main" id="{00000000-0008-0000-0E00-000002030000}"/>
            </a:ext>
          </a:extLst>
        </xdr:cNvPr>
        <xdr:cNvCxnSpPr/>
      </xdr:nvCxnSpPr>
      <xdr:spPr>
        <a:xfrm>
          <a:off x="16230600" y="18666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97989</xdr:rowOff>
    </xdr:from>
    <xdr:ext cx="405111" cy="259045"/>
    <xdr:sp macro="" textlink="">
      <xdr:nvSpPr>
        <xdr:cNvPr id="771" name="【公民館】&#10;有形固定資産減価償却率最大値テキスト">
          <a:extLst>
            <a:ext uri="{FF2B5EF4-FFF2-40B4-BE49-F238E27FC236}">
              <a16:creationId xmlns:a16="http://schemas.microsoft.com/office/drawing/2014/main" id="{00000000-0008-0000-0E00-000003030000}"/>
            </a:ext>
          </a:extLst>
        </xdr:cNvPr>
        <xdr:cNvSpPr txBox="1"/>
      </xdr:nvSpPr>
      <xdr:spPr>
        <a:xfrm>
          <a:off x="16357600" y="1707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151312</xdr:rowOff>
    </xdr:from>
    <xdr:to>
      <xdr:col>86</xdr:col>
      <xdr:colOff>25400</xdr:colOff>
      <xdr:row>100</xdr:row>
      <xdr:rowOff>151312</xdr:rowOff>
    </xdr:to>
    <xdr:cxnSp macro="">
      <xdr:nvCxnSpPr>
        <xdr:cNvPr id="772" name="直線コネクタ 771">
          <a:extLst>
            <a:ext uri="{FF2B5EF4-FFF2-40B4-BE49-F238E27FC236}">
              <a16:creationId xmlns:a16="http://schemas.microsoft.com/office/drawing/2014/main" id="{00000000-0008-0000-0E00-000004030000}"/>
            </a:ext>
          </a:extLst>
        </xdr:cNvPr>
        <xdr:cNvCxnSpPr/>
      </xdr:nvCxnSpPr>
      <xdr:spPr>
        <a:xfrm>
          <a:off x="16230600" y="1729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121756</xdr:rowOff>
    </xdr:from>
    <xdr:ext cx="405111" cy="259045"/>
    <xdr:sp macro="" textlink="">
      <xdr:nvSpPr>
        <xdr:cNvPr id="773" name="【公民館】&#10;有形固定資産減価償却率平均値テキスト">
          <a:extLst>
            <a:ext uri="{FF2B5EF4-FFF2-40B4-BE49-F238E27FC236}">
              <a16:creationId xmlns:a16="http://schemas.microsoft.com/office/drawing/2014/main" id="{00000000-0008-0000-0E00-000005030000}"/>
            </a:ext>
          </a:extLst>
        </xdr:cNvPr>
        <xdr:cNvSpPr txBox="1"/>
      </xdr:nvSpPr>
      <xdr:spPr>
        <a:xfrm>
          <a:off x="16357600" y="179525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98879</xdr:rowOff>
    </xdr:from>
    <xdr:to>
      <xdr:col>85</xdr:col>
      <xdr:colOff>177800</xdr:colOff>
      <xdr:row>106</xdr:row>
      <xdr:rowOff>29029</xdr:rowOff>
    </xdr:to>
    <xdr:sp macro="" textlink="">
      <xdr:nvSpPr>
        <xdr:cNvPr id="774" name="フローチャート: 判断 773">
          <a:extLst>
            <a:ext uri="{FF2B5EF4-FFF2-40B4-BE49-F238E27FC236}">
              <a16:creationId xmlns:a16="http://schemas.microsoft.com/office/drawing/2014/main" id="{00000000-0008-0000-0E00-000006030000}"/>
            </a:ext>
          </a:extLst>
        </xdr:cNvPr>
        <xdr:cNvSpPr/>
      </xdr:nvSpPr>
      <xdr:spPr>
        <a:xfrm>
          <a:off x="16268700" y="1810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144599</xdr:rowOff>
    </xdr:from>
    <xdr:to>
      <xdr:col>81</xdr:col>
      <xdr:colOff>101600</xdr:colOff>
      <xdr:row>106</xdr:row>
      <xdr:rowOff>74749</xdr:rowOff>
    </xdr:to>
    <xdr:sp macro="" textlink="">
      <xdr:nvSpPr>
        <xdr:cNvPr id="775" name="フローチャート: 判断 774">
          <a:extLst>
            <a:ext uri="{FF2B5EF4-FFF2-40B4-BE49-F238E27FC236}">
              <a16:creationId xmlns:a16="http://schemas.microsoft.com/office/drawing/2014/main" id="{00000000-0008-0000-0E00-000007030000}"/>
            </a:ext>
          </a:extLst>
        </xdr:cNvPr>
        <xdr:cNvSpPr/>
      </xdr:nvSpPr>
      <xdr:spPr>
        <a:xfrm>
          <a:off x="15430500" y="18146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141332</xdr:rowOff>
    </xdr:from>
    <xdr:to>
      <xdr:col>76</xdr:col>
      <xdr:colOff>165100</xdr:colOff>
      <xdr:row>106</xdr:row>
      <xdr:rowOff>71482</xdr:rowOff>
    </xdr:to>
    <xdr:sp macro="" textlink="">
      <xdr:nvSpPr>
        <xdr:cNvPr id="776" name="フローチャート: 判断 775">
          <a:extLst>
            <a:ext uri="{FF2B5EF4-FFF2-40B4-BE49-F238E27FC236}">
              <a16:creationId xmlns:a16="http://schemas.microsoft.com/office/drawing/2014/main" id="{00000000-0008-0000-0E00-000008030000}"/>
            </a:ext>
          </a:extLst>
        </xdr:cNvPr>
        <xdr:cNvSpPr/>
      </xdr:nvSpPr>
      <xdr:spPr>
        <a:xfrm>
          <a:off x="14541500" y="1814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36830</xdr:rowOff>
    </xdr:from>
    <xdr:to>
      <xdr:col>72</xdr:col>
      <xdr:colOff>38100</xdr:colOff>
      <xdr:row>104</xdr:row>
      <xdr:rowOff>138430</xdr:rowOff>
    </xdr:to>
    <xdr:sp macro="" textlink="">
      <xdr:nvSpPr>
        <xdr:cNvPr id="777" name="フローチャート: 判断 776">
          <a:extLst>
            <a:ext uri="{FF2B5EF4-FFF2-40B4-BE49-F238E27FC236}">
              <a16:creationId xmlns:a16="http://schemas.microsoft.com/office/drawing/2014/main" id="{00000000-0008-0000-0E00-000009030000}"/>
            </a:ext>
          </a:extLst>
        </xdr:cNvPr>
        <xdr:cNvSpPr/>
      </xdr:nvSpPr>
      <xdr:spPr>
        <a:xfrm>
          <a:off x="13652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778" name="フローチャート: 判断 777">
          <a:extLst>
            <a:ext uri="{FF2B5EF4-FFF2-40B4-BE49-F238E27FC236}">
              <a16:creationId xmlns:a16="http://schemas.microsoft.com/office/drawing/2014/main" id="{00000000-0008-0000-0E00-00000A030000}"/>
            </a:ext>
          </a:extLst>
        </xdr:cNvPr>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E00-00000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E00-00000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E00-00000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E00-00000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E00-00000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103777</xdr:rowOff>
    </xdr:from>
    <xdr:to>
      <xdr:col>85</xdr:col>
      <xdr:colOff>177800</xdr:colOff>
      <xdr:row>107</xdr:row>
      <xdr:rowOff>33927</xdr:rowOff>
    </xdr:to>
    <xdr:sp macro="" textlink="">
      <xdr:nvSpPr>
        <xdr:cNvPr id="784" name="楕円 783">
          <a:extLst>
            <a:ext uri="{FF2B5EF4-FFF2-40B4-BE49-F238E27FC236}">
              <a16:creationId xmlns:a16="http://schemas.microsoft.com/office/drawing/2014/main" id="{00000000-0008-0000-0E00-000010030000}"/>
            </a:ext>
          </a:extLst>
        </xdr:cNvPr>
        <xdr:cNvSpPr/>
      </xdr:nvSpPr>
      <xdr:spPr>
        <a:xfrm>
          <a:off x="16268700" y="18277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82204</xdr:rowOff>
    </xdr:from>
    <xdr:ext cx="405111" cy="259045"/>
    <xdr:sp macro="" textlink="">
      <xdr:nvSpPr>
        <xdr:cNvPr id="785" name="【公民館】&#10;有形固定資産減価償却率該当値テキスト">
          <a:extLst>
            <a:ext uri="{FF2B5EF4-FFF2-40B4-BE49-F238E27FC236}">
              <a16:creationId xmlns:a16="http://schemas.microsoft.com/office/drawing/2014/main" id="{00000000-0008-0000-0E00-000011030000}"/>
            </a:ext>
          </a:extLst>
        </xdr:cNvPr>
        <xdr:cNvSpPr txBox="1"/>
      </xdr:nvSpPr>
      <xdr:spPr>
        <a:xfrm>
          <a:off x="16357600" y="1825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79284</xdr:rowOff>
    </xdr:from>
    <xdr:to>
      <xdr:col>81</xdr:col>
      <xdr:colOff>101600</xdr:colOff>
      <xdr:row>107</xdr:row>
      <xdr:rowOff>9434</xdr:rowOff>
    </xdr:to>
    <xdr:sp macro="" textlink="">
      <xdr:nvSpPr>
        <xdr:cNvPr id="786" name="楕円 785">
          <a:extLst>
            <a:ext uri="{FF2B5EF4-FFF2-40B4-BE49-F238E27FC236}">
              <a16:creationId xmlns:a16="http://schemas.microsoft.com/office/drawing/2014/main" id="{00000000-0008-0000-0E00-000012030000}"/>
            </a:ext>
          </a:extLst>
        </xdr:cNvPr>
        <xdr:cNvSpPr/>
      </xdr:nvSpPr>
      <xdr:spPr>
        <a:xfrm>
          <a:off x="15430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130084</xdr:rowOff>
    </xdr:from>
    <xdr:to>
      <xdr:col>85</xdr:col>
      <xdr:colOff>127000</xdr:colOff>
      <xdr:row>106</xdr:row>
      <xdr:rowOff>154577</xdr:rowOff>
    </xdr:to>
    <xdr:cxnSp macro="">
      <xdr:nvCxnSpPr>
        <xdr:cNvPr id="787" name="直線コネクタ 786">
          <a:extLst>
            <a:ext uri="{FF2B5EF4-FFF2-40B4-BE49-F238E27FC236}">
              <a16:creationId xmlns:a16="http://schemas.microsoft.com/office/drawing/2014/main" id="{00000000-0008-0000-0E00-000013030000}"/>
            </a:ext>
          </a:extLst>
        </xdr:cNvPr>
        <xdr:cNvCxnSpPr/>
      </xdr:nvCxnSpPr>
      <xdr:spPr>
        <a:xfrm>
          <a:off x="15481300" y="18303784"/>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54792</xdr:rowOff>
    </xdr:from>
    <xdr:to>
      <xdr:col>76</xdr:col>
      <xdr:colOff>165100</xdr:colOff>
      <xdr:row>106</xdr:row>
      <xdr:rowOff>156392</xdr:rowOff>
    </xdr:to>
    <xdr:sp macro="" textlink="">
      <xdr:nvSpPr>
        <xdr:cNvPr id="788" name="楕円 787">
          <a:extLst>
            <a:ext uri="{FF2B5EF4-FFF2-40B4-BE49-F238E27FC236}">
              <a16:creationId xmlns:a16="http://schemas.microsoft.com/office/drawing/2014/main" id="{00000000-0008-0000-0E00-000014030000}"/>
            </a:ext>
          </a:extLst>
        </xdr:cNvPr>
        <xdr:cNvSpPr/>
      </xdr:nvSpPr>
      <xdr:spPr>
        <a:xfrm>
          <a:off x="14541500" y="1822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105592</xdr:rowOff>
    </xdr:from>
    <xdr:to>
      <xdr:col>81</xdr:col>
      <xdr:colOff>50800</xdr:colOff>
      <xdr:row>106</xdr:row>
      <xdr:rowOff>130084</xdr:rowOff>
    </xdr:to>
    <xdr:cxnSp macro="">
      <xdr:nvCxnSpPr>
        <xdr:cNvPr id="789" name="直線コネクタ 788">
          <a:extLst>
            <a:ext uri="{FF2B5EF4-FFF2-40B4-BE49-F238E27FC236}">
              <a16:creationId xmlns:a16="http://schemas.microsoft.com/office/drawing/2014/main" id="{00000000-0008-0000-0E00-000015030000}"/>
            </a:ext>
          </a:extLst>
        </xdr:cNvPr>
        <xdr:cNvCxnSpPr/>
      </xdr:nvCxnSpPr>
      <xdr:spPr>
        <a:xfrm>
          <a:off x="14592300" y="18279292"/>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27032</xdr:rowOff>
    </xdr:from>
    <xdr:to>
      <xdr:col>72</xdr:col>
      <xdr:colOff>38100</xdr:colOff>
      <xdr:row>106</xdr:row>
      <xdr:rowOff>128632</xdr:rowOff>
    </xdr:to>
    <xdr:sp macro="" textlink="">
      <xdr:nvSpPr>
        <xdr:cNvPr id="790" name="楕円 789">
          <a:extLst>
            <a:ext uri="{FF2B5EF4-FFF2-40B4-BE49-F238E27FC236}">
              <a16:creationId xmlns:a16="http://schemas.microsoft.com/office/drawing/2014/main" id="{00000000-0008-0000-0E00-000016030000}"/>
            </a:ext>
          </a:extLst>
        </xdr:cNvPr>
        <xdr:cNvSpPr/>
      </xdr:nvSpPr>
      <xdr:spPr>
        <a:xfrm>
          <a:off x="13652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77832</xdr:rowOff>
    </xdr:from>
    <xdr:to>
      <xdr:col>76</xdr:col>
      <xdr:colOff>114300</xdr:colOff>
      <xdr:row>106</xdr:row>
      <xdr:rowOff>105592</xdr:rowOff>
    </xdr:to>
    <xdr:cxnSp macro="">
      <xdr:nvCxnSpPr>
        <xdr:cNvPr id="791" name="直線コネクタ 790">
          <a:extLst>
            <a:ext uri="{FF2B5EF4-FFF2-40B4-BE49-F238E27FC236}">
              <a16:creationId xmlns:a16="http://schemas.microsoft.com/office/drawing/2014/main" id="{00000000-0008-0000-0E00-000017030000}"/>
            </a:ext>
          </a:extLst>
        </xdr:cNvPr>
        <xdr:cNvCxnSpPr/>
      </xdr:nvCxnSpPr>
      <xdr:spPr>
        <a:xfrm>
          <a:off x="13703300" y="18251532"/>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113574</xdr:rowOff>
    </xdr:from>
    <xdr:to>
      <xdr:col>67</xdr:col>
      <xdr:colOff>101600</xdr:colOff>
      <xdr:row>107</xdr:row>
      <xdr:rowOff>43724</xdr:rowOff>
    </xdr:to>
    <xdr:sp macro="" textlink="">
      <xdr:nvSpPr>
        <xdr:cNvPr id="792" name="楕円 791">
          <a:extLst>
            <a:ext uri="{FF2B5EF4-FFF2-40B4-BE49-F238E27FC236}">
              <a16:creationId xmlns:a16="http://schemas.microsoft.com/office/drawing/2014/main" id="{00000000-0008-0000-0E00-000018030000}"/>
            </a:ext>
          </a:extLst>
        </xdr:cNvPr>
        <xdr:cNvSpPr/>
      </xdr:nvSpPr>
      <xdr:spPr>
        <a:xfrm>
          <a:off x="12763500" y="1828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77832</xdr:rowOff>
    </xdr:from>
    <xdr:to>
      <xdr:col>71</xdr:col>
      <xdr:colOff>177800</xdr:colOff>
      <xdr:row>106</xdr:row>
      <xdr:rowOff>164374</xdr:rowOff>
    </xdr:to>
    <xdr:cxnSp macro="">
      <xdr:nvCxnSpPr>
        <xdr:cNvPr id="793" name="直線コネクタ 792">
          <a:extLst>
            <a:ext uri="{FF2B5EF4-FFF2-40B4-BE49-F238E27FC236}">
              <a16:creationId xmlns:a16="http://schemas.microsoft.com/office/drawing/2014/main" id="{00000000-0008-0000-0E00-000019030000}"/>
            </a:ext>
          </a:extLst>
        </xdr:cNvPr>
        <xdr:cNvCxnSpPr/>
      </xdr:nvCxnSpPr>
      <xdr:spPr>
        <a:xfrm flipV="1">
          <a:off x="12814300" y="18251532"/>
          <a:ext cx="889000" cy="8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91276</xdr:rowOff>
    </xdr:from>
    <xdr:ext cx="405111" cy="259045"/>
    <xdr:sp macro="" textlink="">
      <xdr:nvSpPr>
        <xdr:cNvPr id="794" name="n_1aveValue【公民館】&#10;有形固定資産減価償却率">
          <a:extLst>
            <a:ext uri="{FF2B5EF4-FFF2-40B4-BE49-F238E27FC236}">
              <a16:creationId xmlns:a16="http://schemas.microsoft.com/office/drawing/2014/main" id="{00000000-0008-0000-0E00-00001A030000}"/>
            </a:ext>
          </a:extLst>
        </xdr:cNvPr>
        <xdr:cNvSpPr txBox="1"/>
      </xdr:nvSpPr>
      <xdr:spPr>
        <a:xfrm>
          <a:off x="15266044" y="179220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88009</xdr:rowOff>
    </xdr:from>
    <xdr:ext cx="405111" cy="259045"/>
    <xdr:sp macro="" textlink="">
      <xdr:nvSpPr>
        <xdr:cNvPr id="795" name="n_2aveValue【公民館】&#10;有形固定資産減価償却率">
          <a:extLst>
            <a:ext uri="{FF2B5EF4-FFF2-40B4-BE49-F238E27FC236}">
              <a16:creationId xmlns:a16="http://schemas.microsoft.com/office/drawing/2014/main" id="{00000000-0008-0000-0E00-00001B030000}"/>
            </a:ext>
          </a:extLst>
        </xdr:cNvPr>
        <xdr:cNvSpPr txBox="1"/>
      </xdr:nvSpPr>
      <xdr:spPr>
        <a:xfrm>
          <a:off x="14389744" y="17918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154957</xdr:rowOff>
    </xdr:from>
    <xdr:ext cx="405111" cy="259045"/>
    <xdr:sp macro="" textlink="">
      <xdr:nvSpPr>
        <xdr:cNvPr id="796" name="n_3aveValue【公民館】&#10;有形固定資産減価償却率">
          <a:extLst>
            <a:ext uri="{FF2B5EF4-FFF2-40B4-BE49-F238E27FC236}">
              <a16:creationId xmlns:a16="http://schemas.microsoft.com/office/drawing/2014/main" id="{00000000-0008-0000-0E00-00001C030000}"/>
            </a:ext>
          </a:extLst>
        </xdr:cNvPr>
        <xdr:cNvSpPr txBox="1"/>
      </xdr:nvSpPr>
      <xdr:spPr>
        <a:xfrm>
          <a:off x="13500744" y="1764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797" name="n_4aveValue【公民館】&#10;有形固定資産減価償却率">
          <a:extLst>
            <a:ext uri="{FF2B5EF4-FFF2-40B4-BE49-F238E27FC236}">
              <a16:creationId xmlns:a16="http://schemas.microsoft.com/office/drawing/2014/main" id="{00000000-0008-0000-0E00-00001D030000}"/>
            </a:ext>
          </a:extLst>
        </xdr:cNvPr>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561</xdr:rowOff>
    </xdr:from>
    <xdr:ext cx="405111" cy="259045"/>
    <xdr:sp macro="" textlink="">
      <xdr:nvSpPr>
        <xdr:cNvPr id="798" name="n_1mainValue【公民館】&#10;有形固定資産減価償却率">
          <a:extLst>
            <a:ext uri="{FF2B5EF4-FFF2-40B4-BE49-F238E27FC236}">
              <a16:creationId xmlns:a16="http://schemas.microsoft.com/office/drawing/2014/main" id="{00000000-0008-0000-0E00-00001E030000}"/>
            </a:ext>
          </a:extLst>
        </xdr:cNvPr>
        <xdr:cNvSpPr txBox="1"/>
      </xdr:nvSpPr>
      <xdr:spPr>
        <a:xfrm>
          <a:off x="15266044" y="1834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147519</xdr:rowOff>
    </xdr:from>
    <xdr:ext cx="405111" cy="259045"/>
    <xdr:sp macro="" textlink="">
      <xdr:nvSpPr>
        <xdr:cNvPr id="799" name="n_2mainValue【公民館】&#10;有形固定資産減価償却率">
          <a:extLst>
            <a:ext uri="{FF2B5EF4-FFF2-40B4-BE49-F238E27FC236}">
              <a16:creationId xmlns:a16="http://schemas.microsoft.com/office/drawing/2014/main" id="{00000000-0008-0000-0E00-00001F030000}"/>
            </a:ext>
          </a:extLst>
        </xdr:cNvPr>
        <xdr:cNvSpPr txBox="1"/>
      </xdr:nvSpPr>
      <xdr:spPr>
        <a:xfrm>
          <a:off x="14389744" y="183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119759</xdr:rowOff>
    </xdr:from>
    <xdr:ext cx="405111" cy="259045"/>
    <xdr:sp macro="" textlink="">
      <xdr:nvSpPr>
        <xdr:cNvPr id="800" name="n_3mainValue【公民館】&#10;有形固定資産減価償却率">
          <a:extLst>
            <a:ext uri="{FF2B5EF4-FFF2-40B4-BE49-F238E27FC236}">
              <a16:creationId xmlns:a16="http://schemas.microsoft.com/office/drawing/2014/main" id="{00000000-0008-0000-0E00-000020030000}"/>
            </a:ext>
          </a:extLst>
        </xdr:cNvPr>
        <xdr:cNvSpPr txBox="1"/>
      </xdr:nvSpPr>
      <xdr:spPr>
        <a:xfrm>
          <a:off x="13500744" y="18293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34851</xdr:rowOff>
    </xdr:from>
    <xdr:ext cx="405111" cy="259045"/>
    <xdr:sp macro="" textlink="">
      <xdr:nvSpPr>
        <xdr:cNvPr id="801" name="n_4mainValue【公民館】&#10;有形固定資産減価償却率">
          <a:extLst>
            <a:ext uri="{FF2B5EF4-FFF2-40B4-BE49-F238E27FC236}">
              <a16:creationId xmlns:a16="http://schemas.microsoft.com/office/drawing/2014/main" id="{00000000-0008-0000-0E00-000021030000}"/>
            </a:ext>
          </a:extLst>
        </xdr:cNvPr>
        <xdr:cNvSpPr txBox="1"/>
      </xdr:nvSpPr>
      <xdr:spPr>
        <a:xfrm>
          <a:off x="12611744" y="1838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2" name="正方形/長方形 801">
          <a:extLst>
            <a:ext uri="{FF2B5EF4-FFF2-40B4-BE49-F238E27FC236}">
              <a16:creationId xmlns:a16="http://schemas.microsoft.com/office/drawing/2014/main" id="{00000000-0008-0000-0E00-00002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3" name="正方形/長方形 802">
          <a:extLst>
            <a:ext uri="{FF2B5EF4-FFF2-40B4-BE49-F238E27FC236}">
              <a16:creationId xmlns:a16="http://schemas.microsoft.com/office/drawing/2014/main" id="{00000000-0008-0000-0E00-00002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4" name="正方形/長方形 803">
          <a:extLst>
            <a:ext uri="{FF2B5EF4-FFF2-40B4-BE49-F238E27FC236}">
              <a16:creationId xmlns:a16="http://schemas.microsoft.com/office/drawing/2014/main" id="{00000000-0008-0000-0E00-00002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E00-00002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E00-00002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7" name="正方形/長方形 806">
          <a:extLst>
            <a:ext uri="{FF2B5EF4-FFF2-40B4-BE49-F238E27FC236}">
              <a16:creationId xmlns:a16="http://schemas.microsoft.com/office/drawing/2014/main" id="{00000000-0008-0000-0E00-00002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8" name="正方形/長方形 807">
          <a:extLst>
            <a:ext uri="{FF2B5EF4-FFF2-40B4-BE49-F238E27FC236}">
              <a16:creationId xmlns:a16="http://schemas.microsoft.com/office/drawing/2014/main" id="{00000000-0008-0000-0E00-00002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9" name="正方形/長方形 808">
          <a:extLst>
            <a:ext uri="{FF2B5EF4-FFF2-40B4-BE49-F238E27FC236}">
              <a16:creationId xmlns:a16="http://schemas.microsoft.com/office/drawing/2014/main" id="{00000000-0008-0000-0E00-00002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0" name="テキスト ボックス 809">
          <a:extLst>
            <a:ext uri="{FF2B5EF4-FFF2-40B4-BE49-F238E27FC236}">
              <a16:creationId xmlns:a16="http://schemas.microsoft.com/office/drawing/2014/main" id="{00000000-0008-0000-0E00-00002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1" name="直線コネクタ 810">
          <a:extLst>
            <a:ext uri="{FF2B5EF4-FFF2-40B4-BE49-F238E27FC236}">
              <a16:creationId xmlns:a16="http://schemas.microsoft.com/office/drawing/2014/main" id="{00000000-0008-0000-0E00-00002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12" name="直線コネクタ 811">
          <a:extLst>
            <a:ext uri="{FF2B5EF4-FFF2-40B4-BE49-F238E27FC236}">
              <a16:creationId xmlns:a16="http://schemas.microsoft.com/office/drawing/2014/main" id="{00000000-0008-0000-0E00-00002C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3" name="テキスト ボックス 812">
          <a:extLst>
            <a:ext uri="{FF2B5EF4-FFF2-40B4-BE49-F238E27FC236}">
              <a16:creationId xmlns:a16="http://schemas.microsoft.com/office/drawing/2014/main" id="{00000000-0008-0000-0E00-00002D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4" name="直線コネクタ 813">
          <a:extLst>
            <a:ext uri="{FF2B5EF4-FFF2-40B4-BE49-F238E27FC236}">
              <a16:creationId xmlns:a16="http://schemas.microsoft.com/office/drawing/2014/main" id="{00000000-0008-0000-0E00-00002E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5" name="テキスト ボックス 814">
          <a:extLst>
            <a:ext uri="{FF2B5EF4-FFF2-40B4-BE49-F238E27FC236}">
              <a16:creationId xmlns:a16="http://schemas.microsoft.com/office/drawing/2014/main" id="{00000000-0008-0000-0E00-00002F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6" name="直線コネクタ 815">
          <a:extLst>
            <a:ext uri="{FF2B5EF4-FFF2-40B4-BE49-F238E27FC236}">
              <a16:creationId xmlns:a16="http://schemas.microsoft.com/office/drawing/2014/main" id="{00000000-0008-0000-0E00-000030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7" name="テキスト ボックス 816">
          <a:extLst>
            <a:ext uri="{FF2B5EF4-FFF2-40B4-BE49-F238E27FC236}">
              <a16:creationId xmlns:a16="http://schemas.microsoft.com/office/drawing/2014/main" id="{00000000-0008-0000-0E00-000031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8" name="直線コネクタ 817">
          <a:extLst>
            <a:ext uri="{FF2B5EF4-FFF2-40B4-BE49-F238E27FC236}">
              <a16:creationId xmlns:a16="http://schemas.microsoft.com/office/drawing/2014/main" id="{00000000-0008-0000-0E00-000032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9" name="テキスト ボックス 818">
          <a:extLst>
            <a:ext uri="{FF2B5EF4-FFF2-40B4-BE49-F238E27FC236}">
              <a16:creationId xmlns:a16="http://schemas.microsoft.com/office/drawing/2014/main" id="{00000000-0008-0000-0E00-000033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20" name="直線コネクタ 819">
          <a:extLst>
            <a:ext uri="{FF2B5EF4-FFF2-40B4-BE49-F238E27FC236}">
              <a16:creationId xmlns:a16="http://schemas.microsoft.com/office/drawing/2014/main" id="{00000000-0008-0000-0E00-000034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21" name="テキスト ボックス 820">
          <a:extLst>
            <a:ext uri="{FF2B5EF4-FFF2-40B4-BE49-F238E27FC236}">
              <a16:creationId xmlns:a16="http://schemas.microsoft.com/office/drawing/2014/main" id="{00000000-0008-0000-0E00-000035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22" name="直線コネクタ 821">
          <a:extLst>
            <a:ext uri="{FF2B5EF4-FFF2-40B4-BE49-F238E27FC236}">
              <a16:creationId xmlns:a16="http://schemas.microsoft.com/office/drawing/2014/main" id="{00000000-0008-0000-0E00-000036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3" name="テキスト ボックス 822">
          <a:extLst>
            <a:ext uri="{FF2B5EF4-FFF2-40B4-BE49-F238E27FC236}">
              <a16:creationId xmlns:a16="http://schemas.microsoft.com/office/drawing/2014/main" id="{00000000-0008-0000-0E00-000037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4" name="直線コネクタ 823">
          <a:extLst>
            <a:ext uri="{FF2B5EF4-FFF2-40B4-BE49-F238E27FC236}">
              <a16:creationId xmlns:a16="http://schemas.microsoft.com/office/drawing/2014/main" id="{00000000-0008-0000-0E00-000038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6" name="【公民館】&#10;一人当たり面積グラフ枠">
          <a:extLst>
            <a:ext uri="{FF2B5EF4-FFF2-40B4-BE49-F238E27FC236}">
              <a16:creationId xmlns:a16="http://schemas.microsoft.com/office/drawing/2014/main" id="{00000000-0008-0000-0E00-00003A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166007</xdr:rowOff>
    </xdr:from>
    <xdr:to>
      <xdr:col>116</xdr:col>
      <xdr:colOff>62864</xdr:colOff>
      <xdr:row>108</xdr:row>
      <xdr:rowOff>84364</xdr:rowOff>
    </xdr:to>
    <xdr:cxnSp macro="">
      <xdr:nvCxnSpPr>
        <xdr:cNvPr id="827" name="直線コネクタ 826">
          <a:extLst>
            <a:ext uri="{FF2B5EF4-FFF2-40B4-BE49-F238E27FC236}">
              <a16:creationId xmlns:a16="http://schemas.microsoft.com/office/drawing/2014/main" id="{00000000-0008-0000-0E00-00003B030000}"/>
            </a:ext>
          </a:extLst>
        </xdr:cNvPr>
        <xdr:cNvCxnSpPr/>
      </xdr:nvCxnSpPr>
      <xdr:spPr>
        <a:xfrm flipV="1">
          <a:off x="22160864" y="17139557"/>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88191</xdr:rowOff>
    </xdr:from>
    <xdr:ext cx="469744" cy="259045"/>
    <xdr:sp macro="" textlink="">
      <xdr:nvSpPr>
        <xdr:cNvPr id="828" name="【公民館】&#10;一人当たり面積最小値テキスト">
          <a:extLst>
            <a:ext uri="{FF2B5EF4-FFF2-40B4-BE49-F238E27FC236}">
              <a16:creationId xmlns:a16="http://schemas.microsoft.com/office/drawing/2014/main" id="{00000000-0008-0000-0E00-00003C030000}"/>
            </a:ext>
          </a:extLst>
        </xdr:cNvPr>
        <xdr:cNvSpPr txBox="1"/>
      </xdr:nvSpPr>
      <xdr:spPr>
        <a:xfrm>
          <a:off x="22199600" y="1860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84364</xdr:rowOff>
    </xdr:from>
    <xdr:to>
      <xdr:col>116</xdr:col>
      <xdr:colOff>152400</xdr:colOff>
      <xdr:row>108</xdr:row>
      <xdr:rowOff>84364</xdr:rowOff>
    </xdr:to>
    <xdr:cxnSp macro="">
      <xdr:nvCxnSpPr>
        <xdr:cNvPr id="829" name="直線コネクタ 828">
          <a:extLst>
            <a:ext uri="{FF2B5EF4-FFF2-40B4-BE49-F238E27FC236}">
              <a16:creationId xmlns:a16="http://schemas.microsoft.com/office/drawing/2014/main" id="{00000000-0008-0000-0E00-00003D030000}"/>
            </a:ext>
          </a:extLst>
        </xdr:cNvPr>
        <xdr:cNvCxnSpPr/>
      </xdr:nvCxnSpPr>
      <xdr:spPr>
        <a:xfrm>
          <a:off x="22072600" y="1860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112684</xdr:rowOff>
    </xdr:from>
    <xdr:ext cx="469744" cy="259045"/>
    <xdr:sp macro="" textlink="">
      <xdr:nvSpPr>
        <xdr:cNvPr id="830" name="【公民館】&#10;一人当たり面積最大値テキスト">
          <a:extLst>
            <a:ext uri="{FF2B5EF4-FFF2-40B4-BE49-F238E27FC236}">
              <a16:creationId xmlns:a16="http://schemas.microsoft.com/office/drawing/2014/main" id="{00000000-0008-0000-0E00-00003E030000}"/>
            </a:ext>
          </a:extLst>
        </xdr:cNvPr>
        <xdr:cNvSpPr txBox="1"/>
      </xdr:nvSpPr>
      <xdr:spPr>
        <a:xfrm>
          <a:off x="22199600" y="16914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166007</xdr:rowOff>
    </xdr:from>
    <xdr:to>
      <xdr:col>116</xdr:col>
      <xdr:colOff>152400</xdr:colOff>
      <xdr:row>99</xdr:row>
      <xdr:rowOff>166007</xdr:rowOff>
    </xdr:to>
    <xdr:cxnSp macro="">
      <xdr:nvCxnSpPr>
        <xdr:cNvPr id="831" name="直線コネクタ 830">
          <a:extLst>
            <a:ext uri="{FF2B5EF4-FFF2-40B4-BE49-F238E27FC236}">
              <a16:creationId xmlns:a16="http://schemas.microsoft.com/office/drawing/2014/main" id="{00000000-0008-0000-0E00-00003F030000}"/>
            </a:ext>
          </a:extLst>
        </xdr:cNvPr>
        <xdr:cNvCxnSpPr/>
      </xdr:nvCxnSpPr>
      <xdr:spPr>
        <a:xfrm>
          <a:off x="22072600" y="1713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150784</xdr:rowOff>
    </xdr:from>
    <xdr:ext cx="469744" cy="259045"/>
    <xdr:sp macro="" textlink="">
      <xdr:nvSpPr>
        <xdr:cNvPr id="832" name="【公民館】&#10;一人当たり面積平均値テキスト">
          <a:extLst>
            <a:ext uri="{FF2B5EF4-FFF2-40B4-BE49-F238E27FC236}">
              <a16:creationId xmlns:a16="http://schemas.microsoft.com/office/drawing/2014/main" id="{00000000-0008-0000-0E00-000040030000}"/>
            </a:ext>
          </a:extLst>
        </xdr:cNvPr>
        <xdr:cNvSpPr txBox="1"/>
      </xdr:nvSpPr>
      <xdr:spPr>
        <a:xfrm>
          <a:off x="22199600" y="181530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907</xdr:rowOff>
    </xdr:from>
    <xdr:to>
      <xdr:col>116</xdr:col>
      <xdr:colOff>114300</xdr:colOff>
      <xdr:row>106</xdr:row>
      <xdr:rowOff>102507</xdr:rowOff>
    </xdr:to>
    <xdr:sp macro="" textlink="">
      <xdr:nvSpPr>
        <xdr:cNvPr id="833" name="フローチャート: 判断 832">
          <a:extLst>
            <a:ext uri="{FF2B5EF4-FFF2-40B4-BE49-F238E27FC236}">
              <a16:creationId xmlns:a16="http://schemas.microsoft.com/office/drawing/2014/main" id="{00000000-0008-0000-0E00-000041030000}"/>
            </a:ext>
          </a:extLst>
        </xdr:cNvPr>
        <xdr:cNvSpPr/>
      </xdr:nvSpPr>
      <xdr:spPr>
        <a:xfrm>
          <a:off x="22110700" y="1817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5806</xdr:rowOff>
    </xdr:from>
    <xdr:to>
      <xdr:col>112</xdr:col>
      <xdr:colOff>38100</xdr:colOff>
      <xdr:row>106</xdr:row>
      <xdr:rowOff>107406</xdr:rowOff>
    </xdr:to>
    <xdr:sp macro="" textlink="">
      <xdr:nvSpPr>
        <xdr:cNvPr id="834" name="フローチャート: 判断 833">
          <a:extLst>
            <a:ext uri="{FF2B5EF4-FFF2-40B4-BE49-F238E27FC236}">
              <a16:creationId xmlns:a16="http://schemas.microsoft.com/office/drawing/2014/main" id="{00000000-0008-0000-0E00-000042030000}"/>
            </a:ext>
          </a:extLst>
        </xdr:cNvPr>
        <xdr:cNvSpPr/>
      </xdr:nvSpPr>
      <xdr:spPr>
        <a:xfrm>
          <a:off x="212725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170724</xdr:rowOff>
    </xdr:from>
    <xdr:to>
      <xdr:col>107</xdr:col>
      <xdr:colOff>101600</xdr:colOff>
      <xdr:row>106</xdr:row>
      <xdr:rowOff>100874</xdr:rowOff>
    </xdr:to>
    <xdr:sp macro="" textlink="">
      <xdr:nvSpPr>
        <xdr:cNvPr id="835" name="フローチャート: 判断 834">
          <a:extLst>
            <a:ext uri="{FF2B5EF4-FFF2-40B4-BE49-F238E27FC236}">
              <a16:creationId xmlns:a16="http://schemas.microsoft.com/office/drawing/2014/main" id="{00000000-0008-0000-0E00-000043030000}"/>
            </a:ext>
          </a:extLst>
        </xdr:cNvPr>
        <xdr:cNvSpPr/>
      </xdr:nvSpPr>
      <xdr:spPr>
        <a:xfrm>
          <a:off x="20383500" y="1817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129902</xdr:rowOff>
    </xdr:from>
    <xdr:to>
      <xdr:col>102</xdr:col>
      <xdr:colOff>165100</xdr:colOff>
      <xdr:row>106</xdr:row>
      <xdr:rowOff>60052</xdr:rowOff>
    </xdr:to>
    <xdr:sp macro="" textlink="">
      <xdr:nvSpPr>
        <xdr:cNvPr id="836" name="フローチャート: 判断 835">
          <a:extLst>
            <a:ext uri="{FF2B5EF4-FFF2-40B4-BE49-F238E27FC236}">
              <a16:creationId xmlns:a16="http://schemas.microsoft.com/office/drawing/2014/main" id="{00000000-0008-0000-0E00-000044030000}"/>
            </a:ext>
          </a:extLst>
        </xdr:cNvPr>
        <xdr:cNvSpPr/>
      </xdr:nvSpPr>
      <xdr:spPr>
        <a:xfrm>
          <a:off x="19494500" y="1813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165826</xdr:rowOff>
    </xdr:from>
    <xdr:to>
      <xdr:col>98</xdr:col>
      <xdr:colOff>38100</xdr:colOff>
      <xdr:row>106</xdr:row>
      <xdr:rowOff>95976</xdr:rowOff>
    </xdr:to>
    <xdr:sp macro="" textlink="">
      <xdr:nvSpPr>
        <xdr:cNvPr id="837" name="フローチャート: 判断 836">
          <a:extLst>
            <a:ext uri="{FF2B5EF4-FFF2-40B4-BE49-F238E27FC236}">
              <a16:creationId xmlns:a16="http://schemas.microsoft.com/office/drawing/2014/main" id="{00000000-0008-0000-0E00-000045030000}"/>
            </a:ext>
          </a:extLst>
        </xdr:cNvPr>
        <xdr:cNvSpPr/>
      </xdr:nvSpPr>
      <xdr:spPr>
        <a:xfrm>
          <a:off x="186055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E00-00004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E00-00004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E00-00004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E00-00004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E00-00004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79284</xdr:rowOff>
    </xdr:from>
    <xdr:to>
      <xdr:col>116</xdr:col>
      <xdr:colOff>114300</xdr:colOff>
      <xdr:row>104</xdr:row>
      <xdr:rowOff>9434</xdr:rowOff>
    </xdr:to>
    <xdr:sp macro="" textlink="">
      <xdr:nvSpPr>
        <xdr:cNvPr id="843" name="楕円 842">
          <a:extLst>
            <a:ext uri="{FF2B5EF4-FFF2-40B4-BE49-F238E27FC236}">
              <a16:creationId xmlns:a16="http://schemas.microsoft.com/office/drawing/2014/main" id="{00000000-0008-0000-0E00-00004B030000}"/>
            </a:ext>
          </a:extLst>
        </xdr:cNvPr>
        <xdr:cNvSpPr/>
      </xdr:nvSpPr>
      <xdr:spPr>
        <a:xfrm>
          <a:off x="22110700" y="1773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102161</xdr:rowOff>
    </xdr:from>
    <xdr:ext cx="469744" cy="259045"/>
    <xdr:sp macro="" textlink="">
      <xdr:nvSpPr>
        <xdr:cNvPr id="844" name="【公民館】&#10;一人当たり面積該当値テキスト">
          <a:extLst>
            <a:ext uri="{FF2B5EF4-FFF2-40B4-BE49-F238E27FC236}">
              <a16:creationId xmlns:a16="http://schemas.microsoft.com/office/drawing/2014/main" id="{00000000-0008-0000-0E00-00004C030000}"/>
            </a:ext>
          </a:extLst>
        </xdr:cNvPr>
        <xdr:cNvSpPr txBox="1"/>
      </xdr:nvSpPr>
      <xdr:spPr>
        <a:xfrm>
          <a:off x="22199600" y="17590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102144</xdr:rowOff>
    </xdr:from>
    <xdr:to>
      <xdr:col>112</xdr:col>
      <xdr:colOff>38100</xdr:colOff>
      <xdr:row>104</xdr:row>
      <xdr:rowOff>32294</xdr:rowOff>
    </xdr:to>
    <xdr:sp macro="" textlink="">
      <xdr:nvSpPr>
        <xdr:cNvPr id="845" name="楕円 844">
          <a:extLst>
            <a:ext uri="{FF2B5EF4-FFF2-40B4-BE49-F238E27FC236}">
              <a16:creationId xmlns:a16="http://schemas.microsoft.com/office/drawing/2014/main" id="{00000000-0008-0000-0E00-00004D030000}"/>
            </a:ext>
          </a:extLst>
        </xdr:cNvPr>
        <xdr:cNvSpPr/>
      </xdr:nvSpPr>
      <xdr:spPr>
        <a:xfrm>
          <a:off x="212725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130084</xdr:rowOff>
    </xdr:from>
    <xdr:to>
      <xdr:col>116</xdr:col>
      <xdr:colOff>63500</xdr:colOff>
      <xdr:row>103</xdr:row>
      <xdr:rowOff>152944</xdr:rowOff>
    </xdr:to>
    <xdr:cxnSp macro="">
      <xdr:nvCxnSpPr>
        <xdr:cNvPr id="846" name="直線コネクタ 845">
          <a:extLst>
            <a:ext uri="{FF2B5EF4-FFF2-40B4-BE49-F238E27FC236}">
              <a16:creationId xmlns:a16="http://schemas.microsoft.com/office/drawing/2014/main" id="{00000000-0008-0000-0E00-00004E030000}"/>
            </a:ext>
          </a:extLst>
        </xdr:cNvPr>
        <xdr:cNvCxnSpPr/>
      </xdr:nvCxnSpPr>
      <xdr:spPr>
        <a:xfrm flipV="1">
          <a:off x="21323300" y="1778943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128270</xdr:rowOff>
    </xdr:from>
    <xdr:to>
      <xdr:col>107</xdr:col>
      <xdr:colOff>101600</xdr:colOff>
      <xdr:row>104</xdr:row>
      <xdr:rowOff>58420</xdr:rowOff>
    </xdr:to>
    <xdr:sp macro="" textlink="">
      <xdr:nvSpPr>
        <xdr:cNvPr id="847" name="楕円 846">
          <a:extLst>
            <a:ext uri="{FF2B5EF4-FFF2-40B4-BE49-F238E27FC236}">
              <a16:creationId xmlns:a16="http://schemas.microsoft.com/office/drawing/2014/main" id="{00000000-0008-0000-0E00-00004F030000}"/>
            </a:ext>
          </a:extLst>
        </xdr:cNvPr>
        <xdr:cNvSpPr/>
      </xdr:nvSpPr>
      <xdr:spPr>
        <a:xfrm>
          <a:off x="20383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152944</xdr:rowOff>
    </xdr:from>
    <xdr:to>
      <xdr:col>111</xdr:col>
      <xdr:colOff>177800</xdr:colOff>
      <xdr:row>104</xdr:row>
      <xdr:rowOff>7620</xdr:rowOff>
    </xdr:to>
    <xdr:cxnSp macro="">
      <xdr:nvCxnSpPr>
        <xdr:cNvPr id="848" name="直線コネクタ 847">
          <a:extLst>
            <a:ext uri="{FF2B5EF4-FFF2-40B4-BE49-F238E27FC236}">
              <a16:creationId xmlns:a16="http://schemas.microsoft.com/office/drawing/2014/main" id="{00000000-0008-0000-0E00-000050030000}"/>
            </a:ext>
          </a:extLst>
        </xdr:cNvPr>
        <xdr:cNvCxnSpPr/>
      </xdr:nvCxnSpPr>
      <xdr:spPr>
        <a:xfrm flipV="1">
          <a:off x="20434300" y="17812294"/>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144599</xdr:rowOff>
    </xdr:from>
    <xdr:to>
      <xdr:col>102</xdr:col>
      <xdr:colOff>165100</xdr:colOff>
      <xdr:row>104</xdr:row>
      <xdr:rowOff>74749</xdr:rowOff>
    </xdr:to>
    <xdr:sp macro="" textlink="">
      <xdr:nvSpPr>
        <xdr:cNvPr id="849" name="楕円 848">
          <a:extLst>
            <a:ext uri="{FF2B5EF4-FFF2-40B4-BE49-F238E27FC236}">
              <a16:creationId xmlns:a16="http://schemas.microsoft.com/office/drawing/2014/main" id="{00000000-0008-0000-0E00-000051030000}"/>
            </a:ext>
          </a:extLst>
        </xdr:cNvPr>
        <xdr:cNvSpPr/>
      </xdr:nvSpPr>
      <xdr:spPr>
        <a:xfrm>
          <a:off x="19494500" y="1780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7620</xdr:rowOff>
    </xdr:from>
    <xdr:to>
      <xdr:col>107</xdr:col>
      <xdr:colOff>50800</xdr:colOff>
      <xdr:row>104</xdr:row>
      <xdr:rowOff>23949</xdr:rowOff>
    </xdr:to>
    <xdr:cxnSp macro="">
      <xdr:nvCxnSpPr>
        <xdr:cNvPr id="850" name="直線コネクタ 849">
          <a:extLst>
            <a:ext uri="{FF2B5EF4-FFF2-40B4-BE49-F238E27FC236}">
              <a16:creationId xmlns:a16="http://schemas.microsoft.com/office/drawing/2014/main" id="{00000000-0008-0000-0E00-000052030000}"/>
            </a:ext>
          </a:extLst>
        </xdr:cNvPr>
        <xdr:cNvCxnSpPr/>
      </xdr:nvCxnSpPr>
      <xdr:spPr>
        <a:xfrm flipV="1">
          <a:off x="19545300" y="1783842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157662</xdr:rowOff>
    </xdr:from>
    <xdr:to>
      <xdr:col>98</xdr:col>
      <xdr:colOff>38100</xdr:colOff>
      <xdr:row>104</xdr:row>
      <xdr:rowOff>87812</xdr:rowOff>
    </xdr:to>
    <xdr:sp macro="" textlink="">
      <xdr:nvSpPr>
        <xdr:cNvPr id="851" name="楕円 850">
          <a:extLst>
            <a:ext uri="{FF2B5EF4-FFF2-40B4-BE49-F238E27FC236}">
              <a16:creationId xmlns:a16="http://schemas.microsoft.com/office/drawing/2014/main" id="{00000000-0008-0000-0E00-000053030000}"/>
            </a:ext>
          </a:extLst>
        </xdr:cNvPr>
        <xdr:cNvSpPr/>
      </xdr:nvSpPr>
      <xdr:spPr>
        <a:xfrm>
          <a:off x="18605500" y="1781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23949</xdr:rowOff>
    </xdr:from>
    <xdr:to>
      <xdr:col>102</xdr:col>
      <xdr:colOff>114300</xdr:colOff>
      <xdr:row>104</xdr:row>
      <xdr:rowOff>37012</xdr:rowOff>
    </xdr:to>
    <xdr:cxnSp macro="">
      <xdr:nvCxnSpPr>
        <xdr:cNvPr id="852" name="直線コネクタ 851">
          <a:extLst>
            <a:ext uri="{FF2B5EF4-FFF2-40B4-BE49-F238E27FC236}">
              <a16:creationId xmlns:a16="http://schemas.microsoft.com/office/drawing/2014/main" id="{00000000-0008-0000-0E00-000054030000}"/>
            </a:ext>
          </a:extLst>
        </xdr:cNvPr>
        <xdr:cNvCxnSpPr/>
      </xdr:nvCxnSpPr>
      <xdr:spPr>
        <a:xfrm flipV="1">
          <a:off x="18656300" y="1785474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98533</xdr:rowOff>
    </xdr:from>
    <xdr:ext cx="469744" cy="259045"/>
    <xdr:sp macro="" textlink="">
      <xdr:nvSpPr>
        <xdr:cNvPr id="853" name="n_1aveValue【公民館】&#10;一人当たり面積">
          <a:extLst>
            <a:ext uri="{FF2B5EF4-FFF2-40B4-BE49-F238E27FC236}">
              <a16:creationId xmlns:a16="http://schemas.microsoft.com/office/drawing/2014/main" id="{00000000-0008-0000-0E00-000055030000}"/>
            </a:ext>
          </a:extLst>
        </xdr:cNvPr>
        <xdr:cNvSpPr txBox="1"/>
      </xdr:nvSpPr>
      <xdr:spPr>
        <a:xfrm>
          <a:off x="21075727" y="18272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92001</xdr:rowOff>
    </xdr:from>
    <xdr:ext cx="469744" cy="259045"/>
    <xdr:sp macro="" textlink="">
      <xdr:nvSpPr>
        <xdr:cNvPr id="854" name="n_2aveValue【公民館】&#10;一人当たり面積">
          <a:extLst>
            <a:ext uri="{FF2B5EF4-FFF2-40B4-BE49-F238E27FC236}">
              <a16:creationId xmlns:a16="http://schemas.microsoft.com/office/drawing/2014/main" id="{00000000-0008-0000-0E00-000056030000}"/>
            </a:ext>
          </a:extLst>
        </xdr:cNvPr>
        <xdr:cNvSpPr txBox="1"/>
      </xdr:nvSpPr>
      <xdr:spPr>
        <a:xfrm>
          <a:off x="20199427" y="1826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51179</xdr:rowOff>
    </xdr:from>
    <xdr:ext cx="469744" cy="259045"/>
    <xdr:sp macro="" textlink="">
      <xdr:nvSpPr>
        <xdr:cNvPr id="855" name="n_3aveValue【公民館】&#10;一人当たり面積">
          <a:extLst>
            <a:ext uri="{FF2B5EF4-FFF2-40B4-BE49-F238E27FC236}">
              <a16:creationId xmlns:a16="http://schemas.microsoft.com/office/drawing/2014/main" id="{00000000-0008-0000-0E00-000057030000}"/>
            </a:ext>
          </a:extLst>
        </xdr:cNvPr>
        <xdr:cNvSpPr txBox="1"/>
      </xdr:nvSpPr>
      <xdr:spPr>
        <a:xfrm>
          <a:off x="19310427" y="1822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87103</xdr:rowOff>
    </xdr:from>
    <xdr:ext cx="469744" cy="259045"/>
    <xdr:sp macro="" textlink="">
      <xdr:nvSpPr>
        <xdr:cNvPr id="856" name="n_4aveValue【公民館】&#10;一人当たり面積">
          <a:extLst>
            <a:ext uri="{FF2B5EF4-FFF2-40B4-BE49-F238E27FC236}">
              <a16:creationId xmlns:a16="http://schemas.microsoft.com/office/drawing/2014/main" id="{00000000-0008-0000-0E00-000058030000}"/>
            </a:ext>
          </a:extLst>
        </xdr:cNvPr>
        <xdr:cNvSpPr txBox="1"/>
      </xdr:nvSpPr>
      <xdr:spPr>
        <a:xfrm>
          <a:off x="18421427" y="18260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48821</xdr:rowOff>
    </xdr:from>
    <xdr:ext cx="469744" cy="259045"/>
    <xdr:sp macro="" textlink="">
      <xdr:nvSpPr>
        <xdr:cNvPr id="857" name="n_1mainValue【公民館】&#10;一人当たり面積">
          <a:extLst>
            <a:ext uri="{FF2B5EF4-FFF2-40B4-BE49-F238E27FC236}">
              <a16:creationId xmlns:a16="http://schemas.microsoft.com/office/drawing/2014/main" id="{00000000-0008-0000-0E00-000059030000}"/>
            </a:ext>
          </a:extLst>
        </xdr:cNvPr>
        <xdr:cNvSpPr txBox="1"/>
      </xdr:nvSpPr>
      <xdr:spPr>
        <a:xfrm>
          <a:off x="21075727" y="1753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74947</xdr:rowOff>
    </xdr:from>
    <xdr:ext cx="469744" cy="259045"/>
    <xdr:sp macro="" textlink="">
      <xdr:nvSpPr>
        <xdr:cNvPr id="858" name="n_2mainValue【公民館】&#10;一人当たり面積">
          <a:extLst>
            <a:ext uri="{FF2B5EF4-FFF2-40B4-BE49-F238E27FC236}">
              <a16:creationId xmlns:a16="http://schemas.microsoft.com/office/drawing/2014/main" id="{00000000-0008-0000-0E00-00005A030000}"/>
            </a:ext>
          </a:extLst>
        </xdr:cNvPr>
        <xdr:cNvSpPr txBox="1"/>
      </xdr:nvSpPr>
      <xdr:spPr>
        <a:xfrm>
          <a:off x="201994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91276</xdr:rowOff>
    </xdr:from>
    <xdr:ext cx="469744" cy="259045"/>
    <xdr:sp macro="" textlink="">
      <xdr:nvSpPr>
        <xdr:cNvPr id="859" name="n_3mainValue【公民館】&#10;一人当たり面積">
          <a:extLst>
            <a:ext uri="{FF2B5EF4-FFF2-40B4-BE49-F238E27FC236}">
              <a16:creationId xmlns:a16="http://schemas.microsoft.com/office/drawing/2014/main" id="{00000000-0008-0000-0E00-00005B030000}"/>
            </a:ext>
          </a:extLst>
        </xdr:cNvPr>
        <xdr:cNvSpPr txBox="1"/>
      </xdr:nvSpPr>
      <xdr:spPr>
        <a:xfrm>
          <a:off x="19310427" y="17579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104339</xdr:rowOff>
    </xdr:from>
    <xdr:ext cx="469744" cy="259045"/>
    <xdr:sp macro="" textlink="">
      <xdr:nvSpPr>
        <xdr:cNvPr id="860" name="n_4mainValue【公民館】&#10;一人当たり面積">
          <a:extLst>
            <a:ext uri="{FF2B5EF4-FFF2-40B4-BE49-F238E27FC236}">
              <a16:creationId xmlns:a16="http://schemas.microsoft.com/office/drawing/2014/main" id="{00000000-0008-0000-0E00-00005C030000}"/>
            </a:ext>
          </a:extLst>
        </xdr:cNvPr>
        <xdr:cNvSpPr txBox="1"/>
      </xdr:nvSpPr>
      <xdr:spPr>
        <a:xfrm>
          <a:off x="18421427" y="1759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1" name="正方形/長方形 860">
          <a:extLst>
            <a:ext uri="{FF2B5EF4-FFF2-40B4-BE49-F238E27FC236}">
              <a16:creationId xmlns:a16="http://schemas.microsoft.com/office/drawing/2014/main" id="{00000000-0008-0000-0E00-00005D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2" name="正方形/長方形 861">
          <a:extLst>
            <a:ext uri="{FF2B5EF4-FFF2-40B4-BE49-F238E27FC236}">
              <a16:creationId xmlns:a16="http://schemas.microsoft.com/office/drawing/2014/main" id="{00000000-0008-0000-0E00-00005E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3" name="テキスト ボックス 862">
          <a:extLst>
            <a:ext uri="{FF2B5EF4-FFF2-40B4-BE49-F238E27FC236}">
              <a16:creationId xmlns:a16="http://schemas.microsoft.com/office/drawing/2014/main" id="{00000000-0008-0000-0E00-00005F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類似団体と比較して特に有形固定資産減価償却率が高い施設は、公営住宅、公民館であり、特に低い施設は、学校施設、道路である。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公営住宅については、保有施設の９割が有形固定資産減価償却率</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％を超えており、全体的に老朽化が進んでいる。平成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個別施設計画を策定し、それに基づき境住宅及び沖浦住宅について解体撤去工事等を実施したことにより一定の数値の減少は見込まれるものの、依然として高い水準にあるため、今後も同計画により、令和８年度までに廃止・解体等を含めた再編に取り組んでいくことと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学校施設については、近年立て続けに耐震化・老朽化対策に伴う大規模改修を実施したことにより、有形固定資産減価償却率は低くなっている。しかし、人口減少の影響により一人当たりの面積は平均値を大きく上回っている状況にあるため、維持管理経費の増加に留意しながら、適切な管理運営を検討する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16,898
16,777
368.77
17,752,335
17,230,571
318,866
8,506,747
19,243,809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a:extLst>
            <a:ext uri="{FF2B5EF4-FFF2-40B4-BE49-F238E27FC236}">
              <a16:creationId xmlns:a16="http://schemas.microsoft.com/office/drawing/2014/main" id="{00000000-0008-0000-0F00-00004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64</xdr:row>
      <xdr:rowOff>55245</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4634865" y="970026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405111" cy="259045"/>
    <xdr:sp macro="" textlink="">
      <xdr:nvSpPr>
        <xdr:cNvPr id="74" name="【体育館・プール】&#10;有形固定資産減価償却率最小値テキスト">
          <a:extLst>
            <a:ext uri="{FF2B5EF4-FFF2-40B4-BE49-F238E27FC236}">
              <a16:creationId xmlns:a16="http://schemas.microsoft.com/office/drawing/2014/main" id="{00000000-0008-0000-0F00-00004A000000}"/>
            </a:ext>
          </a:extLst>
        </xdr:cNvPr>
        <xdr:cNvSpPr txBox="1"/>
      </xdr:nvSpPr>
      <xdr:spPr>
        <a:xfrm>
          <a:off x="4673600" y="1103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76" name="【体育館・プール】&#10;有形固定資産減価償却率最大値テキスト">
          <a:extLst>
            <a:ext uri="{FF2B5EF4-FFF2-40B4-BE49-F238E27FC236}">
              <a16:creationId xmlns:a16="http://schemas.microsoft.com/office/drawing/2014/main" id="{00000000-0008-0000-0F00-00004C000000}"/>
            </a:ext>
          </a:extLst>
        </xdr:cNvPr>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77" name="直線コネクタ 76">
          <a:extLst>
            <a:ext uri="{FF2B5EF4-FFF2-40B4-BE49-F238E27FC236}">
              <a16:creationId xmlns:a16="http://schemas.microsoft.com/office/drawing/2014/main" id="{00000000-0008-0000-0F00-00004D000000}"/>
            </a:ext>
          </a:extLst>
        </xdr:cNvPr>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145432</xdr:rowOff>
    </xdr:from>
    <xdr:ext cx="405111" cy="259045"/>
    <xdr:sp macro="" textlink="">
      <xdr:nvSpPr>
        <xdr:cNvPr id="78" name="【体育館・プール】&#10;有形固定資産減価償却率平均値テキスト">
          <a:extLst>
            <a:ext uri="{FF2B5EF4-FFF2-40B4-BE49-F238E27FC236}">
              <a16:creationId xmlns:a16="http://schemas.microsoft.com/office/drawing/2014/main" id="{00000000-0008-0000-0F00-00004E000000}"/>
            </a:ext>
          </a:extLst>
        </xdr:cNvPr>
        <xdr:cNvSpPr txBox="1"/>
      </xdr:nvSpPr>
      <xdr:spPr>
        <a:xfrm>
          <a:off x="4673600" y="102609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122555</xdr:rowOff>
    </xdr:from>
    <xdr:to>
      <xdr:col>24</xdr:col>
      <xdr:colOff>114300</xdr:colOff>
      <xdr:row>61</xdr:row>
      <xdr:rowOff>52705</xdr:rowOff>
    </xdr:to>
    <xdr:sp macro="" textlink="">
      <xdr:nvSpPr>
        <xdr:cNvPr id="79" name="フローチャート: 判断 78">
          <a:extLst>
            <a:ext uri="{FF2B5EF4-FFF2-40B4-BE49-F238E27FC236}">
              <a16:creationId xmlns:a16="http://schemas.microsoft.com/office/drawing/2014/main" id="{00000000-0008-0000-0F00-00004F000000}"/>
            </a:ext>
          </a:extLst>
        </xdr:cNvPr>
        <xdr:cNvSpPr/>
      </xdr:nvSpPr>
      <xdr:spPr>
        <a:xfrm>
          <a:off x="4584700" y="1040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143510</xdr:rowOff>
    </xdr:from>
    <xdr:to>
      <xdr:col>20</xdr:col>
      <xdr:colOff>38100</xdr:colOff>
      <xdr:row>61</xdr:row>
      <xdr:rowOff>73660</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3746500" y="1043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111125</xdr:rowOff>
    </xdr:from>
    <xdr:to>
      <xdr:col>15</xdr:col>
      <xdr:colOff>101600</xdr:colOff>
      <xdr:row>61</xdr:row>
      <xdr:rowOff>41275</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2857500" y="1039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78740</xdr:rowOff>
    </xdr:from>
    <xdr:to>
      <xdr:col>10</xdr:col>
      <xdr:colOff>165100</xdr:colOff>
      <xdr:row>61</xdr:row>
      <xdr:rowOff>8890</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1968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126365</xdr:rowOff>
    </xdr:from>
    <xdr:to>
      <xdr:col>6</xdr:col>
      <xdr:colOff>38100</xdr:colOff>
      <xdr:row>61</xdr:row>
      <xdr:rowOff>56515</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079500" y="1041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00000000-0008-0000-0F00-00005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15875</xdr:rowOff>
    </xdr:from>
    <xdr:to>
      <xdr:col>24</xdr:col>
      <xdr:colOff>114300</xdr:colOff>
      <xdr:row>62</xdr:row>
      <xdr:rowOff>117475</xdr:rowOff>
    </xdr:to>
    <xdr:sp macro="" textlink="">
      <xdr:nvSpPr>
        <xdr:cNvPr id="89" name="楕円 88">
          <a:extLst>
            <a:ext uri="{FF2B5EF4-FFF2-40B4-BE49-F238E27FC236}">
              <a16:creationId xmlns:a16="http://schemas.microsoft.com/office/drawing/2014/main" id="{00000000-0008-0000-0F00-000059000000}"/>
            </a:ext>
          </a:extLst>
        </xdr:cNvPr>
        <xdr:cNvSpPr/>
      </xdr:nvSpPr>
      <xdr:spPr>
        <a:xfrm>
          <a:off x="4584700" y="1064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165752</xdr:rowOff>
    </xdr:from>
    <xdr:ext cx="405111" cy="259045"/>
    <xdr:sp macro="" textlink="">
      <xdr:nvSpPr>
        <xdr:cNvPr id="90" name="【体育館・プール】&#10;有形固定資産減価償却率該当値テキスト">
          <a:extLst>
            <a:ext uri="{FF2B5EF4-FFF2-40B4-BE49-F238E27FC236}">
              <a16:creationId xmlns:a16="http://schemas.microsoft.com/office/drawing/2014/main" id="{00000000-0008-0000-0F00-00005A000000}"/>
            </a:ext>
          </a:extLst>
        </xdr:cNvPr>
        <xdr:cNvSpPr txBox="1"/>
      </xdr:nvSpPr>
      <xdr:spPr>
        <a:xfrm>
          <a:off x="4673600"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135890</xdr:rowOff>
    </xdr:from>
    <xdr:to>
      <xdr:col>20</xdr:col>
      <xdr:colOff>38100</xdr:colOff>
      <xdr:row>62</xdr:row>
      <xdr:rowOff>66040</xdr:rowOff>
    </xdr:to>
    <xdr:sp macro="" textlink="">
      <xdr:nvSpPr>
        <xdr:cNvPr id="91" name="楕円 90">
          <a:extLst>
            <a:ext uri="{FF2B5EF4-FFF2-40B4-BE49-F238E27FC236}">
              <a16:creationId xmlns:a16="http://schemas.microsoft.com/office/drawing/2014/main" id="{00000000-0008-0000-0F00-00005B000000}"/>
            </a:ext>
          </a:extLst>
        </xdr:cNvPr>
        <xdr:cNvSpPr/>
      </xdr:nvSpPr>
      <xdr:spPr>
        <a:xfrm>
          <a:off x="3746500" y="1059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15240</xdr:rowOff>
    </xdr:from>
    <xdr:to>
      <xdr:col>24</xdr:col>
      <xdr:colOff>63500</xdr:colOff>
      <xdr:row>62</xdr:row>
      <xdr:rowOff>66675</xdr:rowOff>
    </xdr:to>
    <xdr:cxnSp macro="">
      <xdr:nvCxnSpPr>
        <xdr:cNvPr id="92" name="直線コネクタ 91">
          <a:extLst>
            <a:ext uri="{FF2B5EF4-FFF2-40B4-BE49-F238E27FC236}">
              <a16:creationId xmlns:a16="http://schemas.microsoft.com/office/drawing/2014/main" id="{00000000-0008-0000-0F00-00005C000000}"/>
            </a:ext>
          </a:extLst>
        </xdr:cNvPr>
        <xdr:cNvCxnSpPr/>
      </xdr:nvCxnSpPr>
      <xdr:spPr>
        <a:xfrm>
          <a:off x="3797300" y="1064514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82550</xdr:rowOff>
    </xdr:from>
    <xdr:to>
      <xdr:col>15</xdr:col>
      <xdr:colOff>101600</xdr:colOff>
      <xdr:row>62</xdr:row>
      <xdr:rowOff>12700</xdr:rowOff>
    </xdr:to>
    <xdr:sp macro="" textlink="">
      <xdr:nvSpPr>
        <xdr:cNvPr id="93" name="楕円 92">
          <a:extLst>
            <a:ext uri="{FF2B5EF4-FFF2-40B4-BE49-F238E27FC236}">
              <a16:creationId xmlns:a16="http://schemas.microsoft.com/office/drawing/2014/main" id="{00000000-0008-0000-0F00-00005D000000}"/>
            </a:ext>
          </a:extLst>
        </xdr:cNvPr>
        <xdr:cNvSpPr/>
      </xdr:nvSpPr>
      <xdr:spPr>
        <a:xfrm>
          <a:off x="2857500" y="1054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133350</xdr:rowOff>
    </xdr:from>
    <xdr:to>
      <xdr:col>19</xdr:col>
      <xdr:colOff>177800</xdr:colOff>
      <xdr:row>62</xdr:row>
      <xdr:rowOff>15240</xdr:rowOff>
    </xdr:to>
    <xdr:cxnSp macro="">
      <xdr:nvCxnSpPr>
        <xdr:cNvPr id="94" name="直線コネクタ 93">
          <a:extLst>
            <a:ext uri="{FF2B5EF4-FFF2-40B4-BE49-F238E27FC236}">
              <a16:creationId xmlns:a16="http://schemas.microsoft.com/office/drawing/2014/main" id="{00000000-0008-0000-0F00-00005E000000}"/>
            </a:ext>
          </a:extLst>
        </xdr:cNvPr>
        <xdr:cNvCxnSpPr/>
      </xdr:nvCxnSpPr>
      <xdr:spPr>
        <a:xfrm>
          <a:off x="2908300" y="105918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88265</xdr:rowOff>
    </xdr:from>
    <xdr:to>
      <xdr:col>10</xdr:col>
      <xdr:colOff>165100</xdr:colOff>
      <xdr:row>62</xdr:row>
      <xdr:rowOff>18415</xdr:rowOff>
    </xdr:to>
    <xdr:sp macro="" textlink="">
      <xdr:nvSpPr>
        <xdr:cNvPr id="95" name="楕円 94">
          <a:extLst>
            <a:ext uri="{FF2B5EF4-FFF2-40B4-BE49-F238E27FC236}">
              <a16:creationId xmlns:a16="http://schemas.microsoft.com/office/drawing/2014/main" id="{00000000-0008-0000-0F00-00005F000000}"/>
            </a:ext>
          </a:extLst>
        </xdr:cNvPr>
        <xdr:cNvSpPr/>
      </xdr:nvSpPr>
      <xdr:spPr>
        <a:xfrm>
          <a:off x="1968500" y="1054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133350</xdr:rowOff>
    </xdr:from>
    <xdr:to>
      <xdr:col>15</xdr:col>
      <xdr:colOff>50800</xdr:colOff>
      <xdr:row>61</xdr:row>
      <xdr:rowOff>139065</xdr:rowOff>
    </xdr:to>
    <xdr:cxnSp macro="">
      <xdr:nvCxnSpPr>
        <xdr:cNvPr id="96" name="直線コネクタ 95">
          <a:extLst>
            <a:ext uri="{FF2B5EF4-FFF2-40B4-BE49-F238E27FC236}">
              <a16:creationId xmlns:a16="http://schemas.microsoft.com/office/drawing/2014/main" id="{00000000-0008-0000-0F00-000060000000}"/>
            </a:ext>
          </a:extLst>
        </xdr:cNvPr>
        <xdr:cNvCxnSpPr/>
      </xdr:nvCxnSpPr>
      <xdr:spPr>
        <a:xfrm flipV="1">
          <a:off x="2019300" y="105918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33020</xdr:rowOff>
    </xdr:from>
    <xdr:to>
      <xdr:col>6</xdr:col>
      <xdr:colOff>38100</xdr:colOff>
      <xdr:row>61</xdr:row>
      <xdr:rowOff>134620</xdr:rowOff>
    </xdr:to>
    <xdr:sp macro="" textlink="">
      <xdr:nvSpPr>
        <xdr:cNvPr id="97" name="楕円 96">
          <a:extLst>
            <a:ext uri="{FF2B5EF4-FFF2-40B4-BE49-F238E27FC236}">
              <a16:creationId xmlns:a16="http://schemas.microsoft.com/office/drawing/2014/main" id="{00000000-0008-0000-0F00-000061000000}"/>
            </a:ext>
          </a:extLst>
        </xdr:cNvPr>
        <xdr:cNvSpPr/>
      </xdr:nvSpPr>
      <xdr:spPr>
        <a:xfrm>
          <a:off x="10795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83820</xdr:rowOff>
    </xdr:from>
    <xdr:to>
      <xdr:col>10</xdr:col>
      <xdr:colOff>114300</xdr:colOff>
      <xdr:row>61</xdr:row>
      <xdr:rowOff>139065</xdr:rowOff>
    </xdr:to>
    <xdr:cxnSp macro="">
      <xdr:nvCxnSpPr>
        <xdr:cNvPr id="98" name="直線コネクタ 97">
          <a:extLst>
            <a:ext uri="{FF2B5EF4-FFF2-40B4-BE49-F238E27FC236}">
              <a16:creationId xmlns:a16="http://schemas.microsoft.com/office/drawing/2014/main" id="{00000000-0008-0000-0F00-000062000000}"/>
            </a:ext>
          </a:extLst>
        </xdr:cNvPr>
        <xdr:cNvCxnSpPr/>
      </xdr:nvCxnSpPr>
      <xdr:spPr>
        <a:xfrm>
          <a:off x="1130300" y="1054227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90187</xdr:rowOff>
    </xdr:from>
    <xdr:ext cx="405111" cy="259045"/>
    <xdr:sp macro="" textlink="">
      <xdr:nvSpPr>
        <xdr:cNvPr id="99" name="n_1aveValue【体育館・プール】&#10;有形固定資産減価償却率">
          <a:extLst>
            <a:ext uri="{FF2B5EF4-FFF2-40B4-BE49-F238E27FC236}">
              <a16:creationId xmlns:a16="http://schemas.microsoft.com/office/drawing/2014/main" id="{00000000-0008-0000-0F00-000063000000}"/>
            </a:ext>
          </a:extLst>
        </xdr:cNvPr>
        <xdr:cNvSpPr txBox="1"/>
      </xdr:nvSpPr>
      <xdr:spPr>
        <a:xfrm>
          <a:off x="3582044" y="10205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57802</xdr:rowOff>
    </xdr:from>
    <xdr:ext cx="405111" cy="259045"/>
    <xdr:sp macro="" textlink="">
      <xdr:nvSpPr>
        <xdr:cNvPr id="100" name="n_2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2705744" y="1017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25417</xdr:rowOff>
    </xdr:from>
    <xdr:ext cx="405111" cy="259045"/>
    <xdr:sp macro="" textlink="">
      <xdr:nvSpPr>
        <xdr:cNvPr id="101" name="n_3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18167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73042</xdr:rowOff>
    </xdr:from>
    <xdr:ext cx="405111" cy="259045"/>
    <xdr:sp macro="" textlink="">
      <xdr:nvSpPr>
        <xdr:cNvPr id="102" name="n_4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927744" y="10188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57167</xdr:rowOff>
    </xdr:from>
    <xdr:ext cx="405111" cy="259045"/>
    <xdr:sp macro="" textlink="">
      <xdr:nvSpPr>
        <xdr:cNvPr id="103" name="n_1main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3582044" y="1068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3827</xdr:rowOff>
    </xdr:from>
    <xdr:ext cx="405111" cy="259045"/>
    <xdr:sp macro="" textlink="">
      <xdr:nvSpPr>
        <xdr:cNvPr id="104" name="n_2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2705744" y="1063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9542</xdr:rowOff>
    </xdr:from>
    <xdr:ext cx="405111" cy="259045"/>
    <xdr:sp macro="" textlink="">
      <xdr:nvSpPr>
        <xdr:cNvPr id="105" name="n_3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1816744"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125747</xdr:rowOff>
    </xdr:from>
    <xdr:ext cx="405111" cy="259045"/>
    <xdr:sp macro="" textlink="">
      <xdr:nvSpPr>
        <xdr:cNvPr id="106" name="n_4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927744" y="1058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7" name="正方形/長方形 106">
          <a:extLst>
            <a:ext uri="{FF2B5EF4-FFF2-40B4-BE49-F238E27FC236}">
              <a16:creationId xmlns:a16="http://schemas.microsoft.com/office/drawing/2014/main" id="{00000000-0008-0000-0F00-00006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118" name="テキスト ボックス 117">
          <a:extLst>
            <a:ext uri="{FF2B5EF4-FFF2-40B4-BE49-F238E27FC236}">
              <a16:creationId xmlns:a16="http://schemas.microsoft.com/office/drawing/2014/main" id="{00000000-0008-0000-0F00-000076000000}"/>
            </a:ext>
          </a:extLst>
        </xdr:cNvPr>
        <xdr:cNvSpPr txBox="1"/>
      </xdr:nvSpPr>
      <xdr:spPr>
        <a:xfrm>
          <a:off x="6136821" y="1100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119" name="直線コネクタ 118">
          <a:extLst>
            <a:ext uri="{FF2B5EF4-FFF2-40B4-BE49-F238E27FC236}">
              <a16:creationId xmlns:a16="http://schemas.microsoft.com/office/drawing/2014/main" id="{00000000-0008-0000-0F00-000077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20" name="テキスト ボックス 119">
          <a:extLst>
            <a:ext uri="{FF2B5EF4-FFF2-40B4-BE49-F238E27FC236}">
              <a16:creationId xmlns:a16="http://schemas.microsoft.com/office/drawing/2014/main" id="{00000000-0008-0000-0F00-000078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121" name="直線コネクタ 120">
          <a:extLst>
            <a:ext uri="{FF2B5EF4-FFF2-40B4-BE49-F238E27FC236}">
              <a16:creationId xmlns:a16="http://schemas.microsoft.com/office/drawing/2014/main" id="{00000000-0008-0000-0F00-000079000000}"/>
            </a:ext>
          </a:extLst>
        </xdr:cNvPr>
        <xdr:cNvCxnSpPr/>
      </xdr:nvCxnSpPr>
      <xdr:spPr>
        <a:xfrm>
          <a:off x="6604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122" name="テキスト ボックス 121">
          <a:extLst>
            <a:ext uri="{FF2B5EF4-FFF2-40B4-BE49-F238E27FC236}">
              <a16:creationId xmlns:a16="http://schemas.microsoft.com/office/drawing/2014/main" id="{00000000-0008-0000-0F00-00007A000000}"/>
            </a:ext>
          </a:extLst>
        </xdr:cNvPr>
        <xdr:cNvSpPr txBox="1"/>
      </xdr:nvSpPr>
      <xdr:spPr>
        <a:xfrm>
          <a:off x="6136821" y="1043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3" name="直線コネクタ 122">
          <a:extLst>
            <a:ext uri="{FF2B5EF4-FFF2-40B4-BE49-F238E27FC236}">
              <a16:creationId xmlns:a16="http://schemas.microsoft.com/office/drawing/2014/main" id="{00000000-0008-0000-0F00-00007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4" name="テキスト ボックス 123">
          <a:extLst>
            <a:ext uri="{FF2B5EF4-FFF2-40B4-BE49-F238E27FC236}">
              <a16:creationId xmlns:a16="http://schemas.microsoft.com/office/drawing/2014/main" id="{00000000-0008-0000-0F00-00007C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125" name="直線コネクタ 124">
          <a:extLst>
            <a:ext uri="{FF2B5EF4-FFF2-40B4-BE49-F238E27FC236}">
              <a16:creationId xmlns:a16="http://schemas.microsoft.com/office/drawing/2014/main" id="{00000000-0008-0000-0F00-00007D000000}"/>
            </a:ext>
          </a:extLst>
        </xdr:cNvPr>
        <xdr:cNvCxnSpPr/>
      </xdr:nvCxnSpPr>
      <xdr:spPr>
        <a:xfrm>
          <a:off x="6604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126" name="テキスト ボックス 125">
          <a:extLst>
            <a:ext uri="{FF2B5EF4-FFF2-40B4-BE49-F238E27FC236}">
              <a16:creationId xmlns:a16="http://schemas.microsoft.com/office/drawing/2014/main" id="{00000000-0008-0000-0F00-00007E000000}"/>
            </a:ext>
          </a:extLst>
        </xdr:cNvPr>
        <xdr:cNvSpPr txBox="1"/>
      </xdr:nvSpPr>
      <xdr:spPr>
        <a:xfrm>
          <a:off x="6136821" y="985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8" name="テキスト ボックス 127">
          <a:extLst>
            <a:ext uri="{FF2B5EF4-FFF2-40B4-BE49-F238E27FC236}">
              <a16:creationId xmlns:a16="http://schemas.microsoft.com/office/drawing/2014/main" id="{00000000-0008-0000-0F00-000080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6604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130" name="テキスト ボックス 129">
          <a:extLst>
            <a:ext uri="{FF2B5EF4-FFF2-40B4-BE49-F238E27FC236}">
              <a16:creationId xmlns:a16="http://schemas.microsoft.com/office/drawing/2014/main" id="{00000000-0008-0000-0F00-000082000000}"/>
            </a:ext>
          </a:extLst>
        </xdr:cNvPr>
        <xdr:cNvSpPr txBox="1"/>
      </xdr:nvSpPr>
      <xdr:spPr>
        <a:xfrm>
          <a:off x="6136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32" name="テキスト ボックス 131">
          <a:extLst>
            <a:ext uri="{FF2B5EF4-FFF2-40B4-BE49-F238E27FC236}">
              <a16:creationId xmlns:a16="http://schemas.microsoft.com/office/drawing/2014/main" id="{00000000-0008-0000-0F00-00008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3" name="【体育館・プール】&#10;一人当たり面積グラフ枠">
          <a:extLst>
            <a:ext uri="{FF2B5EF4-FFF2-40B4-BE49-F238E27FC236}">
              <a16:creationId xmlns:a16="http://schemas.microsoft.com/office/drawing/2014/main" id="{00000000-0008-0000-0F00-00008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14288</xdr:rowOff>
    </xdr:from>
    <xdr:to>
      <xdr:col>54</xdr:col>
      <xdr:colOff>189865</xdr:colOff>
      <xdr:row>64</xdr:row>
      <xdr:rowOff>50006</xdr:rowOff>
    </xdr:to>
    <xdr:cxnSp macro="">
      <xdr:nvCxnSpPr>
        <xdr:cNvPr id="134" name="直線コネクタ 133">
          <a:extLst>
            <a:ext uri="{FF2B5EF4-FFF2-40B4-BE49-F238E27FC236}">
              <a16:creationId xmlns:a16="http://schemas.microsoft.com/office/drawing/2014/main" id="{00000000-0008-0000-0F00-000086000000}"/>
            </a:ext>
          </a:extLst>
        </xdr:cNvPr>
        <xdr:cNvCxnSpPr/>
      </xdr:nvCxnSpPr>
      <xdr:spPr>
        <a:xfrm flipV="1">
          <a:off x="10476865" y="9615488"/>
          <a:ext cx="0" cy="140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53833</xdr:rowOff>
    </xdr:from>
    <xdr:ext cx="469744" cy="259045"/>
    <xdr:sp macro="" textlink="">
      <xdr:nvSpPr>
        <xdr:cNvPr id="135" name="【体育館・プール】&#10;一人当たり面積最小値テキスト">
          <a:extLst>
            <a:ext uri="{FF2B5EF4-FFF2-40B4-BE49-F238E27FC236}">
              <a16:creationId xmlns:a16="http://schemas.microsoft.com/office/drawing/2014/main" id="{00000000-0008-0000-0F00-000087000000}"/>
            </a:ext>
          </a:extLst>
        </xdr:cNvPr>
        <xdr:cNvSpPr txBox="1"/>
      </xdr:nvSpPr>
      <xdr:spPr>
        <a:xfrm>
          <a:off x="10515600" y="11026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50006</xdr:rowOff>
    </xdr:from>
    <xdr:to>
      <xdr:col>55</xdr:col>
      <xdr:colOff>88900</xdr:colOff>
      <xdr:row>64</xdr:row>
      <xdr:rowOff>50006</xdr:rowOff>
    </xdr:to>
    <xdr:cxnSp macro="">
      <xdr:nvCxnSpPr>
        <xdr:cNvPr id="136" name="直線コネクタ 135">
          <a:extLst>
            <a:ext uri="{FF2B5EF4-FFF2-40B4-BE49-F238E27FC236}">
              <a16:creationId xmlns:a16="http://schemas.microsoft.com/office/drawing/2014/main" id="{00000000-0008-0000-0F00-000088000000}"/>
            </a:ext>
          </a:extLst>
        </xdr:cNvPr>
        <xdr:cNvCxnSpPr/>
      </xdr:nvCxnSpPr>
      <xdr:spPr>
        <a:xfrm>
          <a:off x="10388600" y="1102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132415</xdr:rowOff>
    </xdr:from>
    <xdr:ext cx="469744" cy="259045"/>
    <xdr:sp macro="" textlink="">
      <xdr:nvSpPr>
        <xdr:cNvPr id="137" name="【体育館・プール】&#10;一人当たり面積最大値テキスト">
          <a:extLst>
            <a:ext uri="{FF2B5EF4-FFF2-40B4-BE49-F238E27FC236}">
              <a16:creationId xmlns:a16="http://schemas.microsoft.com/office/drawing/2014/main" id="{00000000-0008-0000-0F00-000089000000}"/>
            </a:ext>
          </a:extLst>
        </xdr:cNvPr>
        <xdr:cNvSpPr txBox="1"/>
      </xdr:nvSpPr>
      <xdr:spPr>
        <a:xfrm>
          <a:off x="10515600" y="939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14288</xdr:rowOff>
    </xdr:from>
    <xdr:to>
      <xdr:col>55</xdr:col>
      <xdr:colOff>88900</xdr:colOff>
      <xdr:row>56</xdr:row>
      <xdr:rowOff>14288</xdr:rowOff>
    </xdr:to>
    <xdr:cxnSp macro="">
      <xdr:nvCxnSpPr>
        <xdr:cNvPr id="138" name="直線コネクタ 137">
          <a:extLst>
            <a:ext uri="{FF2B5EF4-FFF2-40B4-BE49-F238E27FC236}">
              <a16:creationId xmlns:a16="http://schemas.microsoft.com/office/drawing/2014/main" id="{00000000-0008-0000-0F00-00008A000000}"/>
            </a:ext>
          </a:extLst>
        </xdr:cNvPr>
        <xdr:cNvCxnSpPr/>
      </xdr:nvCxnSpPr>
      <xdr:spPr>
        <a:xfrm>
          <a:off x="10388600" y="9615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43356</xdr:rowOff>
    </xdr:from>
    <xdr:ext cx="469744" cy="259045"/>
    <xdr:sp macro="" textlink="">
      <xdr:nvSpPr>
        <xdr:cNvPr id="139" name="【体育館・プール】&#10;一人当たり面積平均値テキスト">
          <a:extLst>
            <a:ext uri="{FF2B5EF4-FFF2-40B4-BE49-F238E27FC236}">
              <a16:creationId xmlns:a16="http://schemas.microsoft.com/office/drawing/2014/main" id="{00000000-0008-0000-0F00-00008B000000}"/>
            </a:ext>
          </a:extLst>
        </xdr:cNvPr>
        <xdr:cNvSpPr txBox="1"/>
      </xdr:nvSpPr>
      <xdr:spPr>
        <a:xfrm>
          <a:off x="10515600" y="105018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64929</xdr:rowOff>
    </xdr:from>
    <xdr:to>
      <xdr:col>55</xdr:col>
      <xdr:colOff>50800</xdr:colOff>
      <xdr:row>61</xdr:row>
      <xdr:rowOff>166529</xdr:rowOff>
    </xdr:to>
    <xdr:sp macro="" textlink="">
      <xdr:nvSpPr>
        <xdr:cNvPr id="140" name="フローチャート: 判断 139">
          <a:extLst>
            <a:ext uri="{FF2B5EF4-FFF2-40B4-BE49-F238E27FC236}">
              <a16:creationId xmlns:a16="http://schemas.microsoft.com/office/drawing/2014/main" id="{00000000-0008-0000-0F00-00008C000000}"/>
            </a:ext>
          </a:extLst>
        </xdr:cNvPr>
        <xdr:cNvSpPr/>
      </xdr:nvSpPr>
      <xdr:spPr>
        <a:xfrm>
          <a:off x="10426700" y="10523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116363</xdr:rowOff>
    </xdr:from>
    <xdr:to>
      <xdr:col>50</xdr:col>
      <xdr:colOff>165100</xdr:colOff>
      <xdr:row>62</xdr:row>
      <xdr:rowOff>46513</xdr:rowOff>
    </xdr:to>
    <xdr:sp macro="" textlink="">
      <xdr:nvSpPr>
        <xdr:cNvPr id="141" name="フローチャート: 判断 140">
          <a:extLst>
            <a:ext uri="{FF2B5EF4-FFF2-40B4-BE49-F238E27FC236}">
              <a16:creationId xmlns:a16="http://schemas.microsoft.com/office/drawing/2014/main" id="{00000000-0008-0000-0F00-00008D000000}"/>
            </a:ext>
          </a:extLst>
        </xdr:cNvPr>
        <xdr:cNvSpPr/>
      </xdr:nvSpPr>
      <xdr:spPr>
        <a:xfrm>
          <a:off x="9588500" y="1057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152082</xdr:rowOff>
    </xdr:from>
    <xdr:to>
      <xdr:col>46</xdr:col>
      <xdr:colOff>38100</xdr:colOff>
      <xdr:row>62</xdr:row>
      <xdr:rowOff>82232</xdr:rowOff>
    </xdr:to>
    <xdr:sp macro="" textlink="">
      <xdr:nvSpPr>
        <xdr:cNvPr id="142" name="フローチャート: 判断 141">
          <a:extLst>
            <a:ext uri="{FF2B5EF4-FFF2-40B4-BE49-F238E27FC236}">
              <a16:creationId xmlns:a16="http://schemas.microsoft.com/office/drawing/2014/main" id="{00000000-0008-0000-0F00-00008E000000}"/>
            </a:ext>
          </a:extLst>
        </xdr:cNvPr>
        <xdr:cNvSpPr/>
      </xdr:nvSpPr>
      <xdr:spPr>
        <a:xfrm>
          <a:off x="8699500" y="1061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160655</xdr:rowOff>
    </xdr:from>
    <xdr:to>
      <xdr:col>41</xdr:col>
      <xdr:colOff>101600</xdr:colOff>
      <xdr:row>62</xdr:row>
      <xdr:rowOff>90805</xdr:rowOff>
    </xdr:to>
    <xdr:sp macro="" textlink="">
      <xdr:nvSpPr>
        <xdr:cNvPr id="143" name="フローチャート: 判断 142">
          <a:extLst>
            <a:ext uri="{FF2B5EF4-FFF2-40B4-BE49-F238E27FC236}">
              <a16:creationId xmlns:a16="http://schemas.microsoft.com/office/drawing/2014/main" id="{00000000-0008-0000-0F00-00008F000000}"/>
            </a:ext>
          </a:extLst>
        </xdr:cNvPr>
        <xdr:cNvSpPr/>
      </xdr:nvSpPr>
      <xdr:spPr>
        <a:xfrm>
          <a:off x="78105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19209</xdr:rowOff>
    </xdr:from>
    <xdr:to>
      <xdr:col>36</xdr:col>
      <xdr:colOff>165100</xdr:colOff>
      <xdr:row>62</xdr:row>
      <xdr:rowOff>120809</xdr:rowOff>
    </xdr:to>
    <xdr:sp macro="" textlink="">
      <xdr:nvSpPr>
        <xdr:cNvPr id="144" name="フローチャート: 判断 143">
          <a:extLst>
            <a:ext uri="{FF2B5EF4-FFF2-40B4-BE49-F238E27FC236}">
              <a16:creationId xmlns:a16="http://schemas.microsoft.com/office/drawing/2014/main" id="{00000000-0008-0000-0F00-000090000000}"/>
            </a:ext>
          </a:extLst>
        </xdr:cNvPr>
        <xdr:cNvSpPr/>
      </xdr:nvSpPr>
      <xdr:spPr>
        <a:xfrm>
          <a:off x="6921500" y="10649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0000000-0008-0000-0F00-00009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id="{00000000-0008-0000-0F00-00009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F00-00009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56356</xdr:rowOff>
    </xdr:from>
    <xdr:to>
      <xdr:col>55</xdr:col>
      <xdr:colOff>50800</xdr:colOff>
      <xdr:row>60</xdr:row>
      <xdr:rowOff>157956</xdr:rowOff>
    </xdr:to>
    <xdr:sp macro="" textlink="">
      <xdr:nvSpPr>
        <xdr:cNvPr id="150" name="楕円 149">
          <a:extLst>
            <a:ext uri="{FF2B5EF4-FFF2-40B4-BE49-F238E27FC236}">
              <a16:creationId xmlns:a16="http://schemas.microsoft.com/office/drawing/2014/main" id="{00000000-0008-0000-0F00-000096000000}"/>
            </a:ext>
          </a:extLst>
        </xdr:cNvPr>
        <xdr:cNvSpPr/>
      </xdr:nvSpPr>
      <xdr:spPr>
        <a:xfrm>
          <a:off x="10426700" y="1034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79233</xdr:rowOff>
    </xdr:from>
    <xdr:ext cx="469744" cy="259045"/>
    <xdr:sp macro="" textlink="">
      <xdr:nvSpPr>
        <xdr:cNvPr id="151" name="【体育館・プール】&#10;一人当たり面積該当値テキスト">
          <a:extLst>
            <a:ext uri="{FF2B5EF4-FFF2-40B4-BE49-F238E27FC236}">
              <a16:creationId xmlns:a16="http://schemas.microsoft.com/office/drawing/2014/main" id="{00000000-0008-0000-0F00-000097000000}"/>
            </a:ext>
          </a:extLst>
        </xdr:cNvPr>
        <xdr:cNvSpPr txBox="1"/>
      </xdr:nvSpPr>
      <xdr:spPr>
        <a:xfrm>
          <a:off x="10515600" y="10194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74930</xdr:rowOff>
    </xdr:from>
    <xdr:to>
      <xdr:col>50</xdr:col>
      <xdr:colOff>165100</xdr:colOff>
      <xdr:row>61</xdr:row>
      <xdr:rowOff>5080</xdr:rowOff>
    </xdr:to>
    <xdr:sp macro="" textlink="">
      <xdr:nvSpPr>
        <xdr:cNvPr id="152" name="楕円 151">
          <a:extLst>
            <a:ext uri="{FF2B5EF4-FFF2-40B4-BE49-F238E27FC236}">
              <a16:creationId xmlns:a16="http://schemas.microsoft.com/office/drawing/2014/main" id="{00000000-0008-0000-0F00-000098000000}"/>
            </a:ext>
          </a:extLst>
        </xdr:cNvPr>
        <xdr:cNvSpPr/>
      </xdr:nvSpPr>
      <xdr:spPr>
        <a:xfrm>
          <a:off x="9588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107156</xdr:rowOff>
    </xdr:from>
    <xdr:to>
      <xdr:col>55</xdr:col>
      <xdr:colOff>0</xdr:colOff>
      <xdr:row>60</xdr:row>
      <xdr:rowOff>125730</xdr:rowOff>
    </xdr:to>
    <xdr:cxnSp macro="">
      <xdr:nvCxnSpPr>
        <xdr:cNvPr id="153" name="直線コネクタ 152">
          <a:extLst>
            <a:ext uri="{FF2B5EF4-FFF2-40B4-BE49-F238E27FC236}">
              <a16:creationId xmlns:a16="http://schemas.microsoft.com/office/drawing/2014/main" id="{00000000-0008-0000-0F00-000099000000}"/>
            </a:ext>
          </a:extLst>
        </xdr:cNvPr>
        <xdr:cNvCxnSpPr/>
      </xdr:nvCxnSpPr>
      <xdr:spPr>
        <a:xfrm flipV="1">
          <a:off x="9639300" y="10394156"/>
          <a:ext cx="838200" cy="18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94932</xdr:rowOff>
    </xdr:from>
    <xdr:to>
      <xdr:col>46</xdr:col>
      <xdr:colOff>38100</xdr:colOff>
      <xdr:row>61</xdr:row>
      <xdr:rowOff>25082</xdr:rowOff>
    </xdr:to>
    <xdr:sp macro="" textlink="">
      <xdr:nvSpPr>
        <xdr:cNvPr id="154" name="楕円 153">
          <a:extLst>
            <a:ext uri="{FF2B5EF4-FFF2-40B4-BE49-F238E27FC236}">
              <a16:creationId xmlns:a16="http://schemas.microsoft.com/office/drawing/2014/main" id="{00000000-0008-0000-0F00-00009A000000}"/>
            </a:ext>
          </a:extLst>
        </xdr:cNvPr>
        <xdr:cNvSpPr/>
      </xdr:nvSpPr>
      <xdr:spPr>
        <a:xfrm>
          <a:off x="8699500" y="10381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125730</xdr:rowOff>
    </xdr:from>
    <xdr:to>
      <xdr:col>50</xdr:col>
      <xdr:colOff>114300</xdr:colOff>
      <xdr:row>60</xdr:row>
      <xdr:rowOff>145732</xdr:rowOff>
    </xdr:to>
    <xdr:cxnSp macro="">
      <xdr:nvCxnSpPr>
        <xdr:cNvPr id="155" name="直線コネクタ 154">
          <a:extLst>
            <a:ext uri="{FF2B5EF4-FFF2-40B4-BE49-F238E27FC236}">
              <a16:creationId xmlns:a16="http://schemas.microsoft.com/office/drawing/2014/main" id="{00000000-0008-0000-0F00-00009B000000}"/>
            </a:ext>
          </a:extLst>
        </xdr:cNvPr>
        <xdr:cNvCxnSpPr/>
      </xdr:nvCxnSpPr>
      <xdr:spPr>
        <a:xfrm flipV="1">
          <a:off x="8750300" y="10412730"/>
          <a:ext cx="889000" cy="2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109220</xdr:rowOff>
    </xdr:from>
    <xdr:to>
      <xdr:col>41</xdr:col>
      <xdr:colOff>101600</xdr:colOff>
      <xdr:row>61</xdr:row>
      <xdr:rowOff>39370</xdr:rowOff>
    </xdr:to>
    <xdr:sp macro="" textlink="">
      <xdr:nvSpPr>
        <xdr:cNvPr id="156" name="楕円 155">
          <a:extLst>
            <a:ext uri="{FF2B5EF4-FFF2-40B4-BE49-F238E27FC236}">
              <a16:creationId xmlns:a16="http://schemas.microsoft.com/office/drawing/2014/main" id="{00000000-0008-0000-0F00-00009C000000}"/>
            </a:ext>
          </a:extLst>
        </xdr:cNvPr>
        <xdr:cNvSpPr/>
      </xdr:nvSpPr>
      <xdr:spPr>
        <a:xfrm>
          <a:off x="7810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145732</xdr:rowOff>
    </xdr:from>
    <xdr:to>
      <xdr:col>45</xdr:col>
      <xdr:colOff>177800</xdr:colOff>
      <xdr:row>60</xdr:row>
      <xdr:rowOff>160020</xdr:rowOff>
    </xdr:to>
    <xdr:cxnSp macro="">
      <xdr:nvCxnSpPr>
        <xdr:cNvPr id="157" name="直線コネクタ 156">
          <a:extLst>
            <a:ext uri="{FF2B5EF4-FFF2-40B4-BE49-F238E27FC236}">
              <a16:creationId xmlns:a16="http://schemas.microsoft.com/office/drawing/2014/main" id="{00000000-0008-0000-0F00-00009D000000}"/>
            </a:ext>
          </a:extLst>
        </xdr:cNvPr>
        <xdr:cNvCxnSpPr/>
      </xdr:nvCxnSpPr>
      <xdr:spPr>
        <a:xfrm flipV="1">
          <a:off x="7861300" y="10432732"/>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60</xdr:row>
      <xdr:rowOff>104934</xdr:rowOff>
    </xdr:from>
    <xdr:to>
      <xdr:col>36</xdr:col>
      <xdr:colOff>165100</xdr:colOff>
      <xdr:row>61</xdr:row>
      <xdr:rowOff>35084</xdr:rowOff>
    </xdr:to>
    <xdr:sp macro="" textlink="">
      <xdr:nvSpPr>
        <xdr:cNvPr id="158" name="楕円 157">
          <a:extLst>
            <a:ext uri="{FF2B5EF4-FFF2-40B4-BE49-F238E27FC236}">
              <a16:creationId xmlns:a16="http://schemas.microsoft.com/office/drawing/2014/main" id="{00000000-0008-0000-0F00-00009E000000}"/>
            </a:ext>
          </a:extLst>
        </xdr:cNvPr>
        <xdr:cNvSpPr/>
      </xdr:nvSpPr>
      <xdr:spPr>
        <a:xfrm>
          <a:off x="6921500" y="10391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60</xdr:row>
      <xdr:rowOff>155734</xdr:rowOff>
    </xdr:from>
    <xdr:to>
      <xdr:col>41</xdr:col>
      <xdr:colOff>50800</xdr:colOff>
      <xdr:row>60</xdr:row>
      <xdr:rowOff>160020</xdr:rowOff>
    </xdr:to>
    <xdr:cxnSp macro="">
      <xdr:nvCxnSpPr>
        <xdr:cNvPr id="159" name="直線コネクタ 158">
          <a:extLst>
            <a:ext uri="{FF2B5EF4-FFF2-40B4-BE49-F238E27FC236}">
              <a16:creationId xmlns:a16="http://schemas.microsoft.com/office/drawing/2014/main" id="{00000000-0008-0000-0F00-00009F000000}"/>
            </a:ext>
          </a:extLst>
        </xdr:cNvPr>
        <xdr:cNvCxnSpPr/>
      </xdr:nvCxnSpPr>
      <xdr:spPr>
        <a:xfrm>
          <a:off x="6972300" y="10442734"/>
          <a:ext cx="889000" cy="4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37640</xdr:rowOff>
    </xdr:from>
    <xdr:ext cx="469744" cy="259045"/>
    <xdr:sp macro="" textlink="">
      <xdr:nvSpPr>
        <xdr:cNvPr id="160" name="n_1aveValue【体育館・プール】&#10;一人当たり面積">
          <a:extLst>
            <a:ext uri="{FF2B5EF4-FFF2-40B4-BE49-F238E27FC236}">
              <a16:creationId xmlns:a16="http://schemas.microsoft.com/office/drawing/2014/main" id="{00000000-0008-0000-0F00-0000A0000000}"/>
            </a:ext>
          </a:extLst>
        </xdr:cNvPr>
        <xdr:cNvSpPr txBox="1"/>
      </xdr:nvSpPr>
      <xdr:spPr>
        <a:xfrm>
          <a:off x="9391727" y="10667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73359</xdr:rowOff>
    </xdr:from>
    <xdr:ext cx="469744" cy="259045"/>
    <xdr:sp macro="" textlink="">
      <xdr:nvSpPr>
        <xdr:cNvPr id="161" name="n_2aveValue【体育館・プール】&#10;一人当たり面積">
          <a:extLst>
            <a:ext uri="{FF2B5EF4-FFF2-40B4-BE49-F238E27FC236}">
              <a16:creationId xmlns:a16="http://schemas.microsoft.com/office/drawing/2014/main" id="{00000000-0008-0000-0F00-0000A1000000}"/>
            </a:ext>
          </a:extLst>
        </xdr:cNvPr>
        <xdr:cNvSpPr txBox="1"/>
      </xdr:nvSpPr>
      <xdr:spPr>
        <a:xfrm>
          <a:off x="8515427" y="1070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81932</xdr:rowOff>
    </xdr:from>
    <xdr:ext cx="469744" cy="259045"/>
    <xdr:sp macro="" textlink="">
      <xdr:nvSpPr>
        <xdr:cNvPr id="162" name="n_3aveValue【体育館・プール】&#10;一人当たり面積">
          <a:extLst>
            <a:ext uri="{FF2B5EF4-FFF2-40B4-BE49-F238E27FC236}">
              <a16:creationId xmlns:a16="http://schemas.microsoft.com/office/drawing/2014/main" id="{00000000-0008-0000-0F00-0000A2000000}"/>
            </a:ext>
          </a:extLst>
        </xdr:cNvPr>
        <xdr:cNvSpPr txBox="1"/>
      </xdr:nvSpPr>
      <xdr:spPr>
        <a:xfrm>
          <a:off x="7626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111936</xdr:rowOff>
    </xdr:from>
    <xdr:ext cx="469744" cy="259045"/>
    <xdr:sp macro="" textlink="">
      <xdr:nvSpPr>
        <xdr:cNvPr id="163" name="n_4aveValue【体育館・プール】&#10;一人当たり面積">
          <a:extLst>
            <a:ext uri="{FF2B5EF4-FFF2-40B4-BE49-F238E27FC236}">
              <a16:creationId xmlns:a16="http://schemas.microsoft.com/office/drawing/2014/main" id="{00000000-0008-0000-0F00-0000A3000000}"/>
            </a:ext>
          </a:extLst>
        </xdr:cNvPr>
        <xdr:cNvSpPr txBox="1"/>
      </xdr:nvSpPr>
      <xdr:spPr>
        <a:xfrm>
          <a:off x="6737427" y="1074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21607</xdr:rowOff>
    </xdr:from>
    <xdr:ext cx="469744" cy="259045"/>
    <xdr:sp macro="" textlink="">
      <xdr:nvSpPr>
        <xdr:cNvPr id="164" name="n_1mainValue【体育館・プール】&#10;一人当たり面積">
          <a:extLst>
            <a:ext uri="{FF2B5EF4-FFF2-40B4-BE49-F238E27FC236}">
              <a16:creationId xmlns:a16="http://schemas.microsoft.com/office/drawing/2014/main" id="{00000000-0008-0000-0F00-0000A4000000}"/>
            </a:ext>
          </a:extLst>
        </xdr:cNvPr>
        <xdr:cNvSpPr txBox="1"/>
      </xdr:nvSpPr>
      <xdr:spPr>
        <a:xfrm>
          <a:off x="9391727" y="1013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41609</xdr:rowOff>
    </xdr:from>
    <xdr:ext cx="469744" cy="259045"/>
    <xdr:sp macro="" textlink="">
      <xdr:nvSpPr>
        <xdr:cNvPr id="165" name="n_2mainValue【体育館・プール】&#10;一人当たり面積">
          <a:extLst>
            <a:ext uri="{FF2B5EF4-FFF2-40B4-BE49-F238E27FC236}">
              <a16:creationId xmlns:a16="http://schemas.microsoft.com/office/drawing/2014/main" id="{00000000-0008-0000-0F00-0000A5000000}"/>
            </a:ext>
          </a:extLst>
        </xdr:cNvPr>
        <xdr:cNvSpPr txBox="1"/>
      </xdr:nvSpPr>
      <xdr:spPr>
        <a:xfrm>
          <a:off x="8515427" y="10157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55897</xdr:rowOff>
    </xdr:from>
    <xdr:ext cx="469744" cy="259045"/>
    <xdr:sp macro="" textlink="">
      <xdr:nvSpPr>
        <xdr:cNvPr id="166" name="n_3mainValue【体育館・プール】&#10;一人当たり面積">
          <a:extLst>
            <a:ext uri="{FF2B5EF4-FFF2-40B4-BE49-F238E27FC236}">
              <a16:creationId xmlns:a16="http://schemas.microsoft.com/office/drawing/2014/main" id="{00000000-0008-0000-0F00-0000A6000000}"/>
            </a:ext>
          </a:extLst>
        </xdr:cNvPr>
        <xdr:cNvSpPr txBox="1"/>
      </xdr:nvSpPr>
      <xdr:spPr>
        <a:xfrm>
          <a:off x="7626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51611</xdr:rowOff>
    </xdr:from>
    <xdr:ext cx="469744" cy="259045"/>
    <xdr:sp macro="" textlink="">
      <xdr:nvSpPr>
        <xdr:cNvPr id="167" name="n_4mainValue【体育館・プール】&#10;一人当たり面積">
          <a:extLst>
            <a:ext uri="{FF2B5EF4-FFF2-40B4-BE49-F238E27FC236}">
              <a16:creationId xmlns:a16="http://schemas.microsoft.com/office/drawing/2014/main" id="{00000000-0008-0000-0F00-0000A7000000}"/>
            </a:ext>
          </a:extLst>
        </xdr:cNvPr>
        <xdr:cNvSpPr txBox="1"/>
      </xdr:nvSpPr>
      <xdr:spPr>
        <a:xfrm>
          <a:off x="6737427" y="10167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9" name="正方形/長方形 168">
          <a:extLst>
            <a:ext uri="{FF2B5EF4-FFF2-40B4-BE49-F238E27FC236}">
              <a16:creationId xmlns:a16="http://schemas.microsoft.com/office/drawing/2014/main" id="{00000000-0008-0000-0F00-0000A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70" name="正方形/長方形 169">
          <a:extLst>
            <a:ext uri="{FF2B5EF4-FFF2-40B4-BE49-F238E27FC236}">
              <a16:creationId xmlns:a16="http://schemas.microsoft.com/office/drawing/2014/main" id="{00000000-0008-0000-0F00-0000A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71" name="正方形/長方形 170">
          <a:extLst>
            <a:ext uri="{FF2B5EF4-FFF2-40B4-BE49-F238E27FC236}">
              <a16:creationId xmlns:a16="http://schemas.microsoft.com/office/drawing/2014/main" id="{00000000-0008-0000-0F00-0000A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2" name="正方形/長方形 171">
          <a:extLst>
            <a:ext uri="{FF2B5EF4-FFF2-40B4-BE49-F238E27FC236}">
              <a16:creationId xmlns:a16="http://schemas.microsoft.com/office/drawing/2014/main" id="{00000000-0008-0000-0F00-0000A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3" name="正方形/長方形 172">
          <a:extLst>
            <a:ext uri="{FF2B5EF4-FFF2-40B4-BE49-F238E27FC236}">
              <a16:creationId xmlns:a16="http://schemas.microsoft.com/office/drawing/2014/main" id="{00000000-0008-0000-0F00-0000A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4" name="正方形/長方形 173">
          <a:extLst>
            <a:ext uri="{FF2B5EF4-FFF2-40B4-BE49-F238E27FC236}">
              <a16:creationId xmlns:a16="http://schemas.microsoft.com/office/drawing/2014/main" id="{00000000-0008-0000-0F00-0000A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5" name="正方形/長方形 174">
          <a:extLst>
            <a:ext uri="{FF2B5EF4-FFF2-40B4-BE49-F238E27FC236}">
              <a16:creationId xmlns:a16="http://schemas.microsoft.com/office/drawing/2014/main" id="{00000000-0008-0000-0F00-0000A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6" name="テキスト ボックス 175">
          <a:extLst>
            <a:ext uri="{FF2B5EF4-FFF2-40B4-BE49-F238E27FC236}">
              <a16:creationId xmlns:a16="http://schemas.microsoft.com/office/drawing/2014/main" id="{00000000-0008-0000-0F00-0000B0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8" name="テキスト ボックス 177">
          <a:extLst>
            <a:ext uri="{FF2B5EF4-FFF2-40B4-BE49-F238E27FC236}">
              <a16:creationId xmlns:a16="http://schemas.microsoft.com/office/drawing/2014/main" id="{00000000-0008-0000-0F00-0000B2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80" name="テキスト ボックス 179">
          <a:extLst>
            <a:ext uri="{FF2B5EF4-FFF2-40B4-BE49-F238E27FC236}">
              <a16:creationId xmlns:a16="http://schemas.microsoft.com/office/drawing/2014/main" id="{00000000-0008-0000-0F00-0000B4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2" name="テキスト ボックス 181">
          <a:extLst>
            <a:ext uri="{FF2B5EF4-FFF2-40B4-BE49-F238E27FC236}">
              <a16:creationId xmlns:a16="http://schemas.microsoft.com/office/drawing/2014/main" id="{00000000-0008-0000-0F00-0000B6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3" name="直線コネクタ 182">
          <a:extLst>
            <a:ext uri="{FF2B5EF4-FFF2-40B4-BE49-F238E27FC236}">
              <a16:creationId xmlns:a16="http://schemas.microsoft.com/office/drawing/2014/main" id="{00000000-0008-0000-0F00-0000B7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6" name="テキスト ボックス 185">
          <a:extLst>
            <a:ext uri="{FF2B5EF4-FFF2-40B4-BE49-F238E27FC236}">
              <a16:creationId xmlns:a16="http://schemas.microsoft.com/office/drawing/2014/main" id="{00000000-0008-0000-0F00-0000BA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91" name="【福祉施設】&#10;有形固定資産減価償却率グラフ枠">
          <a:extLst>
            <a:ext uri="{FF2B5EF4-FFF2-40B4-BE49-F238E27FC236}">
              <a16:creationId xmlns:a16="http://schemas.microsoft.com/office/drawing/2014/main" id="{00000000-0008-0000-0F00-0000BF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36195</xdr:rowOff>
    </xdr:from>
    <xdr:to>
      <xdr:col>24</xdr:col>
      <xdr:colOff>62865</xdr:colOff>
      <xdr:row>85</xdr:row>
      <xdr:rowOff>95250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flipV="1">
          <a:off x="4634865" y="134092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99077</xdr:rowOff>
    </xdr:from>
    <xdr:ext cx="405111" cy="259045"/>
    <xdr:sp macro="" textlink="">
      <xdr:nvSpPr>
        <xdr:cNvPr id="193" name="【福祉施設】&#10;有形固定資産減価償却率最小値テキスト">
          <a:extLst>
            <a:ext uri="{FF2B5EF4-FFF2-40B4-BE49-F238E27FC236}">
              <a16:creationId xmlns:a16="http://schemas.microsoft.com/office/drawing/2014/main" id="{00000000-0008-0000-0F00-0000C1000000}"/>
            </a:ext>
          </a:extLst>
        </xdr:cNvPr>
        <xdr:cNvSpPr txBox="1"/>
      </xdr:nvSpPr>
      <xdr:spPr>
        <a:xfrm>
          <a:off x="4673600" y="1467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95250</xdr:rowOff>
    </xdr:from>
    <xdr:to>
      <xdr:col>24</xdr:col>
      <xdr:colOff>152400</xdr:colOff>
      <xdr:row>85</xdr:row>
      <xdr:rowOff>95250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4546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154322</xdr:rowOff>
    </xdr:from>
    <xdr:ext cx="405111" cy="259045"/>
    <xdr:sp macro="" textlink="">
      <xdr:nvSpPr>
        <xdr:cNvPr id="195" name="【福祉施設】&#10;有形固定資産減価償却率最大値テキスト">
          <a:extLst>
            <a:ext uri="{FF2B5EF4-FFF2-40B4-BE49-F238E27FC236}">
              <a16:creationId xmlns:a16="http://schemas.microsoft.com/office/drawing/2014/main" id="{00000000-0008-0000-0F00-0000C3000000}"/>
            </a:ext>
          </a:extLst>
        </xdr:cNvPr>
        <xdr:cNvSpPr txBox="1"/>
      </xdr:nvSpPr>
      <xdr:spPr>
        <a:xfrm>
          <a:off x="4673600" y="13184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36195</xdr:rowOff>
    </xdr:from>
    <xdr:to>
      <xdr:col>24</xdr:col>
      <xdr:colOff>152400</xdr:colOff>
      <xdr:row>78</xdr:row>
      <xdr:rowOff>36195</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a:off x="4546600" y="134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124477</xdr:rowOff>
    </xdr:from>
    <xdr:ext cx="405111" cy="259045"/>
    <xdr:sp macro="" textlink="">
      <xdr:nvSpPr>
        <xdr:cNvPr id="197" name="【福祉施設】&#10;有形固定資産減価償却率平均値テキスト">
          <a:extLst>
            <a:ext uri="{FF2B5EF4-FFF2-40B4-BE49-F238E27FC236}">
              <a16:creationId xmlns:a16="http://schemas.microsoft.com/office/drawing/2014/main" id="{00000000-0008-0000-0F00-0000C5000000}"/>
            </a:ext>
          </a:extLst>
        </xdr:cNvPr>
        <xdr:cNvSpPr txBox="1"/>
      </xdr:nvSpPr>
      <xdr:spPr>
        <a:xfrm>
          <a:off x="4673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198" name="フローチャート: 判断 197">
          <a:extLst>
            <a:ext uri="{FF2B5EF4-FFF2-40B4-BE49-F238E27FC236}">
              <a16:creationId xmlns:a16="http://schemas.microsoft.com/office/drawing/2014/main" id="{00000000-0008-0000-0F00-0000C6000000}"/>
            </a:ext>
          </a:extLst>
        </xdr:cNvPr>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133986</xdr:rowOff>
    </xdr:from>
    <xdr:to>
      <xdr:col>20</xdr:col>
      <xdr:colOff>38100</xdr:colOff>
      <xdr:row>82</xdr:row>
      <xdr:rowOff>64136</xdr:rowOff>
    </xdr:to>
    <xdr:sp macro="" textlink="">
      <xdr:nvSpPr>
        <xdr:cNvPr id="199" name="フローチャート: 判断 198">
          <a:extLst>
            <a:ext uri="{FF2B5EF4-FFF2-40B4-BE49-F238E27FC236}">
              <a16:creationId xmlns:a16="http://schemas.microsoft.com/office/drawing/2014/main" id="{00000000-0008-0000-0F00-0000C7000000}"/>
            </a:ext>
          </a:extLst>
        </xdr:cNvPr>
        <xdr:cNvSpPr/>
      </xdr:nvSpPr>
      <xdr:spPr>
        <a:xfrm>
          <a:off x="3746500" y="1402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00" name="フローチャート: 判断 199">
          <a:extLst>
            <a:ext uri="{FF2B5EF4-FFF2-40B4-BE49-F238E27FC236}">
              <a16:creationId xmlns:a16="http://schemas.microsoft.com/office/drawing/2014/main" id="{00000000-0008-0000-0F00-0000C8000000}"/>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50164</xdr:rowOff>
    </xdr:from>
    <xdr:to>
      <xdr:col>10</xdr:col>
      <xdr:colOff>165100</xdr:colOff>
      <xdr:row>81</xdr:row>
      <xdr:rowOff>151764</xdr:rowOff>
    </xdr:to>
    <xdr:sp macro="" textlink="">
      <xdr:nvSpPr>
        <xdr:cNvPr id="201" name="フローチャート: 判断 200">
          <a:extLst>
            <a:ext uri="{FF2B5EF4-FFF2-40B4-BE49-F238E27FC236}">
              <a16:creationId xmlns:a16="http://schemas.microsoft.com/office/drawing/2014/main" id="{00000000-0008-0000-0F00-0000C9000000}"/>
            </a:ext>
          </a:extLst>
        </xdr:cNvPr>
        <xdr:cNvSpPr/>
      </xdr:nvSpPr>
      <xdr:spPr>
        <a:xfrm>
          <a:off x="1968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21589</xdr:rowOff>
    </xdr:from>
    <xdr:to>
      <xdr:col>6</xdr:col>
      <xdr:colOff>38100</xdr:colOff>
      <xdr:row>81</xdr:row>
      <xdr:rowOff>123189</xdr:rowOff>
    </xdr:to>
    <xdr:sp macro="" textlink="">
      <xdr:nvSpPr>
        <xdr:cNvPr id="202" name="フローチャート: 判断 201">
          <a:extLst>
            <a:ext uri="{FF2B5EF4-FFF2-40B4-BE49-F238E27FC236}">
              <a16:creationId xmlns:a16="http://schemas.microsoft.com/office/drawing/2014/main" id="{00000000-0008-0000-0F00-0000CA000000}"/>
            </a:ext>
          </a:extLst>
        </xdr:cNvPr>
        <xdr:cNvSpPr/>
      </xdr:nvSpPr>
      <xdr:spPr>
        <a:xfrm>
          <a:off x="1079500" y="1390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00000000-0008-0000-0F00-0000CB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00000000-0008-0000-0F00-0000CC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0000000-0008-0000-0F00-0000CD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6" name="テキスト ボックス 205">
          <a:extLst>
            <a:ext uri="{FF2B5EF4-FFF2-40B4-BE49-F238E27FC236}">
              <a16:creationId xmlns:a16="http://schemas.microsoft.com/office/drawing/2014/main" id="{00000000-0008-0000-0F00-0000CE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137795</xdr:rowOff>
    </xdr:from>
    <xdr:to>
      <xdr:col>24</xdr:col>
      <xdr:colOff>114300</xdr:colOff>
      <xdr:row>84</xdr:row>
      <xdr:rowOff>67945</xdr:rowOff>
    </xdr:to>
    <xdr:sp macro="" textlink="">
      <xdr:nvSpPr>
        <xdr:cNvPr id="208" name="楕円 207">
          <a:extLst>
            <a:ext uri="{FF2B5EF4-FFF2-40B4-BE49-F238E27FC236}">
              <a16:creationId xmlns:a16="http://schemas.microsoft.com/office/drawing/2014/main" id="{00000000-0008-0000-0F00-0000D0000000}"/>
            </a:ext>
          </a:extLst>
        </xdr:cNvPr>
        <xdr:cNvSpPr/>
      </xdr:nvSpPr>
      <xdr:spPr>
        <a:xfrm>
          <a:off x="4584700" y="1436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116222</xdr:rowOff>
    </xdr:from>
    <xdr:ext cx="405111" cy="259045"/>
    <xdr:sp macro="" textlink="">
      <xdr:nvSpPr>
        <xdr:cNvPr id="209" name="【福祉施設】&#10;有形固定資産減価償却率該当値テキスト">
          <a:extLst>
            <a:ext uri="{FF2B5EF4-FFF2-40B4-BE49-F238E27FC236}">
              <a16:creationId xmlns:a16="http://schemas.microsoft.com/office/drawing/2014/main" id="{00000000-0008-0000-0F00-0000D1000000}"/>
            </a:ext>
          </a:extLst>
        </xdr:cNvPr>
        <xdr:cNvSpPr txBox="1"/>
      </xdr:nvSpPr>
      <xdr:spPr>
        <a:xfrm>
          <a:off x="4673600"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120650</xdr:rowOff>
    </xdr:from>
    <xdr:to>
      <xdr:col>20</xdr:col>
      <xdr:colOff>38100</xdr:colOff>
      <xdr:row>84</xdr:row>
      <xdr:rowOff>50800</xdr:rowOff>
    </xdr:to>
    <xdr:sp macro="" textlink="">
      <xdr:nvSpPr>
        <xdr:cNvPr id="210" name="楕円 209">
          <a:extLst>
            <a:ext uri="{FF2B5EF4-FFF2-40B4-BE49-F238E27FC236}">
              <a16:creationId xmlns:a16="http://schemas.microsoft.com/office/drawing/2014/main" id="{00000000-0008-0000-0F00-0000D2000000}"/>
            </a:ext>
          </a:extLst>
        </xdr:cNvPr>
        <xdr:cNvSpPr/>
      </xdr:nvSpPr>
      <xdr:spPr>
        <a:xfrm>
          <a:off x="3746500" y="1435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0</xdr:rowOff>
    </xdr:from>
    <xdr:to>
      <xdr:col>24</xdr:col>
      <xdr:colOff>63500</xdr:colOff>
      <xdr:row>84</xdr:row>
      <xdr:rowOff>17145</xdr:rowOff>
    </xdr:to>
    <xdr:cxnSp macro="">
      <xdr:nvCxnSpPr>
        <xdr:cNvPr id="211" name="直線コネクタ 210">
          <a:extLst>
            <a:ext uri="{FF2B5EF4-FFF2-40B4-BE49-F238E27FC236}">
              <a16:creationId xmlns:a16="http://schemas.microsoft.com/office/drawing/2014/main" id="{00000000-0008-0000-0F00-0000D3000000}"/>
            </a:ext>
          </a:extLst>
        </xdr:cNvPr>
        <xdr:cNvCxnSpPr/>
      </xdr:nvCxnSpPr>
      <xdr:spPr>
        <a:xfrm>
          <a:off x="3797300" y="144018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93980</xdr:rowOff>
    </xdr:from>
    <xdr:to>
      <xdr:col>15</xdr:col>
      <xdr:colOff>101600</xdr:colOff>
      <xdr:row>84</xdr:row>
      <xdr:rowOff>24130</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2857500" y="1432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144780</xdr:rowOff>
    </xdr:from>
    <xdr:to>
      <xdr:col>19</xdr:col>
      <xdr:colOff>177800</xdr:colOff>
      <xdr:row>84</xdr:row>
      <xdr:rowOff>0</xdr:rowOff>
    </xdr:to>
    <xdr:cxnSp macro="">
      <xdr:nvCxnSpPr>
        <xdr:cNvPr id="213" name="直線コネクタ 212">
          <a:extLst>
            <a:ext uri="{FF2B5EF4-FFF2-40B4-BE49-F238E27FC236}">
              <a16:creationId xmlns:a16="http://schemas.microsoft.com/office/drawing/2014/main" id="{00000000-0008-0000-0F00-0000D5000000}"/>
            </a:ext>
          </a:extLst>
        </xdr:cNvPr>
        <xdr:cNvCxnSpPr/>
      </xdr:nvCxnSpPr>
      <xdr:spPr>
        <a:xfrm>
          <a:off x="2908300" y="1437513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67311</xdr:rowOff>
    </xdr:from>
    <xdr:to>
      <xdr:col>10</xdr:col>
      <xdr:colOff>165100</xdr:colOff>
      <xdr:row>83</xdr:row>
      <xdr:rowOff>168911</xdr:rowOff>
    </xdr:to>
    <xdr:sp macro="" textlink="">
      <xdr:nvSpPr>
        <xdr:cNvPr id="214" name="楕円 213">
          <a:extLst>
            <a:ext uri="{FF2B5EF4-FFF2-40B4-BE49-F238E27FC236}">
              <a16:creationId xmlns:a16="http://schemas.microsoft.com/office/drawing/2014/main" id="{00000000-0008-0000-0F00-0000D6000000}"/>
            </a:ext>
          </a:extLst>
        </xdr:cNvPr>
        <xdr:cNvSpPr/>
      </xdr:nvSpPr>
      <xdr:spPr>
        <a:xfrm>
          <a:off x="196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118111</xdr:rowOff>
    </xdr:from>
    <xdr:to>
      <xdr:col>15</xdr:col>
      <xdr:colOff>50800</xdr:colOff>
      <xdr:row>83</xdr:row>
      <xdr:rowOff>144780</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a:off x="2019300" y="1434846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61595</xdr:rowOff>
    </xdr:from>
    <xdr:to>
      <xdr:col>6</xdr:col>
      <xdr:colOff>38100</xdr:colOff>
      <xdr:row>83</xdr:row>
      <xdr:rowOff>163195</xdr:rowOff>
    </xdr:to>
    <xdr:sp macro="" textlink="">
      <xdr:nvSpPr>
        <xdr:cNvPr id="216" name="楕円 215">
          <a:extLst>
            <a:ext uri="{FF2B5EF4-FFF2-40B4-BE49-F238E27FC236}">
              <a16:creationId xmlns:a16="http://schemas.microsoft.com/office/drawing/2014/main" id="{00000000-0008-0000-0F00-0000D8000000}"/>
            </a:ext>
          </a:extLst>
        </xdr:cNvPr>
        <xdr:cNvSpPr/>
      </xdr:nvSpPr>
      <xdr:spPr>
        <a:xfrm>
          <a:off x="1079500" y="1429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112395</xdr:rowOff>
    </xdr:from>
    <xdr:to>
      <xdr:col>10</xdr:col>
      <xdr:colOff>114300</xdr:colOff>
      <xdr:row>83</xdr:row>
      <xdr:rowOff>118111</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a:off x="1130300" y="14342745"/>
          <a:ext cx="8890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80663</xdr:rowOff>
    </xdr:from>
    <xdr:ext cx="405111" cy="259045"/>
    <xdr:sp macro="" textlink="">
      <xdr:nvSpPr>
        <xdr:cNvPr id="218" name="n_1aveValue【福祉施設】&#10;有形固定資産減価償却率">
          <a:extLst>
            <a:ext uri="{FF2B5EF4-FFF2-40B4-BE49-F238E27FC236}">
              <a16:creationId xmlns:a16="http://schemas.microsoft.com/office/drawing/2014/main" id="{00000000-0008-0000-0F00-0000DA000000}"/>
            </a:ext>
          </a:extLst>
        </xdr:cNvPr>
        <xdr:cNvSpPr txBox="1"/>
      </xdr:nvSpPr>
      <xdr:spPr>
        <a:xfrm>
          <a:off x="3582044" y="1379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19" name="n_2aveValue【福祉施設】&#10;有形固定資産減価償却率">
          <a:extLst>
            <a:ext uri="{FF2B5EF4-FFF2-40B4-BE49-F238E27FC236}">
              <a16:creationId xmlns:a16="http://schemas.microsoft.com/office/drawing/2014/main" id="{00000000-0008-0000-0F00-0000DB000000}"/>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168291</xdr:rowOff>
    </xdr:from>
    <xdr:ext cx="405111" cy="259045"/>
    <xdr:sp macro="" textlink="">
      <xdr:nvSpPr>
        <xdr:cNvPr id="220" name="n_3aveValue【福祉施設】&#10;有形固定資産減価償却率">
          <a:extLst>
            <a:ext uri="{FF2B5EF4-FFF2-40B4-BE49-F238E27FC236}">
              <a16:creationId xmlns:a16="http://schemas.microsoft.com/office/drawing/2014/main" id="{00000000-0008-0000-0F00-0000DC000000}"/>
            </a:ext>
          </a:extLst>
        </xdr:cNvPr>
        <xdr:cNvSpPr txBox="1"/>
      </xdr:nvSpPr>
      <xdr:spPr>
        <a:xfrm>
          <a:off x="1816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139716</xdr:rowOff>
    </xdr:from>
    <xdr:ext cx="405111" cy="259045"/>
    <xdr:sp macro="" textlink="">
      <xdr:nvSpPr>
        <xdr:cNvPr id="221" name="n_4aveValue【福祉施設】&#10;有形固定資産減価償却率">
          <a:extLst>
            <a:ext uri="{FF2B5EF4-FFF2-40B4-BE49-F238E27FC236}">
              <a16:creationId xmlns:a16="http://schemas.microsoft.com/office/drawing/2014/main" id="{00000000-0008-0000-0F00-0000DD000000}"/>
            </a:ext>
          </a:extLst>
        </xdr:cNvPr>
        <xdr:cNvSpPr txBox="1"/>
      </xdr:nvSpPr>
      <xdr:spPr>
        <a:xfrm>
          <a:off x="927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41927</xdr:rowOff>
    </xdr:from>
    <xdr:ext cx="405111" cy="259045"/>
    <xdr:sp macro="" textlink="">
      <xdr:nvSpPr>
        <xdr:cNvPr id="222" name="n_1mainValue【福祉施設】&#10;有形固定資産減価償却率">
          <a:extLst>
            <a:ext uri="{FF2B5EF4-FFF2-40B4-BE49-F238E27FC236}">
              <a16:creationId xmlns:a16="http://schemas.microsoft.com/office/drawing/2014/main" id="{00000000-0008-0000-0F00-0000DE000000}"/>
            </a:ext>
          </a:extLst>
        </xdr:cNvPr>
        <xdr:cNvSpPr txBox="1"/>
      </xdr:nvSpPr>
      <xdr:spPr>
        <a:xfrm>
          <a:off x="3582044" y="1444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15257</xdr:rowOff>
    </xdr:from>
    <xdr:ext cx="405111" cy="259045"/>
    <xdr:sp macro="" textlink="">
      <xdr:nvSpPr>
        <xdr:cNvPr id="223" name="n_2mainValue【福祉施設】&#10;有形固定資産減価償却率">
          <a:extLst>
            <a:ext uri="{FF2B5EF4-FFF2-40B4-BE49-F238E27FC236}">
              <a16:creationId xmlns:a16="http://schemas.microsoft.com/office/drawing/2014/main" id="{00000000-0008-0000-0F00-0000DF000000}"/>
            </a:ext>
          </a:extLst>
        </xdr:cNvPr>
        <xdr:cNvSpPr txBox="1"/>
      </xdr:nvSpPr>
      <xdr:spPr>
        <a:xfrm>
          <a:off x="2705744"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160038</xdr:rowOff>
    </xdr:from>
    <xdr:ext cx="405111" cy="259045"/>
    <xdr:sp macro="" textlink="">
      <xdr:nvSpPr>
        <xdr:cNvPr id="224" name="n_3mainValue【福祉施設】&#10;有形固定資産減価償却率">
          <a:extLst>
            <a:ext uri="{FF2B5EF4-FFF2-40B4-BE49-F238E27FC236}">
              <a16:creationId xmlns:a16="http://schemas.microsoft.com/office/drawing/2014/main" id="{00000000-0008-0000-0F00-0000E0000000}"/>
            </a:ext>
          </a:extLst>
        </xdr:cNvPr>
        <xdr:cNvSpPr txBox="1"/>
      </xdr:nvSpPr>
      <xdr:spPr>
        <a:xfrm>
          <a:off x="1816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154322</xdr:rowOff>
    </xdr:from>
    <xdr:ext cx="405111" cy="259045"/>
    <xdr:sp macro="" textlink="">
      <xdr:nvSpPr>
        <xdr:cNvPr id="225" name="n_4mainValue【福祉施設】&#10;有形固定資産減価償却率">
          <a:extLst>
            <a:ext uri="{FF2B5EF4-FFF2-40B4-BE49-F238E27FC236}">
              <a16:creationId xmlns:a16="http://schemas.microsoft.com/office/drawing/2014/main" id="{00000000-0008-0000-0F00-0000E1000000}"/>
            </a:ext>
          </a:extLst>
        </xdr:cNvPr>
        <xdr:cNvSpPr txBox="1"/>
      </xdr:nvSpPr>
      <xdr:spPr>
        <a:xfrm>
          <a:off x="927744" y="1438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0" name="【福祉施設】&#10;一人当たり面積グラフ枠">
          <a:extLst>
            <a:ext uri="{FF2B5EF4-FFF2-40B4-BE49-F238E27FC236}">
              <a16:creationId xmlns:a16="http://schemas.microsoft.com/office/drawing/2014/main" id="{00000000-0008-0000-0F00-0000FA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150768</xdr:rowOff>
    </xdr:from>
    <xdr:to>
      <xdr:col>54</xdr:col>
      <xdr:colOff>189865</xdr:colOff>
      <xdr:row>86</xdr:row>
      <xdr:rowOff>113212</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10476865" y="13352418"/>
          <a:ext cx="0" cy="1505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117039</xdr:rowOff>
    </xdr:from>
    <xdr:ext cx="469744" cy="259045"/>
    <xdr:sp macro="" textlink="">
      <xdr:nvSpPr>
        <xdr:cNvPr id="252" name="【福祉施設】&#10;一人当たり面積最小値テキスト">
          <a:extLst>
            <a:ext uri="{FF2B5EF4-FFF2-40B4-BE49-F238E27FC236}">
              <a16:creationId xmlns:a16="http://schemas.microsoft.com/office/drawing/2014/main" id="{00000000-0008-0000-0F00-0000FC000000}"/>
            </a:ext>
          </a:extLst>
        </xdr:cNvPr>
        <xdr:cNvSpPr txBox="1"/>
      </xdr:nvSpPr>
      <xdr:spPr>
        <a:xfrm>
          <a:off x="10515600" y="1486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113212</xdr:rowOff>
    </xdr:from>
    <xdr:to>
      <xdr:col>55</xdr:col>
      <xdr:colOff>88900</xdr:colOff>
      <xdr:row>86</xdr:row>
      <xdr:rowOff>113212</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10388600" y="148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97445</xdr:rowOff>
    </xdr:from>
    <xdr:ext cx="469744" cy="259045"/>
    <xdr:sp macro="" textlink="">
      <xdr:nvSpPr>
        <xdr:cNvPr id="254" name="【福祉施設】&#10;一人当たり面積最大値テキスト">
          <a:extLst>
            <a:ext uri="{FF2B5EF4-FFF2-40B4-BE49-F238E27FC236}">
              <a16:creationId xmlns:a16="http://schemas.microsoft.com/office/drawing/2014/main" id="{00000000-0008-0000-0F00-0000FE000000}"/>
            </a:ext>
          </a:extLst>
        </xdr:cNvPr>
        <xdr:cNvSpPr txBox="1"/>
      </xdr:nvSpPr>
      <xdr:spPr>
        <a:xfrm>
          <a:off x="10515600" y="1312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150768</xdr:rowOff>
    </xdr:from>
    <xdr:to>
      <xdr:col>55</xdr:col>
      <xdr:colOff>88900</xdr:colOff>
      <xdr:row>77</xdr:row>
      <xdr:rowOff>150768</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10388600" y="1335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125747</xdr:rowOff>
    </xdr:from>
    <xdr:ext cx="469744" cy="259045"/>
    <xdr:sp macro="" textlink="">
      <xdr:nvSpPr>
        <xdr:cNvPr id="256" name="【福祉施設】&#10;一人当たり面積平均値テキスト">
          <a:extLst>
            <a:ext uri="{FF2B5EF4-FFF2-40B4-BE49-F238E27FC236}">
              <a16:creationId xmlns:a16="http://schemas.microsoft.com/office/drawing/2014/main" id="{00000000-0008-0000-0F00-000000010000}"/>
            </a:ext>
          </a:extLst>
        </xdr:cNvPr>
        <xdr:cNvSpPr txBox="1"/>
      </xdr:nvSpPr>
      <xdr:spPr>
        <a:xfrm>
          <a:off x="10515600" y="14184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147320</xdr:rowOff>
    </xdr:from>
    <xdr:to>
      <xdr:col>55</xdr:col>
      <xdr:colOff>50800</xdr:colOff>
      <xdr:row>83</xdr:row>
      <xdr:rowOff>77470</xdr:rowOff>
    </xdr:to>
    <xdr:sp macro="" textlink="">
      <xdr:nvSpPr>
        <xdr:cNvPr id="257" name="フローチャート: 判断 256">
          <a:extLst>
            <a:ext uri="{FF2B5EF4-FFF2-40B4-BE49-F238E27FC236}">
              <a16:creationId xmlns:a16="http://schemas.microsoft.com/office/drawing/2014/main" id="{00000000-0008-0000-0F00-000001010000}"/>
            </a:ext>
          </a:extLst>
        </xdr:cNvPr>
        <xdr:cNvSpPr/>
      </xdr:nvSpPr>
      <xdr:spPr>
        <a:xfrm>
          <a:off x="10426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150586</xdr:rowOff>
    </xdr:from>
    <xdr:to>
      <xdr:col>50</xdr:col>
      <xdr:colOff>165100</xdr:colOff>
      <xdr:row>83</xdr:row>
      <xdr:rowOff>80736</xdr:rowOff>
    </xdr:to>
    <xdr:sp macro="" textlink="">
      <xdr:nvSpPr>
        <xdr:cNvPr id="258" name="フローチャート: 判断 257">
          <a:extLst>
            <a:ext uri="{FF2B5EF4-FFF2-40B4-BE49-F238E27FC236}">
              <a16:creationId xmlns:a16="http://schemas.microsoft.com/office/drawing/2014/main" id="{00000000-0008-0000-0F00-000002010000}"/>
            </a:ext>
          </a:extLst>
        </xdr:cNvPr>
        <xdr:cNvSpPr/>
      </xdr:nvSpPr>
      <xdr:spPr>
        <a:xfrm>
          <a:off x="95885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37919</xdr:rowOff>
    </xdr:from>
    <xdr:to>
      <xdr:col>46</xdr:col>
      <xdr:colOff>38100</xdr:colOff>
      <xdr:row>83</xdr:row>
      <xdr:rowOff>139519</xdr:rowOff>
    </xdr:to>
    <xdr:sp macro="" textlink="">
      <xdr:nvSpPr>
        <xdr:cNvPr id="259" name="フローチャート: 判断 258">
          <a:extLst>
            <a:ext uri="{FF2B5EF4-FFF2-40B4-BE49-F238E27FC236}">
              <a16:creationId xmlns:a16="http://schemas.microsoft.com/office/drawing/2014/main" id="{00000000-0008-0000-0F00-000003010000}"/>
            </a:ext>
          </a:extLst>
        </xdr:cNvPr>
        <xdr:cNvSpPr/>
      </xdr:nvSpPr>
      <xdr:spPr>
        <a:xfrm>
          <a:off x="8699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170180</xdr:rowOff>
    </xdr:from>
    <xdr:to>
      <xdr:col>41</xdr:col>
      <xdr:colOff>101600</xdr:colOff>
      <xdr:row>83</xdr:row>
      <xdr:rowOff>100330</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7810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11793</xdr:rowOff>
    </xdr:from>
    <xdr:to>
      <xdr:col>36</xdr:col>
      <xdr:colOff>165100</xdr:colOff>
      <xdr:row>83</xdr:row>
      <xdr:rowOff>113393</xdr:rowOff>
    </xdr:to>
    <xdr:sp macro="" textlink="">
      <xdr:nvSpPr>
        <xdr:cNvPr id="261" name="フローチャート: 判断 260">
          <a:extLst>
            <a:ext uri="{FF2B5EF4-FFF2-40B4-BE49-F238E27FC236}">
              <a16:creationId xmlns:a16="http://schemas.microsoft.com/office/drawing/2014/main" id="{00000000-0008-0000-0F00-000005010000}"/>
            </a:ext>
          </a:extLst>
        </xdr:cNvPr>
        <xdr:cNvSpPr/>
      </xdr:nvSpPr>
      <xdr:spPr>
        <a:xfrm>
          <a:off x="6921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99968</xdr:rowOff>
    </xdr:from>
    <xdr:to>
      <xdr:col>55</xdr:col>
      <xdr:colOff>50800</xdr:colOff>
      <xdr:row>78</xdr:row>
      <xdr:rowOff>30118</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10426700" y="1330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52995</xdr:rowOff>
    </xdr:from>
    <xdr:ext cx="469744" cy="259045"/>
    <xdr:sp macro="" textlink="">
      <xdr:nvSpPr>
        <xdr:cNvPr id="268" name="【福祉施設】&#10;一人当たり面積該当値テキスト">
          <a:extLst>
            <a:ext uri="{FF2B5EF4-FFF2-40B4-BE49-F238E27FC236}">
              <a16:creationId xmlns:a16="http://schemas.microsoft.com/office/drawing/2014/main" id="{00000000-0008-0000-0F00-00000C010000}"/>
            </a:ext>
          </a:extLst>
        </xdr:cNvPr>
        <xdr:cNvSpPr txBox="1"/>
      </xdr:nvSpPr>
      <xdr:spPr>
        <a:xfrm>
          <a:off x="10515600" y="13254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139156</xdr:rowOff>
    </xdr:from>
    <xdr:to>
      <xdr:col>50</xdr:col>
      <xdr:colOff>165100</xdr:colOff>
      <xdr:row>78</xdr:row>
      <xdr:rowOff>69306</xdr:rowOff>
    </xdr:to>
    <xdr:sp macro="" textlink="">
      <xdr:nvSpPr>
        <xdr:cNvPr id="269" name="楕円 268">
          <a:extLst>
            <a:ext uri="{FF2B5EF4-FFF2-40B4-BE49-F238E27FC236}">
              <a16:creationId xmlns:a16="http://schemas.microsoft.com/office/drawing/2014/main" id="{00000000-0008-0000-0F00-00000D010000}"/>
            </a:ext>
          </a:extLst>
        </xdr:cNvPr>
        <xdr:cNvSpPr/>
      </xdr:nvSpPr>
      <xdr:spPr>
        <a:xfrm>
          <a:off x="9588500" y="133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150768</xdr:rowOff>
    </xdr:from>
    <xdr:to>
      <xdr:col>55</xdr:col>
      <xdr:colOff>0</xdr:colOff>
      <xdr:row>78</xdr:row>
      <xdr:rowOff>18506</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flipV="1">
          <a:off x="9639300" y="13352418"/>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363</xdr:rowOff>
    </xdr:from>
    <xdr:to>
      <xdr:col>46</xdr:col>
      <xdr:colOff>38100</xdr:colOff>
      <xdr:row>78</xdr:row>
      <xdr:rowOff>101963</xdr:rowOff>
    </xdr:to>
    <xdr:sp macro="" textlink="">
      <xdr:nvSpPr>
        <xdr:cNvPr id="271" name="楕円 270">
          <a:extLst>
            <a:ext uri="{FF2B5EF4-FFF2-40B4-BE49-F238E27FC236}">
              <a16:creationId xmlns:a16="http://schemas.microsoft.com/office/drawing/2014/main" id="{00000000-0008-0000-0F00-00000F010000}"/>
            </a:ext>
          </a:extLst>
        </xdr:cNvPr>
        <xdr:cNvSpPr/>
      </xdr:nvSpPr>
      <xdr:spPr>
        <a:xfrm>
          <a:off x="8699500" y="1337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18506</xdr:rowOff>
    </xdr:from>
    <xdr:to>
      <xdr:col>50</xdr:col>
      <xdr:colOff>114300</xdr:colOff>
      <xdr:row>78</xdr:row>
      <xdr:rowOff>51163</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flipV="1">
          <a:off x="8750300" y="1339160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29755</xdr:rowOff>
    </xdr:from>
    <xdr:to>
      <xdr:col>41</xdr:col>
      <xdr:colOff>101600</xdr:colOff>
      <xdr:row>78</xdr:row>
      <xdr:rowOff>131355</xdr:rowOff>
    </xdr:to>
    <xdr:sp macro="" textlink="">
      <xdr:nvSpPr>
        <xdr:cNvPr id="273" name="楕円 272">
          <a:extLst>
            <a:ext uri="{FF2B5EF4-FFF2-40B4-BE49-F238E27FC236}">
              <a16:creationId xmlns:a16="http://schemas.microsoft.com/office/drawing/2014/main" id="{00000000-0008-0000-0F00-000011010000}"/>
            </a:ext>
          </a:extLst>
        </xdr:cNvPr>
        <xdr:cNvSpPr/>
      </xdr:nvSpPr>
      <xdr:spPr>
        <a:xfrm>
          <a:off x="7810500" y="134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51163</xdr:rowOff>
    </xdr:from>
    <xdr:to>
      <xdr:col>45</xdr:col>
      <xdr:colOff>177800</xdr:colOff>
      <xdr:row>78</xdr:row>
      <xdr:rowOff>80555</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flipV="1">
          <a:off x="7861300" y="13424263"/>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49349</xdr:rowOff>
    </xdr:from>
    <xdr:to>
      <xdr:col>36</xdr:col>
      <xdr:colOff>165100</xdr:colOff>
      <xdr:row>78</xdr:row>
      <xdr:rowOff>150949</xdr:rowOff>
    </xdr:to>
    <xdr:sp macro="" textlink="">
      <xdr:nvSpPr>
        <xdr:cNvPr id="275" name="楕円 274">
          <a:extLst>
            <a:ext uri="{FF2B5EF4-FFF2-40B4-BE49-F238E27FC236}">
              <a16:creationId xmlns:a16="http://schemas.microsoft.com/office/drawing/2014/main" id="{00000000-0008-0000-0F00-000013010000}"/>
            </a:ext>
          </a:extLst>
        </xdr:cNvPr>
        <xdr:cNvSpPr/>
      </xdr:nvSpPr>
      <xdr:spPr>
        <a:xfrm>
          <a:off x="6921500" y="13422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80555</xdr:rowOff>
    </xdr:from>
    <xdr:to>
      <xdr:col>41</xdr:col>
      <xdr:colOff>50800</xdr:colOff>
      <xdr:row>78</xdr:row>
      <xdr:rowOff>100149</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flipV="1">
          <a:off x="6972300" y="1345365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71863</xdr:rowOff>
    </xdr:from>
    <xdr:ext cx="469744" cy="259045"/>
    <xdr:sp macro="" textlink="">
      <xdr:nvSpPr>
        <xdr:cNvPr id="277" name="n_1aveValue【福祉施設】&#10;一人当たり面積">
          <a:extLst>
            <a:ext uri="{FF2B5EF4-FFF2-40B4-BE49-F238E27FC236}">
              <a16:creationId xmlns:a16="http://schemas.microsoft.com/office/drawing/2014/main" id="{00000000-0008-0000-0F00-000015010000}"/>
            </a:ext>
          </a:extLst>
        </xdr:cNvPr>
        <xdr:cNvSpPr txBox="1"/>
      </xdr:nvSpPr>
      <xdr:spPr>
        <a:xfrm>
          <a:off x="9391727" y="1430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130646</xdr:rowOff>
    </xdr:from>
    <xdr:ext cx="469744" cy="259045"/>
    <xdr:sp macro="" textlink="">
      <xdr:nvSpPr>
        <xdr:cNvPr id="278" name="n_2aveValue【福祉施設】&#10;一人当たり面積">
          <a:extLst>
            <a:ext uri="{FF2B5EF4-FFF2-40B4-BE49-F238E27FC236}">
              <a16:creationId xmlns:a16="http://schemas.microsoft.com/office/drawing/2014/main" id="{00000000-0008-0000-0F00-000016010000}"/>
            </a:ext>
          </a:extLst>
        </xdr:cNvPr>
        <xdr:cNvSpPr txBox="1"/>
      </xdr:nvSpPr>
      <xdr:spPr>
        <a:xfrm>
          <a:off x="8515427" y="1436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91457</xdr:rowOff>
    </xdr:from>
    <xdr:ext cx="469744" cy="259045"/>
    <xdr:sp macro="" textlink="">
      <xdr:nvSpPr>
        <xdr:cNvPr id="279" name="n_3aveValue【福祉施設】&#10;一人当たり面積">
          <a:extLst>
            <a:ext uri="{FF2B5EF4-FFF2-40B4-BE49-F238E27FC236}">
              <a16:creationId xmlns:a16="http://schemas.microsoft.com/office/drawing/2014/main" id="{00000000-0008-0000-0F00-000017010000}"/>
            </a:ext>
          </a:extLst>
        </xdr:cNvPr>
        <xdr:cNvSpPr txBox="1"/>
      </xdr:nvSpPr>
      <xdr:spPr>
        <a:xfrm>
          <a:off x="76264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104520</xdr:rowOff>
    </xdr:from>
    <xdr:ext cx="469744" cy="259045"/>
    <xdr:sp macro="" textlink="">
      <xdr:nvSpPr>
        <xdr:cNvPr id="280" name="n_4aveValue【福祉施設】&#10;一人当たり面積">
          <a:extLst>
            <a:ext uri="{FF2B5EF4-FFF2-40B4-BE49-F238E27FC236}">
              <a16:creationId xmlns:a16="http://schemas.microsoft.com/office/drawing/2014/main" id="{00000000-0008-0000-0F00-000018010000}"/>
            </a:ext>
          </a:extLst>
        </xdr:cNvPr>
        <xdr:cNvSpPr txBox="1"/>
      </xdr:nvSpPr>
      <xdr:spPr>
        <a:xfrm>
          <a:off x="6737427" y="14334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85833</xdr:rowOff>
    </xdr:from>
    <xdr:ext cx="469744" cy="259045"/>
    <xdr:sp macro="" textlink="">
      <xdr:nvSpPr>
        <xdr:cNvPr id="281" name="n_1mainValue【福祉施設】&#10;一人当たり面積">
          <a:extLst>
            <a:ext uri="{FF2B5EF4-FFF2-40B4-BE49-F238E27FC236}">
              <a16:creationId xmlns:a16="http://schemas.microsoft.com/office/drawing/2014/main" id="{00000000-0008-0000-0F00-000019010000}"/>
            </a:ext>
          </a:extLst>
        </xdr:cNvPr>
        <xdr:cNvSpPr txBox="1"/>
      </xdr:nvSpPr>
      <xdr:spPr>
        <a:xfrm>
          <a:off x="9391727" y="1311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118490</xdr:rowOff>
    </xdr:from>
    <xdr:ext cx="469744" cy="259045"/>
    <xdr:sp macro="" textlink="">
      <xdr:nvSpPr>
        <xdr:cNvPr id="282" name="n_2mainValue【福祉施設】&#10;一人当たり面積">
          <a:extLst>
            <a:ext uri="{FF2B5EF4-FFF2-40B4-BE49-F238E27FC236}">
              <a16:creationId xmlns:a16="http://schemas.microsoft.com/office/drawing/2014/main" id="{00000000-0008-0000-0F00-00001A010000}"/>
            </a:ext>
          </a:extLst>
        </xdr:cNvPr>
        <xdr:cNvSpPr txBox="1"/>
      </xdr:nvSpPr>
      <xdr:spPr>
        <a:xfrm>
          <a:off x="8515427" y="131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147882</xdr:rowOff>
    </xdr:from>
    <xdr:ext cx="469744" cy="259045"/>
    <xdr:sp macro="" textlink="">
      <xdr:nvSpPr>
        <xdr:cNvPr id="283" name="n_3mainValue【福祉施設】&#10;一人当たり面積">
          <a:extLst>
            <a:ext uri="{FF2B5EF4-FFF2-40B4-BE49-F238E27FC236}">
              <a16:creationId xmlns:a16="http://schemas.microsoft.com/office/drawing/2014/main" id="{00000000-0008-0000-0F00-00001B010000}"/>
            </a:ext>
          </a:extLst>
        </xdr:cNvPr>
        <xdr:cNvSpPr txBox="1"/>
      </xdr:nvSpPr>
      <xdr:spPr>
        <a:xfrm>
          <a:off x="7626427" y="13178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167476</xdr:rowOff>
    </xdr:from>
    <xdr:ext cx="469744" cy="259045"/>
    <xdr:sp macro="" textlink="">
      <xdr:nvSpPr>
        <xdr:cNvPr id="284" name="n_4mainValue【福祉施設】&#10;一人当たり面積">
          <a:extLst>
            <a:ext uri="{FF2B5EF4-FFF2-40B4-BE49-F238E27FC236}">
              <a16:creationId xmlns:a16="http://schemas.microsoft.com/office/drawing/2014/main" id="{00000000-0008-0000-0F00-00001C010000}"/>
            </a:ext>
          </a:extLst>
        </xdr:cNvPr>
        <xdr:cNvSpPr txBox="1"/>
      </xdr:nvSpPr>
      <xdr:spPr>
        <a:xfrm>
          <a:off x="6737427" y="131976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5" name="テキスト ボックス 294">
          <a:extLst>
            <a:ext uri="{FF2B5EF4-FFF2-40B4-BE49-F238E27FC236}">
              <a16:creationId xmlns:a16="http://schemas.microsoft.com/office/drawing/2014/main" id="{00000000-0008-0000-0F00-000027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7" name="テキスト ボックス 296">
          <a:extLst>
            <a:ext uri="{FF2B5EF4-FFF2-40B4-BE49-F238E27FC236}">
              <a16:creationId xmlns:a16="http://schemas.microsoft.com/office/drawing/2014/main" id="{00000000-0008-0000-0F00-000029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9" name="テキスト ボックス 298">
          <a:extLst>
            <a:ext uri="{FF2B5EF4-FFF2-40B4-BE49-F238E27FC236}">
              <a16:creationId xmlns:a16="http://schemas.microsoft.com/office/drawing/2014/main" id="{00000000-0008-0000-0F00-00002B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01" name="テキスト ボックス 300">
          <a:extLst>
            <a:ext uri="{FF2B5EF4-FFF2-40B4-BE49-F238E27FC236}">
              <a16:creationId xmlns:a16="http://schemas.microsoft.com/office/drawing/2014/main" id="{00000000-0008-0000-0F00-00002D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03" name="テキスト ボックス 302">
          <a:extLst>
            <a:ext uri="{FF2B5EF4-FFF2-40B4-BE49-F238E27FC236}">
              <a16:creationId xmlns:a16="http://schemas.microsoft.com/office/drawing/2014/main" id="{00000000-0008-0000-0F00-00002F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04" name="直線コネクタ 303">
          <a:extLst>
            <a:ext uri="{FF2B5EF4-FFF2-40B4-BE49-F238E27FC236}">
              <a16:creationId xmlns:a16="http://schemas.microsoft.com/office/drawing/2014/main" id="{00000000-0008-0000-0F00-000030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5" name="テキスト ボックス 304">
          <a:extLst>
            <a:ext uri="{FF2B5EF4-FFF2-40B4-BE49-F238E27FC236}">
              <a16:creationId xmlns:a16="http://schemas.microsoft.com/office/drawing/2014/main" id="{00000000-0008-0000-0F00-000031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9" name="【市民会館】&#10;有形固定資産減価償却率グラフ枠">
          <a:extLst>
            <a:ext uri="{FF2B5EF4-FFF2-40B4-BE49-F238E27FC236}">
              <a16:creationId xmlns:a16="http://schemas.microsoft.com/office/drawing/2014/main" id="{00000000-0008-0000-0F00-000035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17418</xdr:rowOff>
    </xdr:from>
    <xdr:to>
      <xdr:col>24</xdr:col>
      <xdr:colOff>62865</xdr:colOff>
      <xdr:row>108</xdr:row>
      <xdr:rowOff>30480</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flipV="1">
          <a:off x="4634865" y="17162418"/>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34307</xdr:rowOff>
    </xdr:from>
    <xdr:ext cx="405111" cy="259045"/>
    <xdr:sp macro="" textlink="">
      <xdr:nvSpPr>
        <xdr:cNvPr id="311" name="【市民会館】&#10;有形固定資産減価償却率最小値テキスト">
          <a:extLst>
            <a:ext uri="{FF2B5EF4-FFF2-40B4-BE49-F238E27FC236}">
              <a16:creationId xmlns:a16="http://schemas.microsoft.com/office/drawing/2014/main" id="{00000000-0008-0000-0F00-000037010000}"/>
            </a:ext>
          </a:extLst>
        </xdr:cNvPr>
        <xdr:cNvSpPr txBox="1"/>
      </xdr:nvSpPr>
      <xdr:spPr>
        <a:xfrm>
          <a:off x="4673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30480</xdr:rowOff>
    </xdr:from>
    <xdr:to>
      <xdr:col>24</xdr:col>
      <xdr:colOff>152400</xdr:colOff>
      <xdr:row>108</xdr:row>
      <xdr:rowOff>30480</xdr:rowOff>
    </xdr:to>
    <xdr:cxnSp macro="">
      <xdr:nvCxnSpPr>
        <xdr:cNvPr id="312" name="直線コネクタ 311">
          <a:extLst>
            <a:ext uri="{FF2B5EF4-FFF2-40B4-BE49-F238E27FC236}">
              <a16:creationId xmlns:a16="http://schemas.microsoft.com/office/drawing/2014/main" id="{00000000-0008-0000-0F00-000038010000}"/>
            </a:ext>
          </a:extLst>
        </xdr:cNvPr>
        <xdr:cNvCxnSpPr/>
      </xdr:nvCxnSpPr>
      <xdr:spPr>
        <a:xfrm>
          <a:off x="4546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135545</xdr:rowOff>
    </xdr:from>
    <xdr:ext cx="340478" cy="259045"/>
    <xdr:sp macro="" textlink="">
      <xdr:nvSpPr>
        <xdr:cNvPr id="313" name="【市民会館】&#10;有形固定資産減価償却率最大値テキスト">
          <a:extLst>
            <a:ext uri="{FF2B5EF4-FFF2-40B4-BE49-F238E27FC236}">
              <a16:creationId xmlns:a16="http://schemas.microsoft.com/office/drawing/2014/main" id="{00000000-0008-0000-0F00-000039010000}"/>
            </a:ext>
          </a:extLst>
        </xdr:cNvPr>
        <xdr:cNvSpPr txBox="1"/>
      </xdr:nvSpPr>
      <xdr:spPr>
        <a:xfrm>
          <a:off x="4673600" y="16937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17418</xdr:rowOff>
    </xdr:from>
    <xdr:to>
      <xdr:col>24</xdr:col>
      <xdr:colOff>152400</xdr:colOff>
      <xdr:row>100</xdr:row>
      <xdr:rowOff>17418</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a:off x="4546600" y="17162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15" name="【市民会館】&#10;有形固定資産減価償却率平均値テキスト">
          <a:extLst>
            <a:ext uri="{FF2B5EF4-FFF2-40B4-BE49-F238E27FC236}">
              <a16:creationId xmlns:a16="http://schemas.microsoft.com/office/drawing/2014/main" id="{00000000-0008-0000-0F00-00003B010000}"/>
            </a:ext>
          </a:extLst>
        </xdr:cNvPr>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62956</xdr:rowOff>
    </xdr:from>
    <xdr:to>
      <xdr:col>20</xdr:col>
      <xdr:colOff>38100</xdr:colOff>
      <xdr:row>104</xdr:row>
      <xdr:rowOff>164556</xdr:rowOff>
    </xdr:to>
    <xdr:sp macro="" textlink="">
      <xdr:nvSpPr>
        <xdr:cNvPr id="317" name="フローチャート: 判断 316">
          <a:extLst>
            <a:ext uri="{FF2B5EF4-FFF2-40B4-BE49-F238E27FC236}">
              <a16:creationId xmlns:a16="http://schemas.microsoft.com/office/drawing/2014/main" id="{00000000-0008-0000-0F00-00003D010000}"/>
            </a:ext>
          </a:extLst>
        </xdr:cNvPr>
        <xdr:cNvSpPr/>
      </xdr:nvSpPr>
      <xdr:spPr>
        <a:xfrm>
          <a:off x="3746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46627</xdr:rowOff>
    </xdr:from>
    <xdr:to>
      <xdr:col>15</xdr:col>
      <xdr:colOff>101600</xdr:colOff>
      <xdr:row>104</xdr:row>
      <xdr:rowOff>148227</xdr:rowOff>
    </xdr:to>
    <xdr:sp macro="" textlink="">
      <xdr:nvSpPr>
        <xdr:cNvPr id="318" name="フローチャート: 判断 317">
          <a:extLst>
            <a:ext uri="{FF2B5EF4-FFF2-40B4-BE49-F238E27FC236}">
              <a16:creationId xmlns:a16="http://schemas.microsoft.com/office/drawing/2014/main" id="{00000000-0008-0000-0F00-00003E010000}"/>
            </a:ext>
          </a:extLst>
        </xdr:cNvPr>
        <xdr:cNvSpPr/>
      </xdr:nvSpPr>
      <xdr:spPr>
        <a:xfrm>
          <a:off x="2857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4173</xdr:rowOff>
    </xdr:from>
    <xdr:to>
      <xdr:col>10</xdr:col>
      <xdr:colOff>165100</xdr:colOff>
      <xdr:row>104</xdr:row>
      <xdr:rowOff>105773</xdr:rowOff>
    </xdr:to>
    <xdr:sp macro="" textlink="">
      <xdr:nvSpPr>
        <xdr:cNvPr id="319" name="フローチャート: 判断 318">
          <a:extLst>
            <a:ext uri="{FF2B5EF4-FFF2-40B4-BE49-F238E27FC236}">
              <a16:creationId xmlns:a16="http://schemas.microsoft.com/office/drawing/2014/main" id="{00000000-0008-0000-0F00-00003F010000}"/>
            </a:ext>
          </a:extLst>
        </xdr:cNvPr>
        <xdr:cNvSpPr/>
      </xdr:nvSpPr>
      <xdr:spPr>
        <a:xfrm>
          <a:off x="1968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131536</xdr:rowOff>
    </xdr:from>
    <xdr:to>
      <xdr:col>6</xdr:col>
      <xdr:colOff>38100</xdr:colOff>
      <xdr:row>104</xdr:row>
      <xdr:rowOff>61686</xdr:rowOff>
    </xdr:to>
    <xdr:sp macro="" textlink="">
      <xdr:nvSpPr>
        <xdr:cNvPr id="320" name="フローチャート: 判断 319">
          <a:extLst>
            <a:ext uri="{FF2B5EF4-FFF2-40B4-BE49-F238E27FC236}">
              <a16:creationId xmlns:a16="http://schemas.microsoft.com/office/drawing/2014/main" id="{00000000-0008-0000-0F00-000040010000}"/>
            </a:ext>
          </a:extLst>
        </xdr:cNvPr>
        <xdr:cNvSpPr/>
      </xdr:nvSpPr>
      <xdr:spPr>
        <a:xfrm>
          <a:off x="1079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00000000-0008-0000-0F00-000042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23" name="テキスト ボックス 322">
          <a:extLst>
            <a:ext uri="{FF2B5EF4-FFF2-40B4-BE49-F238E27FC236}">
              <a16:creationId xmlns:a16="http://schemas.microsoft.com/office/drawing/2014/main" id="{00000000-0008-0000-0F00-000043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4" name="テキスト ボックス 323">
          <a:extLst>
            <a:ext uri="{FF2B5EF4-FFF2-40B4-BE49-F238E27FC236}">
              <a16:creationId xmlns:a16="http://schemas.microsoft.com/office/drawing/2014/main" id="{00000000-0008-0000-0F00-000044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5" name="テキスト ボックス 324">
          <a:extLst>
            <a:ext uri="{FF2B5EF4-FFF2-40B4-BE49-F238E27FC236}">
              <a16:creationId xmlns:a16="http://schemas.microsoft.com/office/drawing/2014/main" id="{00000000-0008-0000-0F00-000045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99</xdr:row>
      <xdr:rowOff>138068</xdr:rowOff>
    </xdr:from>
    <xdr:to>
      <xdr:col>24</xdr:col>
      <xdr:colOff>114300</xdr:colOff>
      <xdr:row>100</xdr:row>
      <xdr:rowOff>68218</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4584700" y="1711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91095</xdr:rowOff>
    </xdr:from>
    <xdr:ext cx="340478" cy="259045"/>
    <xdr:sp macro="" textlink="">
      <xdr:nvSpPr>
        <xdr:cNvPr id="327" name="【市民会館】&#10;有形固定資産減価償却率該当値テキスト">
          <a:extLst>
            <a:ext uri="{FF2B5EF4-FFF2-40B4-BE49-F238E27FC236}">
              <a16:creationId xmlns:a16="http://schemas.microsoft.com/office/drawing/2014/main" id="{00000000-0008-0000-0F00-000047010000}"/>
            </a:ext>
          </a:extLst>
        </xdr:cNvPr>
        <xdr:cNvSpPr txBox="1"/>
      </xdr:nvSpPr>
      <xdr:spPr>
        <a:xfrm>
          <a:off x="4673600" y="170646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89081</xdr:rowOff>
    </xdr:from>
    <xdr:to>
      <xdr:col>20</xdr:col>
      <xdr:colOff>38100</xdr:colOff>
      <xdr:row>105</xdr:row>
      <xdr:rowOff>19231</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3746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17418</xdr:rowOff>
    </xdr:from>
    <xdr:to>
      <xdr:col>24</xdr:col>
      <xdr:colOff>63500</xdr:colOff>
      <xdr:row>104</xdr:row>
      <xdr:rowOff>139881</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flipV="1">
          <a:off x="3797300" y="17162418"/>
          <a:ext cx="838200" cy="80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44994</xdr:rowOff>
    </xdr:from>
    <xdr:to>
      <xdr:col>15</xdr:col>
      <xdr:colOff>101600</xdr:colOff>
      <xdr:row>104</xdr:row>
      <xdr:rowOff>146594</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28575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95794</xdr:rowOff>
    </xdr:from>
    <xdr:to>
      <xdr:col>19</xdr:col>
      <xdr:colOff>177800</xdr:colOff>
      <xdr:row>104</xdr:row>
      <xdr:rowOff>139881</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2908300" y="179265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108</xdr:row>
      <xdr:rowOff>23768</xdr:rowOff>
    </xdr:from>
    <xdr:to>
      <xdr:col>10</xdr:col>
      <xdr:colOff>165100</xdr:colOff>
      <xdr:row>108</xdr:row>
      <xdr:rowOff>125368</xdr:rowOff>
    </xdr:to>
    <xdr:sp macro="" textlink="">
      <xdr:nvSpPr>
        <xdr:cNvPr id="332" name="楕円 331">
          <a:extLst>
            <a:ext uri="{FF2B5EF4-FFF2-40B4-BE49-F238E27FC236}">
              <a16:creationId xmlns:a16="http://schemas.microsoft.com/office/drawing/2014/main" id="{00000000-0008-0000-0F00-00004C010000}"/>
            </a:ext>
          </a:extLst>
        </xdr:cNvPr>
        <xdr:cNvSpPr/>
      </xdr:nvSpPr>
      <xdr:spPr>
        <a:xfrm>
          <a:off x="1968500" y="1854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95794</xdr:rowOff>
    </xdr:from>
    <xdr:to>
      <xdr:col>15</xdr:col>
      <xdr:colOff>50800</xdr:colOff>
      <xdr:row>108</xdr:row>
      <xdr:rowOff>74568</xdr:rowOff>
    </xdr:to>
    <xdr:cxnSp macro="">
      <xdr:nvCxnSpPr>
        <xdr:cNvPr id="333" name="直線コネクタ 332">
          <a:extLst>
            <a:ext uri="{FF2B5EF4-FFF2-40B4-BE49-F238E27FC236}">
              <a16:creationId xmlns:a16="http://schemas.microsoft.com/office/drawing/2014/main" id="{00000000-0008-0000-0F00-00004D010000}"/>
            </a:ext>
          </a:extLst>
        </xdr:cNvPr>
        <xdr:cNvCxnSpPr/>
      </xdr:nvCxnSpPr>
      <xdr:spPr>
        <a:xfrm flipV="1">
          <a:off x="2019300" y="17926594"/>
          <a:ext cx="889000" cy="66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10705</xdr:rowOff>
    </xdr:from>
    <xdr:to>
      <xdr:col>6</xdr:col>
      <xdr:colOff>38100</xdr:colOff>
      <xdr:row>108</xdr:row>
      <xdr:rowOff>112305</xdr:rowOff>
    </xdr:to>
    <xdr:sp macro="" textlink="">
      <xdr:nvSpPr>
        <xdr:cNvPr id="334" name="楕円 333">
          <a:extLst>
            <a:ext uri="{FF2B5EF4-FFF2-40B4-BE49-F238E27FC236}">
              <a16:creationId xmlns:a16="http://schemas.microsoft.com/office/drawing/2014/main" id="{00000000-0008-0000-0F00-00004E010000}"/>
            </a:ext>
          </a:extLst>
        </xdr:cNvPr>
        <xdr:cNvSpPr/>
      </xdr:nvSpPr>
      <xdr:spPr>
        <a:xfrm>
          <a:off x="1079500" y="185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108</xdr:row>
      <xdr:rowOff>61505</xdr:rowOff>
    </xdr:from>
    <xdr:to>
      <xdr:col>10</xdr:col>
      <xdr:colOff>114300</xdr:colOff>
      <xdr:row>108</xdr:row>
      <xdr:rowOff>74568</xdr:rowOff>
    </xdr:to>
    <xdr:cxnSp macro="">
      <xdr:nvCxnSpPr>
        <xdr:cNvPr id="335" name="直線コネクタ 334">
          <a:extLst>
            <a:ext uri="{FF2B5EF4-FFF2-40B4-BE49-F238E27FC236}">
              <a16:creationId xmlns:a16="http://schemas.microsoft.com/office/drawing/2014/main" id="{00000000-0008-0000-0F00-00004F010000}"/>
            </a:ext>
          </a:extLst>
        </xdr:cNvPr>
        <xdr:cNvCxnSpPr/>
      </xdr:nvCxnSpPr>
      <xdr:spPr>
        <a:xfrm>
          <a:off x="1130300" y="18578105"/>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9633</xdr:rowOff>
    </xdr:from>
    <xdr:ext cx="405111" cy="259045"/>
    <xdr:sp macro="" textlink="">
      <xdr:nvSpPr>
        <xdr:cNvPr id="336" name="n_1aveValue【市民会館】&#10;有形固定資産減価償却率">
          <a:extLst>
            <a:ext uri="{FF2B5EF4-FFF2-40B4-BE49-F238E27FC236}">
              <a16:creationId xmlns:a16="http://schemas.microsoft.com/office/drawing/2014/main" id="{00000000-0008-0000-0F00-000050010000}"/>
            </a:ext>
          </a:extLst>
        </xdr:cNvPr>
        <xdr:cNvSpPr txBox="1"/>
      </xdr:nvSpPr>
      <xdr:spPr>
        <a:xfrm>
          <a:off x="35820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139354</xdr:rowOff>
    </xdr:from>
    <xdr:ext cx="405111" cy="259045"/>
    <xdr:sp macro="" textlink="">
      <xdr:nvSpPr>
        <xdr:cNvPr id="337" name="n_2aveValue【市民会館】&#10;有形固定資産減価償却率">
          <a:extLst>
            <a:ext uri="{FF2B5EF4-FFF2-40B4-BE49-F238E27FC236}">
              <a16:creationId xmlns:a16="http://schemas.microsoft.com/office/drawing/2014/main" id="{00000000-0008-0000-0F00-000051010000}"/>
            </a:ext>
          </a:extLst>
        </xdr:cNvPr>
        <xdr:cNvSpPr txBox="1"/>
      </xdr:nvSpPr>
      <xdr:spPr>
        <a:xfrm>
          <a:off x="2705744" y="17970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122300</xdr:rowOff>
    </xdr:from>
    <xdr:ext cx="405111" cy="259045"/>
    <xdr:sp macro="" textlink="">
      <xdr:nvSpPr>
        <xdr:cNvPr id="338" name="n_3aveValue【市民会館】&#10;有形固定資産減価償却率">
          <a:extLst>
            <a:ext uri="{FF2B5EF4-FFF2-40B4-BE49-F238E27FC236}">
              <a16:creationId xmlns:a16="http://schemas.microsoft.com/office/drawing/2014/main" id="{00000000-0008-0000-0F00-000052010000}"/>
            </a:ext>
          </a:extLst>
        </xdr:cNvPr>
        <xdr:cNvSpPr txBox="1"/>
      </xdr:nvSpPr>
      <xdr:spPr>
        <a:xfrm>
          <a:off x="1816744" y="17610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78213</xdr:rowOff>
    </xdr:from>
    <xdr:ext cx="405111" cy="259045"/>
    <xdr:sp macro="" textlink="">
      <xdr:nvSpPr>
        <xdr:cNvPr id="339" name="n_4aveValue【市民会館】&#10;有形固定資産減価償却率">
          <a:extLst>
            <a:ext uri="{FF2B5EF4-FFF2-40B4-BE49-F238E27FC236}">
              <a16:creationId xmlns:a16="http://schemas.microsoft.com/office/drawing/2014/main" id="{00000000-0008-0000-0F00-000053010000}"/>
            </a:ext>
          </a:extLst>
        </xdr:cNvPr>
        <xdr:cNvSpPr txBox="1"/>
      </xdr:nvSpPr>
      <xdr:spPr>
        <a:xfrm>
          <a:off x="927744" y="1756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10358</xdr:rowOff>
    </xdr:from>
    <xdr:ext cx="405111" cy="259045"/>
    <xdr:sp macro="" textlink="">
      <xdr:nvSpPr>
        <xdr:cNvPr id="340" name="n_1mainValue【市民会館】&#10;有形固定資産減価償却率">
          <a:extLst>
            <a:ext uri="{FF2B5EF4-FFF2-40B4-BE49-F238E27FC236}">
              <a16:creationId xmlns:a16="http://schemas.microsoft.com/office/drawing/2014/main" id="{00000000-0008-0000-0F00-000054010000}"/>
            </a:ext>
          </a:extLst>
        </xdr:cNvPr>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163121</xdr:rowOff>
    </xdr:from>
    <xdr:ext cx="405111" cy="259045"/>
    <xdr:sp macro="" textlink="">
      <xdr:nvSpPr>
        <xdr:cNvPr id="341" name="n_2mainValue【市民会館】&#10;有形固定資産減価償却率">
          <a:extLst>
            <a:ext uri="{FF2B5EF4-FFF2-40B4-BE49-F238E27FC236}">
              <a16:creationId xmlns:a16="http://schemas.microsoft.com/office/drawing/2014/main" id="{00000000-0008-0000-0F00-000055010000}"/>
            </a:ext>
          </a:extLst>
        </xdr:cNvPr>
        <xdr:cNvSpPr txBox="1"/>
      </xdr:nvSpPr>
      <xdr:spPr>
        <a:xfrm>
          <a:off x="27057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116495</xdr:rowOff>
    </xdr:from>
    <xdr:ext cx="405111" cy="259045"/>
    <xdr:sp macro="" textlink="">
      <xdr:nvSpPr>
        <xdr:cNvPr id="342" name="n_3mainValue【市民会館】&#10;有形固定資産減価償却率">
          <a:extLst>
            <a:ext uri="{FF2B5EF4-FFF2-40B4-BE49-F238E27FC236}">
              <a16:creationId xmlns:a16="http://schemas.microsoft.com/office/drawing/2014/main" id="{00000000-0008-0000-0F00-000056010000}"/>
            </a:ext>
          </a:extLst>
        </xdr:cNvPr>
        <xdr:cNvSpPr txBox="1"/>
      </xdr:nvSpPr>
      <xdr:spPr>
        <a:xfrm>
          <a:off x="1816744" y="18633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103432</xdr:rowOff>
    </xdr:from>
    <xdr:ext cx="405111" cy="259045"/>
    <xdr:sp macro="" textlink="">
      <xdr:nvSpPr>
        <xdr:cNvPr id="343" name="n_4mainValue【市民会館】&#10;有形固定資産減価償却率">
          <a:extLst>
            <a:ext uri="{FF2B5EF4-FFF2-40B4-BE49-F238E27FC236}">
              <a16:creationId xmlns:a16="http://schemas.microsoft.com/office/drawing/2014/main" id="{00000000-0008-0000-0F00-000057010000}"/>
            </a:ext>
          </a:extLst>
        </xdr:cNvPr>
        <xdr:cNvSpPr txBox="1"/>
      </xdr:nvSpPr>
      <xdr:spPr>
        <a:xfrm>
          <a:off x="927744" y="1862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8" name="正方形/長方形 347">
          <a:extLst>
            <a:ext uri="{FF2B5EF4-FFF2-40B4-BE49-F238E27FC236}">
              <a16:creationId xmlns:a16="http://schemas.microsoft.com/office/drawing/2014/main" id="{00000000-0008-0000-0F00-00005C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9" name="正方形/長方形 348">
          <a:extLst>
            <a:ext uri="{FF2B5EF4-FFF2-40B4-BE49-F238E27FC236}">
              <a16:creationId xmlns:a16="http://schemas.microsoft.com/office/drawing/2014/main" id="{00000000-0008-0000-0F00-00005D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0" name="正方形/長方形 349">
          <a:extLst>
            <a:ext uri="{FF2B5EF4-FFF2-40B4-BE49-F238E27FC236}">
              <a16:creationId xmlns:a16="http://schemas.microsoft.com/office/drawing/2014/main" id="{00000000-0008-0000-0F00-00005E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1" name="正方形/長方形 350">
          <a:extLst>
            <a:ext uri="{FF2B5EF4-FFF2-40B4-BE49-F238E27FC236}">
              <a16:creationId xmlns:a16="http://schemas.microsoft.com/office/drawing/2014/main" id="{00000000-0008-0000-0F00-00005F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4" name="直線コネクタ 353">
          <a:extLst>
            <a:ext uri="{FF2B5EF4-FFF2-40B4-BE49-F238E27FC236}">
              <a16:creationId xmlns:a16="http://schemas.microsoft.com/office/drawing/2014/main" id="{00000000-0008-0000-0F00-000062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6" name="直線コネクタ 355">
          <a:extLst>
            <a:ext uri="{FF2B5EF4-FFF2-40B4-BE49-F238E27FC236}">
              <a16:creationId xmlns:a16="http://schemas.microsoft.com/office/drawing/2014/main" id="{00000000-0008-0000-0F00-000064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8" name="直線コネクタ 357">
          <a:extLst>
            <a:ext uri="{FF2B5EF4-FFF2-40B4-BE49-F238E27FC236}">
              <a16:creationId xmlns:a16="http://schemas.microsoft.com/office/drawing/2014/main" id="{00000000-0008-0000-0F00-000066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60" name="直線コネクタ 359">
          <a:extLst>
            <a:ext uri="{FF2B5EF4-FFF2-40B4-BE49-F238E27FC236}">
              <a16:creationId xmlns:a16="http://schemas.microsoft.com/office/drawing/2014/main" id="{00000000-0008-0000-0F00-000068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61" name="テキスト ボックス 360">
          <a:extLst>
            <a:ext uri="{FF2B5EF4-FFF2-40B4-BE49-F238E27FC236}">
              <a16:creationId xmlns:a16="http://schemas.microsoft.com/office/drawing/2014/main" id="{00000000-0008-0000-0F00-000069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2" name="直線コネクタ 361">
          <a:extLst>
            <a:ext uri="{FF2B5EF4-FFF2-40B4-BE49-F238E27FC236}">
              <a16:creationId xmlns:a16="http://schemas.microsoft.com/office/drawing/2014/main" id="{00000000-0008-0000-0F00-00006A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63" name="テキスト ボックス 362">
          <a:extLst>
            <a:ext uri="{FF2B5EF4-FFF2-40B4-BE49-F238E27FC236}">
              <a16:creationId xmlns:a16="http://schemas.microsoft.com/office/drawing/2014/main" id="{00000000-0008-0000-0F00-00006B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4" name="直線コネクタ 363">
          <a:extLst>
            <a:ext uri="{FF2B5EF4-FFF2-40B4-BE49-F238E27FC236}">
              <a16:creationId xmlns:a16="http://schemas.microsoft.com/office/drawing/2014/main" id="{00000000-0008-0000-0F00-00006C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65" name="テキスト ボックス 364">
          <a:extLst>
            <a:ext uri="{FF2B5EF4-FFF2-40B4-BE49-F238E27FC236}">
              <a16:creationId xmlns:a16="http://schemas.microsoft.com/office/drawing/2014/main" id="{00000000-0008-0000-0F00-00006D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a:extLst>
            <a:ext uri="{FF2B5EF4-FFF2-40B4-BE49-F238E27FC236}">
              <a16:creationId xmlns:a16="http://schemas.microsoft.com/office/drawing/2014/main" id="{00000000-0008-0000-0F00-00006E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a:extLst>
            <a:ext uri="{FF2B5EF4-FFF2-40B4-BE49-F238E27FC236}">
              <a16:creationId xmlns:a16="http://schemas.microsoft.com/office/drawing/2014/main" id="{00000000-0008-0000-0F00-000070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99061</xdr:rowOff>
    </xdr:from>
    <xdr:to>
      <xdr:col>54</xdr:col>
      <xdr:colOff>189865</xdr:colOff>
      <xdr:row>108</xdr:row>
      <xdr:rowOff>30480</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flipV="1">
          <a:off x="10476865" y="17244061"/>
          <a:ext cx="0" cy="130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34307</xdr:rowOff>
    </xdr:from>
    <xdr:ext cx="469744" cy="259045"/>
    <xdr:sp macro="" textlink="">
      <xdr:nvSpPr>
        <xdr:cNvPr id="370" name="【市民会館】&#10;一人当たり面積最小値テキスト">
          <a:extLst>
            <a:ext uri="{FF2B5EF4-FFF2-40B4-BE49-F238E27FC236}">
              <a16:creationId xmlns:a16="http://schemas.microsoft.com/office/drawing/2014/main" id="{00000000-0008-0000-0F00-000072010000}"/>
            </a:ext>
          </a:extLst>
        </xdr:cNvPr>
        <xdr:cNvSpPr txBox="1"/>
      </xdr:nvSpPr>
      <xdr:spPr>
        <a:xfrm>
          <a:off x="10515600"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30480</xdr:rowOff>
    </xdr:from>
    <xdr:to>
      <xdr:col>55</xdr:col>
      <xdr:colOff>88900</xdr:colOff>
      <xdr:row>108</xdr:row>
      <xdr:rowOff>30480</xdr:rowOff>
    </xdr:to>
    <xdr:cxnSp macro="">
      <xdr:nvCxnSpPr>
        <xdr:cNvPr id="371" name="直線コネクタ 370">
          <a:extLst>
            <a:ext uri="{FF2B5EF4-FFF2-40B4-BE49-F238E27FC236}">
              <a16:creationId xmlns:a16="http://schemas.microsoft.com/office/drawing/2014/main" id="{00000000-0008-0000-0F00-000073010000}"/>
            </a:ext>
          </a:extLst>
        </xdr:cNvPr>
        <xdr:cNvCxnSpPr/>
      </xdr:nvCxnSpPr>
      <xdr:spPr>
        <a:xfrm>
          <a:off x="10388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45738</xdr:rowOff>
    </xdr:from>
    <xdr:ext cx="469744" cy="259045"/>
    <xdr:sp macro="" textlink="">
      <xdr:nvSpPr>
        <xdr:cNvPr id="372" name="【市民会館】&#10;一人当たり面積最大値テキスト">
          <a:extLst>
            <a:ext uri="{FF2B5EF4-FFF2-40B4-BE49-F238E27FC236}">
              <a16:creationId xmlns:a16="http://schemas.microsoft.com/office/drawing/2014/main" id="{00000000-0008-0000-0F00-000074010000}"/>
            </a:ext>
          </a:extLst>
        </xdr:cNvPr>
        <xdr:cNvSpPr txBox="1"/>
      </xdr:nvSpPr>
      <xdr:spPr>
        <a:xfrm>
          <a:off x="10515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99061</xdr:rowOff>
    </xdr:from>
    <xdr:to>
      <xdr:col>55</xdr:col>
      <xdr:colOff>88900</xdr:colOff>
      <xdr:row>100</xdr:row>
      <xdr:rowOff>99061</xdr:rowOff>
    </xdr:to>
    <xdr:cxnSp macro="">
      <xdr:nvCxnSpPr>
        <xdr:cNvPr id="373" name="直線コネクタ 372">
          <a:extLst>
            <a:ext uri="{FF2B5EF4-FFF2-40B4-BE49-F238E27FC236}">
              <a16:creationId xmlns:a16="http://schemas.microsoft.com/office/drawing/2014/main" id="{00000000-0008-0000-0F00-000075010000}"/>
            </a:ext>
          </a:extLst>
        </xdr:cNvPr>
        <xdr:cNvCxnSpPr/>
      </xdr:nvCxnSpPr>
      <xdr:spPr>
        <a:xfrm>
          <a:off x="10388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10721</xdr:rowOff>
    </xdr:from>
    <xdr:ext cx="469744" cy="259045"/>
    <xdr:sp macro="" textlink="">
      <xdr:nvSpPr>
        <xdr:cNvPr id="374" name="【市民会館】&#10;一人当たり面積平均値テキスト">
          <a:extLst>
            <a:ext uri="{FF2B5EF4-FFF2-40B4-BE49-F238E27FC236}">
              <a16:creationId xmlns:a16="http://schemas.microsoft.com/office/drawing/2014/main" id="{00000000-0008-0000-0F00-000076010000}"/>
            </a:ext>
          </a:extLst>
        </xdr:cNvPr>
        <xdr:cNvSpPr txBox="1"/>
      </xdr:nvSpPr>
      <xdr:spPr>
        <a:xfrm>
          <a:off x="10515600" y="17841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159294</xdr:rowOff>
    </xdr:from>
    <xdr:to>
      <xdr:col>55</xdr:col>
      <xdr:colOff>50800</xdr:colOff>
      <xdr:row>105</xdr:row>
      <xdr:rowOff>89444</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10426700" y="1799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152763</xdr:rowOff>
    </xdr:from>
    <xdr:to>
      <xdr:col>50</xdr:col>
      <xdr:colOff>165100</xdr:colOff>
      <xdr:row>105</xdr:row>
      <xdr:rowOff>82913</xdr:rowOff>
    </xdr:to>
    <xdr:sp macro="" textlink="">
      <xdr:nvSpPr>
        <xdr:cNvPr id="376" name="フローチャート: 判断 375">
          <a:extLst>
            <a:ext uri="{FF2B5EF4-FFF2-40B4-BE49-F238E27FC236}">
              <a16:creationId xmlns:a16="http://schemas.microsoft.com/office/drawing/2014/main" id="{00000000-0008-0000-0F00-000078010000}"/>
            </a:ext>
          </a:extLst>
        </xdr:cNvPr>
        <xdr:cNvSpPr/>
      </xdr:nvSpPr>
      <xdr:spPr>
        <a:xfrm>
          <a:off x="9588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7438</xdr:rowOff>
    </xdr:from>
    <xdr:to>
      <xdr:col>46</xdr:col>
      <xdr:colOff>38100</xdr:colOff>
      <xdr:row>105</xdr:row>
      <xdr:rowOff>109038</xdr:rowOff>
    </xdr:to>
    <xdr:sp macro="" textlink="">
      <xdr:nvSpPr>
        <xdr:cNvPr id="377" name="フローチャート: 判断 376">
          <a:extLst>
            <a:ext uri="{FF2B5EF4-FFF2-40B4-BE49-F238E27FC236}">
              <a16:creationId xmlns:a16="http://schemas.microsoft.com/office/drawing/2014/main" id="{00000000-0008-0000-0F00-000079010000}"/>
            </a:ext>
          </a:extLst>
        </xdr:cNvPr>
        <xdr:cNvSpPr/>
      </xdr:nvSpPr>
      <xdr:spPr>
        <a:xfrm>
          <a:off x="8699500" y="1800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146231</xdr:rowOff>
    </xdr:from>
    <xdr:to>
      <xdr:col>41</xdr:col>
      <xdr:colOff>101600</xdr:colOff>
      <xdr:row>105</xdr:row>
      <xdr:rowOff>76381</xdr:rowOff>
    </xdr:to>
    <xdr:sp macro="" textlink="">
      <xdr:nvSpPr>
        <xdr:cNvPr id="378" name="フローチャート: 判断 377">
          <a:extLst>
            <a:ext uri="{FF2B5EF4-FFF2-40B4-BE49-F238E27FC236}">
              <a16:creationId xmlns:a16="http://schemas.microsoft.com/office/drawing/2014/main" id="{00000000-0008-0000-0F00-00007A010000}"/>
            </a:ext>
          </a:extLst>
        </xdr:cNvPr>
        <xdr:cNvSpPr/>
      </xdr:nvSpPr>
      <xdr:spPr>
        <a:xfrm>
          <a:off x="7810500" y="1797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104</xdr:row>
      <xdr:rowOff>162561</xdr:rowOff>
    </xdr:from>
    <xdr:to>
      <xdr:col>36</xdr:col>
      <xdr:colOff>165100</xdr:colOff>
      <xdr:row>105</xdr:row>
      <xdr:rowOff>92711</xdr:rowOff>
    </xdr:to>
    <xdr:sp macro="" textlink="">
      <xdr:nvSpPr>
        <xdr:cNvPr id="379" name="フローチャート: 判断 378">
          <a:extLst>
            <a:ext uri="{FF2B5EF4-FFF2-40B4-BE49-F238E27FC236}">
              <a16:creationId xmlns:a16="http://schemas.microsoft.com/office/drawing/2014/main" id="{00000000-0008-0000-0F00-00007B010000}"/>
            </a:ext>
          </a:extLst>
        </xdr:cNvPr>
        <xdr:cNvSpPr/>
      </xdr:nvSpPr>
      <xdr:spPr>
        <a:xfrm>
          <a:off x="6921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00000000-0008-0000-0F00-00007D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00000000-0008-0000-0F00-00007F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51526</xdr:rowOff>
    </xdr:from>
    <xdr:to>
      <xdr:col>55</xdr:col>
      <xdr:colOff>50800</xdr:colOff>
      <xdr:row>106</xdr:row>
      <xdr:rowOff>153126</xdr:rowOff>
    </xdr:to>
    <xdr:sp macro="" textlink="">
      <xdr:nvSpPr>
        <xdr:cNvPr id="385" name="楕円 384">
          <a:extLst>
            <a:ext uri="{FF2B5EF4-FFF2-40B4-BE49-F238E27FC236}">
              <a16:creationId xmlns:a16="http://schemas.microsoft.com/office/drawing/2014/main" id="{00000000-0008-0000-0F00-000081010000}"/>
            </a:ext>
          </a:extLst>
        </xdr:cNvPr>
        <xdr:cNvSpPr/>
      </xdr:nvSpPr>
      <xdr:spPr>
        <a:xfrm>
          <a:off x="10426700" y="1822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29953</xdr:rowOff>
    </xdr:from>
    <xdr:ext cx="469744" cy="259045"/>
    <xdr:sp macro="" textlink="">
      <xdr:nvSpPr>
        <xdr:cNvPr id="386" name="【市民会館】&#10;一人当たり面積該当値テキスト">
          <a:extLst>
            <a:ext uri="{FF2B5EF4-FFF2-40B4-BE49-F238E27FC236}">
              <a16:creationId xmlns:a16="http://schemas.microsoft.com/office/drawing/2014/main" id="{00000000-0008-0000-0F00-000082010000}"/>
            </a:ext>
          </a:extLst>
        </xdr:cNvPr>
        <xdr:cNvSpPr txBox="1"/>
      </xdr:nvSpPr>
      <xdr:spPr>
        <a:xfrm>
          <a:off x="10515600"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48261</xdr:rowOff>
    </xdr:from>
    <xdr:to>
      <xdr:col>50</xdr:col>
      <xdr:colOff>165100</xdr:colOff>
      <xdr:row>106</xdr:row>
      <xdr:rowOff>149861</xdr:rowOff>
    </xdr:to>
    <xdr:sp macro="" textlink="">
      <xdr:nvSpPr>
        <xdr:cNvPr id="387" name="楕円 386">
          <a:extLst>
            <a:ext uri="{FF2B5EF4-FFF2-40B4-BE49-F238E27FC236}">
              <a16:creationId xmlns:a16="http://schemas.microsoft.com/office/drawing/2014/main" id="{00000000-0008-0000-0F00-000083010000}"/>
            </a:ext>
          </a:extLst>
        </xdr:cNvPr>
        <xdr:cNvSpPr/>
      </xdr:nvSpPr>
      <xdr:spPr>
        <a:xfrm>
          <a:off x="95885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99061</xdr:rowOff>
    </xdr:from>
    <xdr:to>
      <xdr:col>55</xdr:col>
      <xdr:colOff>0</xdr:colOff>
      <xdr:row>106</xdr:row>
      <xdr:rowOff>102326</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9639300" y="18272761"/>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58057</xdr:rowOff>
    </xdr:from>
    <xdr:to>
      <xdr:col>46</xdr:col>
      <xdr:colOff>38100</xdr:colOff>
      <xdr:row>106</xdr:row>
      <xdr:rowOff>159657</xdr:rowOff>
    </xdr:to>
    <xdr:sp macro="" textlink="">
      <xdr:nvSpPr>
        <xdr:cNvPr id="389" name="楕円 388">
          <a:extLst>
            <a:ext uri="{FF2B5EF4-FFF2-40B4-BE49-F238E27FC236}">
              <a16:creationId xmlns:a16="http://schemas.microsoft.com/office/drawing/2014/main" id="{00000000-0008-0000-0F00-000085010000}"/>
            </a:ext>
          </a:extLst>
        </xdr:cNvPr>
        <xdr:cNvSpPr/>
      </xdr:nvSpPr>
      <xdr:spPr>
        <a:xfrm>
          <a:off x="8699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99061</xdr:rowOff>
    </xdr:from>
    <xdr:to>
      <xdr:col>50</xdr:col>
      <xdr:colOff>114300</xdr:colOff>
      <xdr:row>106</xdr:row>
      <xdr:rowOff>108857</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flipV="1">
          <a:off x="8750300" y="18272761"/>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133169</xdr:rowOff>
    </xdr:from>
    <xdr:to>
      <xdr:col>41</xdr:col>
      <xdr:colOff>101600</xdr:colOff>
      <xdr:row>107</xdr:row>
      <xdr:rowOff>63319</xdr:rowOff>
    </xdr:to>
    <xdr:sp macro="" textlink="">
      <xdr:nvSpPr>
        <xdr:cNvPr id="391" name="楕円 390">
          <a:extLst>
            <a:ext uri="{FF2B5EF4-FFF2-40B4-BE49-F238E27FC236}">
              <a16:creationId xmlns:a16="http://schemas.microsoft.com/office/drawing/2014/main" id="{00000000-0008-0000-0F00-000087010000}"/>
            </a:ext>
          </a:extLst>
        </xdr:cNvPr>
        <xdr:cNvSpPr/>
      </xdr:nvSpPr>
      <xdr:spPr>
        <a:xfrm>
          <a:off x="7810500" y="183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108857</xdr:rowOff>
    </xdr:from>
    <xdr:to>
      <xdr:col>45</xdr:col>
      <xdr:colOff>177800</xdr:colOff>
      <xdr:row>107</xdr:row>
      <xdr:rowOff>12519</xdr:rowOff>
    </xdr:to>
    <xdr:cxnSp macro="">
      <xdr:nvCxnSpPr>
        <xdr:cNvPr id="392" name="直線コネクタ 391">
          <a:extLst>
            <a:ext uri="{FF2B5EF4-FFF2-40B4-BE49-F238E27FC236}">
              <a16:creationId xmlns:a16="http://schemas.microsoft.com/office/drawing/2014/main" id="{00000000-0008-0000-0F00-000088010000}"/>
            </a:ext>
          </a:extLst>
        </xdr:cNvPr>
        <xdr:cNvCxnSpPr/>
      </xdr:nvCxnSpPr>
      <xdr:spPr>
        <a:xfrm flipV="1">
          <a:off x="7861300" y="1828255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142966</xdr:rowOff>
    </xdr:from>
    <xdr:to>
      <xdr:col>36</xdr:col>
      <xdr:colOff>165100</xdr:colOff>
      <xdr:row>107</xdr:row>
      <xdr:rowOff>73116</xdr:rowOff>
    </xdr:to>
    <xdr:sp macro="" textlink="">
      <xdr:nvSpPr>
        <xdr:cNvPr id="393" name="楕円 392">
          <a:extLst>
            <a:ext uri="{FF2B5EF4-FFF2-40B4-BE49-F238E27FC236}">
              <a16:creationId xmlns:a16="http://schemas.microsoft.com/office/drawing/2014/main" id="{00000000-0008-0000-0F00-000089010000}"/>
            </a:ext>
          </a:extLst>
        </xdr:cNvPr>
        <xdr:cNvSpPr/>
      </xdr:nvSpPr>
      <xdr:spPr>
        <a:xfrm>
          <a:off x="6921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12519</xdr:rowOff>
    </xdr:from>
    <xdr:to>
      <xdr:col>41</xdr:col>
      <xdr:colOff>50800</xdr:colOff>
      <xdr:row>107</xdr:row>
      <xdr:rowOff>22316</xdr:rowOff>
    </xdr:to>
    <xdr:cxnSp macro="">
      <xdr:nvCxnSpPr>
        <xdr:cNvPr id="394" name="直線コネクタ 393">
          <a:extLst>
            <a:ext uri="{FF2B5EF4-FFF2-40B4-BE49-F238E27FC236}">
              <a16:creationId xmlns:a16="http://schemas.microsoft.com/office/drawing/2014/main" id="{00000000-0008-0000-0F00-00008A010000}"/>
            </a:ext>
          </a:extLst>
        </xdr:cNvPr>
        <xdr:cNvCxnSpPr/>
      </xdr:nvCxnSpPr>
      <xdr:spPr>
        <a:xfrm flipV="1">
          <a:off x="6972300" y="1835766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99440</xdr:rowOff>
    </xdr:from>
    <xdr:ext cx="469744" cy="259045"/>
    <xdr:sp macro="" textlink="">
      <xdr:nvSpPr>
        <xdr:cNvPr id="395" name="n_1aveValue【市民会館】&#10;一人当たり面積">
          <a:extLst>
            <a:ext uri="{FF2B5EF4-FFF2-40B4-BE49-F238E27FC236}">
              <a16:creationId xmlns:a16="http://schemas.microsoft.com/office/drawing/2014/main" id="{00000000-0008-0000-0F00-00008B010000}"/>
            </a:ext>
          </a:extLst>
        </xdr:cNvPr>
        <xdr:cNvSpPr txBox="1"/>
      </xdr:nvSpPr>
      <xdr:spPr>
        <a:xfrm>
          <a:off x="9391727" y="17758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125565</xdr:rowOff>
    </xdr:from>
    <xdr:ext cx="469744" cy="259045"/>
    <xdr:sp macro="" textlink="">
      <xdr:nvSpPr>
        <xdr:cNvPr id="396" name="n_2aveValue【市民会館】&#10;一人当たり面積">
          <a:extLst>
            <a:ext uri="{FF2B5EF4-FFF2-40B4-BE49-F238E27FC236}">
              <a16:creationId xmlns:a16="http://schemas.microsoft.com/office/drawing/2014/main" id="{00000000-0008-0000-0F00-00008C010000}"/>
            </a:ext>
          </a:extLst>
        </xdr:cNvPr>
        <xdr:cNvSpPr txBox="1"/>
      </xdr:nvSpPr>
      <xdr:spPr>
        <a:xfrm>
          <a:off x="8515427" y="17784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92908</xdr:rowOff>
    </xdr:from>
    <xdr:ext cx="469744" cy="259045"/>
    <xdr:sp macro="" textlink="">
      <xdr:nvSpPr>
        <xdr:cNvPr id="397" name="n_3aveValue【市民会館】&#10;一人当たり面積">
          <a:extLst>
            <a:ext uri="{FF2B5EF4-FFF2-40B4-BE49-F238E27FC236}">
              <a16:creationId xmlns:a16="http://schemas.microsoft.com/office/drawing/2014/main" id="{00000000-0008-0000-0F00-00008D010000}"/>
            </a:ext>
          </a:extLst>
        </xdr:cNvPr>
        <xdr:cNvSpPr txBox="1"/>
      </xdr:nvSpPr>
      <xdr:spPr>
        <a:xfrm>
          <a:off x="7626427" y="1775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109238</xdr:rowOff>
    </xdr:from>
    <xdr:ext cx="469744" cy="259045"/>
    <xdr:sp macro="" textlink="">
      <xdr:nvSpPr>
        <xdr:cNvPr id="398" name="n_4aveValue【市民会館】&#10;一人当たり面積">
          <a:extLst>
            <a:ext uri="{FF2B5EF4-FFF2-40B4-BE49-F238E27FC236}">
              <a16:creationId xmlns:a16="http://schemas.microsoft.com/office/drawing/2014/main" id="{00000000-0008-0000-0F00-00008E010000}"/>
            </a:ext>
          </a:extLst>
        </xdr:cNvPr>
        <xdr:cNvSpPr txBox="1"/>
      </xdr:nvSpPr>
      <xdr:spPr>
        <a:xfrm>
          <a:off x="6737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140988</xdr:rowOff>
    </xdr:from>
    <xdr:ext cx="469744" cy="259045"/>
    <xdr:sp macro="" textlink="">
      <xdr:nvSpPr>
        <xdr:cNvPr id="399" name="n_1mainValue【市民会館】&#10;一人当たり面積">
          <a:extLst>
            <a:ext uri="{FF2B5EF4-FFF2-40B4-BE49-F238E27FC236}">
              <a16:creationId xmlns:a16="http://schemas.microsoft.com/office/drawing/2014/main" id="{00000000-0008-0000-0F00-00008F010000}"/>
            </a:ext>
          </a:extLst>
        </xdr:cNvPr>
        <xdr:cNvSpPr txBox="1"/>
      </xdr:nvSpPr>
      <xdr:spPr>
        <a:xfrm>
          <a:off x="9391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150784</xdr:rowOff>
    </xdr:from>
    <xdr:ext cx="469744" cy="259045"/>
    <xdr:sp macro="" textlink="">
      <xdr:nvSpPr>
        <xdr:cNvPr id="400" name="n_2mainValue【市民会館】&#10;一人当たり面積">
          <a:extLst>
            <a:ext uri="{FF2B5EF4-FFF2-40B4-BE49-F238E27FC236}">
              <a16:creationId xmlns:a16="http://schemas.microsoft.com/office/drawing/2014/main" id="{00000000-0008-0000-0F00-000090010000}"/>
            </a:ext>
          </a:extLst>
        </xdr:cNvPr>
        <xdr:cNvSpPr txBox="1"/>
      </xdr:nvSpPr>
      <xdr:spPr>
        <a:xfrm>
          <a:off x="85154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54446</xdr:rowOff>
    </xdr:from>
    <xdr:ext cx="469744" cy="259045"/>
    <xdr:sp macro="" textlink="">
      <xdr:nvSpPr>
        <xdr:cNvPr id="401" name="n_3mainValue【市民会館】&#10;一人当たり面積">
          <a:extLst>
            <a:ext uri="{FF2B5EF4-FFF2-40B4-BE49-F238E27FC236}">
              <a16:creationId xmlns:a16="http://schemas.microsoft.com/office/drawing/2014/main" id="{00000000-0008-0000-0F00-000091010000}"/>
            </a:ext>
          </a:extLst>
        </xdr:cNvPr>
        <xdr:cNvSpPr txBox="1"/>
      </xdr:nvSpPr>
      <xdr:spPr>
        <a:xfrm>
          <a:off x="7626427" y="18399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64243</xdr:rowOff>
    </xdr:from>
    <xdr:ext cx="469744" cy="259045"/>
    <xdr:sp macro="" textlink="">
      <xdr:nvSpPr>
        <xdr:cNvPr id="402" name="n_4mainValue【市民会館】&#10;一人当たり面積">
          <a:extLst>
            <a:ext uri="{FF2B5EF4-FFF2-40B4-BE49-F238E27FC236}">
              <a16:creationId xmlns:a16="http://schemas.microsoft.com/office/drawing/2014/main" id="{00000000-0008-0000-0F00-000092010000}"/>
            </a:ext>
          </a:extLst>
        </xdr:cNvPr>
        <xdr:cNvSpPr txBox="1"/>
      </xdr:nvSpPr>
      <xdr:spPr>
        <a:xfrm>
          <a:off x="6737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7" name="正方形/長方形 406">
          <a:extLst>
            <a:ext uri="{FF2B5EF4-FFF2-40B4-BE49-F238E27FC236}">
              <a16:creationId xmlns:a16="http://schemas.microsoft.com/office/drawing/2014/main" id="{00000000-0008-0000-0F00-000097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8" name="正方形/長方形 407">
          <a:extLst>
            <a:ext uri="{FF2B5EF4-FFF2-40B4-BE49-F238E27FC236}">
              <a16:creationId xmlns:a16="http://schemas.microsoft.com/office/drawing/2014/main" id="{00000000-0008-0000-0F00-000098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9" name="正方形/長方形 408">
          <a:extLst>
            <a:ext uri="{FF2B5EF4-FFF2-40B4-BE49-F238E27FC236}">
              <a16:creationId xmlns:a16="http://schemas.microsoft.com/office/drawing/2014/main" id="{00000000-0008-0000-0F00-000099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0" name="正方形/長方形 409">
          <a:extLst>
            <a:ext uri="{FF2B5EF4-FFF2-40B4-BE49-F238E27FC236}">
              <a16:creationId xmlns:a16="http://schemas.microsoft.com/office/drawing/2014/main" id="{00000000-0008-0000-0F00-00009A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13" name="テキスト ボックス 412">
          <a:extLst>
            <a:ext uri="{FF2B5EF4-FFF2-40B4-BE49-F238E27FC236}">
              <a16:creationId xmlns:a16="http://schemas.microsoft.com/office/drawing/2014/main" id="{00000000-0008-0000-0F00-00009D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15" name="テキスト ボックス 414">
          <a:extLst>
            <a:ext uri="{FF2B5EF4-FFF2-40B4-BE49-F238E27FC236}">
              <a16:creationId xmlns:a16="http://schemas.microsoft.com/office/drawing/2014/main" id="{00000000-0008-0000-0F00-00009F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7" name="テキスト ボックス 416">
          <a:extLst>
            <a:ext uri="{FF2B5EF4-FFF2-40B4-BE49-F238E27FC236}">
              <a16:creationId xmlns:a16="http://schemas.microsoft.com/office/drawing/2014/main" id="{00000000-0008-0000-0F00-0000A1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9" name="テキスト ボックス 418">
          <a:extLst>
            <a:ext uri="{FF2B5EF4-FFF2-40B4-BE49-F238E27FC236}">
              <a16:creationId xmlns:a16="http://schemas.microsoft.com/office/drawing/2014/main" id="{00000000-0008-0000-0F00-0000A3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0" name="直線コネクタ 419">
          <a:extLst>
            <a:ext uri="{FF2B5EF4-FFF2-40B4-BE49-F238E27FC236}">
              <a16:creationId xmlns:a16="http://schemas.microsoft.com/office/drawing/2014/main" id="{00000000-0008-0000-0F00-0000A4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1" name="テキスト ボックス 420">
          <a:extLst>
            <a:ext uri="{FF2B5EF4-FFF2-40B4-BE49-F238E27FC236}">
              <a16:creationId xmlns:a16="http://schemas.microsoft.com/office/drawing/2014/main" id="{00000000-0008-0000-0F00-0000A5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3" name="テキスト ボックス 422">
          <a:extLst>
            <a:ext uri="{FF2B5EF4-FFF2-40B4-BE49-F238E27FC236}">
              <a16:creationId xmlns:a16="http://schemas.microsoft.com/office/drawing/2014/main" id="{00000000-0008-0000-0F00-0000A7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7" name="【一般廃棄物処理施設】&#10;有形固定資産減価償却率グラフ枠">
          <a:extLst>
            <a:ext uri="{FF2B5EF4-FFF2-40B4-BE49-F238E27FC236}">
              <a16:creationId xmlns:a16="http://schemas.microsoft.com/office/drawing/2014/main" id="{00000000-0008-0000-0F00-0000AB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128451</xdr:rowOff>
    </xdr:from>
    <xdr:to>
      <xdr:col>85</xdr:col>
      <xdr:colOff>126364</xdr:colOff>
      <xdr:row>42</xdr:row>
      <xdr:rowOff>45176</xdr:rowOff>
    </xdr:to>
    <xdr:cxnSp macro="">
      <xdr:nvCxnSpPr>
        <xdr:cNvPr id="428" name="直線コネクタ 427">
          <a:extLst>
            <a:ext uri="{FF2B5EF4-FFF2-40B4-BE49-F238E27FC236}">
              <a16:creationId xmlns:a16="http://schemas.microsoft.com/office/drawing/2014/main" id="{00000000-0008-0000-0F00-0000AC010000}"/>
            </a:ext>
          </a:extLst>
        </xdr:cNvPr>
        <xdr:cNvCxnSpPr/>
      </xdr:nvCxnSpPr>
      <xdr:spPr>
        <a:xfrm flipV="1">
          <a:off x="16318864" y="5786301"/>
          <a:ext cx="0" cy="1459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49003</xdr:rowOff>
    </xdr:from>
    <xdr:ext cx="405111" cy="259045"/>
    <xdr:sp macro="" textlink="">
      <xdr:nvSpPr>
        <xdr:cNvPr id="429" name="【一般廃棄物処理施設】&#10;有形固定資産減価償却率最小値テキスト">
          <a:extLst>
            <a:ext uri="{FF2B5EF4-FFF2-40B4-BE49-F238E27FC236}">
              <a16:creationId xmlns:a16="http://schemas.microsoft.com/office/drawing/2014/main" id="{00000000-0008-0000-0F00-0000AD010000}"/>
            </a:ext>
          </a:extLst>
        </xdr:cNvPr>
        <xdr:cNvSpPr txBox="1"/>
      </xdr:nvSpPr>
      <xdr:spPr>
        <a:xfrm>
          <a:off x="16357600" y="724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45176</xdr:rowOff>
    </xdr:from>
    <xdr:to>
      <xdr:col>86</xdr:col>
      <xdr:colOff>25400</xdr:colOff>
      <xdr:row>42</xdr:row>
      <xdr:rowOff>45176</xdr:rowOff>
    </xdr:to>
    <xdr:cxnSp macro="">
      <xdr:nvCxnSpPr>
        <xdr:cNvPr id="430" name="直線コネクタ 429">
          <a:extLst>
            <a:ext uri="{FF2B5EF4-FFF2-40B4-BE49-F238E27FC236}">
              <a16:creationId xmlns:a16="http://schemas.microsoft.com/office/drawing/2014/main" id="{00000000-0008-0000-0F00-0000AE010000}"/>
            </a:ext>
          </a:extLst>
        </xdr:cNvPr>
        <xdr:cNvCxnSpPr/>
      </xdr:nvCxnSpPr>
      <xdr:spPr>
        <a:xfrm>
          <a:off x="16230600" y="724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75128</xdr:rowOff>
    </xdr:from>
    <xdr:ext cx="340478" cy="259045"/>
    <xdr:sp macro="" textlink="">
      <xdr:nvSpPr>
        <xdr:cNvPr id="431" name="【一般廃棄物処理施設】&#10;有形固定資産減価償却率最大値テキスト">
          <a:extLst>
            <a:ext uri="{FF2B5EF4-FFF2-40B4-BE49-F238E27FC236}">
              <a16:creationId xmlns:a16="http://schemas.microsoft.com/office/drawing/2014/main" id="{00000000-0008-0000-0F00-0000AF010000}"/>
            </a:ext>
          </a:extLst>
        </xdr:cNvPr>
        <xdr:cNvSpPr txBox="1"/>
      </xdr:nvSpPr>
      <xdr:spPr>
        <a:xfrm>
          <a:off x="16357600" y="556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128451</xdr:rowOff>
    </xdr:from>
    <xdr:to>
      <xdr:col>86</xdr:col>
      <xdr:colOff>25400</xdr:colOff>
      <xdr:row>33</xdr:row>
      <xdr:rowOff>128451</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6230600" y="578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15257</xdr:rowOff>
    </xdr:from>
    <xdr:ext cx="405111" cy="259045"/>
    <xdr:sp macro="" textlink="">
      <xdr:nvSpPr>
        <xdr:cNvPr id="433" name="【一般廃棄物処理施設】&#10;有形固定資産減価償却率平均値テキスト">
          <a:extLst>
            <a:ext uri="{FF2B5EF4-FFF2-40B4-BE49-F238E27FC236}">
              <a16:creationId xmlns:a16="http://schemas.microsoft.com/office/drawing/2014/main" id="{00000000-0008-0000-0F00-0000B1010000}"/>
            </a:ext>
          </a:extLst>
        </xdr:cNvPr>
        <xdr:cNvSpPr txBox="1"/>
      </xdr:nvSpPr>
      <xdr:spPr>
        <a:xfrm>
          <a:off x="16357600" y="653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36830</xdr:rowOff>
    </xdr:from>
    <xdr:to>
      <xdr:col>85</xdr:col>
      <xdr:colOff>177800</xdr:colOff>
      <xdr:row>38</xdr:row>
      <xdr:rowOff>138430</xdr:rowOff>
    </xdr:to>
    <xdr:sp macro="" textlink="">
      <xdr:nvSpPr>
        <xdr:cNvPr id="434" name="フローチャート: 判断 433">
          <a:extLst>
            <a:ext uri="{FF2B5EF4-FFF2-40B4-BE49-F238E27FC236}">
              <a16:creationId xmlns:a16="http://schemas.microsoft.com/office/drawing/2014/main" id="{00000000-0008-0000-0F00-0000B2010000}"/>
            </a:ext>
          </a:extLst>
        </xdr:cNvPr>
        <xdr:cNvSpPr/>
      </xdr:nvSpPr>
      <xdr:spPr>
        <a:xfrm>
          <a:off x="162687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141333</xdr:rowOff>
    </xdr:from>
    <xdr:to>
      <xdr:col>81</xdr:col>
      <xdr:colOff>101600</xdr:colOff>
      <xdr:row>39</xdr:row>
      <xdr:rowOff>71483</xdr:rowOff>
    </xdr:to>
    <xdr:sp macro="" textlink="">
      <xdr:nvSpPr>
        <xdr:cNvPr id="435" name="フローチャート: 判断 434">
          <a:extLst>
            <a:ext uri="{FF2B5EF4-FFF2-40B4-BE49-F238E27FC236}">
              <a16:creationId xmlns:a16="http://schemas.microsoft.com/office/drawing/2014/main" id="{00000000-0008-0000-0F00-0000B3010000}"/>
            </a:ext>
          </a:extLst>
        </xdr:cNvPr>
        <xdr:cNvSpPr/>
      </xdr:nvSpPr>
      <xdr:spPr>
        <a:xfrm>
          <a:off x="15430500" y="665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95613</xdr:rowOff>
    </xdr:from>
    <xdr:to>
      <xdr:col>76</xdr:col>
      <xdr:colOff>165100</xdr:colOff>
      <xdr:row>39</xdr:row>
      <xdr:rowOff>25763</xdr:rowOff>
    </xdr:to>
    <xdr:sp macro="" textlink="">
      <xdr:nvSpPr>
        <xdr:cNvPr id="436" name="フローチャート: 判断 435">
          <a:extLst>
            <a:ext uri="{FF2B5EF4-FFF2-40B4-BE49-F238E27FC236}">
              <a16:creationId xmlns:a16="http://schemas.microsoft.com/office/drawing/2014/main" id="{00000000-0008-0000-0F00-0000B4010000}"/>
            </a:ext>
          </a:extLst>
        </xdr:cNvPr>
        <xdr:cNvSpPr/>
      </xdr:nvSpPr>
      <xdr:spPr>
        <a:xfrm>
          <a:off x="14541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110309</xdr:rowOff>
    </xdr:from>
    <xdr:to>
      <xdr:col>72</xdr:col>
      <xdr:colOff>38100</xdr:colOff>
      <xdr:row>39</xdr:row>
      <xdr:rowOff>40459</xdr:rowOff>
    </xdr:to>
    <xdr:sp macro="" textlink="">
      <xdr:nvSpPr>
        <xdr:cNvPr id="437" name="フローチャート: 判断 436">
          <a:extLst>
            <a:ext uri="{FF2B5EF4-FFF2-40B4-BE49-F238E27FC236}">
              <a16:creationId xmlns:a16="http://schemas.microsoft.com/office/drawing/2014/main" id="{00000000-0008-0000-0F00-0000B5010000}"/>
            </a:ext>
          </a:extLst>
        </xdr:cNvPr>
        <xdr:cNvSpPr/>
      </xdr:nvSpPr>
      <xdr:spPr>
        <a:xfrm>
          <a:off x="13652500" y="662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54791</xdr:rowOff>
    </xdr:from>
    <xdr:to>
      <xdr:col>67</xdr:col>
      <xdr:colOff>101600</xdr:colOff>
      <xdr:row>38</xdr:row>
      <xdr:rowOff>156391</xdr:rowOff>
    </xdr:to>
    <xdr:sp macro="" textlink="">
      <xdr:nvSpPr>
        <xdr:cNvPr id="438" name="フローチャート: 判断 437">
          <a:extLst>
            <a:ext uri="{FF2B5EF4-FFF2-40B4-BE49-F238E27FC236}">
              <a16:creationId xmlns:a16="http://schemas.microsoft.com/office/drawing/2014/main" id="{00000000-0008-0000-0F00-0000B6010000}"/>
            </a:ext>
          </a:extLst>
        </xdr:cNvPr>
        <xdr:cNvSpPr/>
      </xdr:nvSpPr>
      <xdr:spPr>
        <a:xfrm>
          <a:off x="12763500" y="656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0" name="テキスト ボックス 439">
          <a:extLst>
            <a:ext uri="{FF2B5EF4-FFF2-40B4-BE49-F238E27FC236}">
              <a16:creationId xmlns:a16="http://schemas.microsoft.com/office/drawing/2014/main" id="{00000000-0008-0000-0F00-0000B8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2" name="テキスト ボックス 441">
          <a:extLst>
            <a:ext uri="{FF2B5EF4-FFF2-40B4-BE49-F238E27FC236}">
              <a16:creationId xmlns:a16="http://schemas.microsoft.com/office/drawing/2014/main" id="{00000000-0008-0000-0F00-0000BA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44994</xdr:rowOff>
    </xdr:from>
    <xdr:to>
      <xdr:col>85</xdr:col>
      <xdr:colOff>177800</xdr:colOff>
      <xdr:row>35</xdr:row>
      <xdr:rowOff>146594</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16268700" y="60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67871</xdr:rowOff>
    </xdr:from>
    <xdr:ext cx="405111" cy="259045"/>
    <xdr:sp macro="" textlink="">
      <xdr:nvSpPr>
        <xdr:cNvPr id="445" name="【一般廃棄物処理施設】&#10;有形固定資産減価償却率該当値テキスト">
          <a:extLst>
            <a:ext uri="{FF2B5EF4-FFF2-40B4-BE49-F238E27FC236}">
              <a16:creationId xmlns:a16="http://schemas.microsoft.com/office/drawing/2014/main" id="{00000000-0008-0000-0F00-0000BD010000}"/>
            </a:ext>
          </a:extLst>
        </xdr:cNvPr>
        <xdr:cNvSpPr txBox="1"/>
      </xdr:nvSpPr>
      <xdr:spPr>
        <a:xfrm>
          <a:off x="16357600" y="589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28666</xdr:rowOff>
    </xdr:from>
    <xdr:to>
      <xdr:col>81</xdr:col>
      <xdr:colOff>101600</xdr:colOff>
      <xdr:row>36</xdr:row>
      <xdr:rowOff>130266</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15430500" y="6200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95794</xdr:rowOff>
    </xdr:from>
    <xdr:to>
      <xdr:col>85</xdr:col>
      <xdr:colOff>127000</xdr:colOff>
      <xdr:row>36</xdr:row>
      <xdr:rowOff>79466</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flipV="1">
          <a:off x="15481300" y="6096544"/>
          <a:ext cx="8382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89081</xdr:rowOff>
    </xdr:from>
    <xdr:to>
      <xdr:col>76</xdr:col>
      <xdr:colOff>165100</xdr:colOff>
      <xdr:row>36</xdr:row>
      <xdr:rowOff>19231</xdr:rowOff>
    </xdr:to>
    <xdr:sp macro="" textlink="">
      <xdr:nvSpPr>
        <xdr:cNvPr id="448" name="楕円 447">
          <a:extLst>
            <a:ext uri="{FF2B5EF4-FFF2-40B4-BE49-F238E27FC236}">
              <a16:creationId xmlns:a16="http://schemas.microsoft.com/office/drawing/2014/main" id="{00000000-0008-0000-0F00-0000C0010000}"/>
            </a:ext>
          </a:extLst>
        </xdr:cNvPr>
        <xdr:cNvSpPr/>
      </xdr:nvSpPr>
      <xdr:spPr>
        <a:xfrm>
          <a:off x="14541500" y="608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139881</xdr:rowOff>
    </xdr:from>
    <xdr:to>
      <xdr:col>81</xdr:col>
      <xdr:colOff>50800</xdr:colOff>
      <xdr:row>36</xdr:row>
      <xdr:rowOff>79466</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4592300" y="6140631"/>
          <a:ext cx="889000" cy="11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44994</xdr:rowOff>
    </xdr:from>
    <xdr:to>
      <xdr:col>72</xdr:col>
      <xdr:colOff>38100</xdr:colOff>
      <xdr:row>35</xdr:row>
      <xdr:rowOff>146594</xdr:rowOff>
    </xdr:to>
    <xdr:sp macro="" textlink="">
      <xdr:nvSpPr>
        <xdr:cNvPr id="450" name="楕円 449">
          <a:extLst>
            <a:ext uri="{FF2B5EF4-FFF2-40B4-BE49-F238E27FC236}">
              <a16:creationId xmlns:a16="http://schemas.microsoft.com/office/drawing/2014/main" id="{00000000-0008-0000-0F00-0000C2010000}"/>
            </a:ext>
          </a:extLst>
        </xdr:cNvPr>
        <xdr:cNvSpPr/>
      </xdr:nvSpPr>
      <xdr:spPr>
        <a:xfrm>
          <a:off x="13652500" y="6045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95794</xdr:rowOff>
    </xdr:from>
    <xdr:to>
      <xdr:col>76</xdr:col>
      <xdr:colOff>114300</xdr:colOff>
      <xdr:row>35</xdr:row>
      <xdr:rowOff>139881</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3703300" y="609654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22134</xdr:rowOff>
    </xdr:from>
    <xdr:to>
      <xdr:col>67</xdr:col>
      <xdr:colOff>101600</xdr:colOff>
      <xdr:row>35</xdr:row>
      <xdr:rowOff>123734</xdr:rowOff>
    </xdr:to>
    <xdr:sp macro="" textlink="">
      <xdr:nvSpPr>
        <xdr:cNvPr id="452" name="楕円 451">
          <a:extLst>
            <a:ext uri="{FF2B5EF4-FFF2-40B4-BE49-F238E27FC236}">
              <a16:creationId xmlns:a16="http://schemas.microsoft.com/office/drawing/2014/main" id="{00000000-0008-0000-0F00-0000C4010000}"/>
            </a:ext>
          </a:extLst>
        </xdr:cNvPr>
        <xdr:cNvSpPr/>
      </xdr:nvSpPr>
      <xdr:spPr>
        <a:xfrm>
          <a:off x="12763500" y="602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72934</xdr:rowOff>
    </xdr:from>
    <xdr:to>
      <xdr:col>71</xdr:col>
      <xdr:colOff>177800</xdr:colOff>
      <xdr:row>35</xdr:row>
      <xdr:rowOff>95794</xdr:rowOff>
    </xdr:to>
    <xdr:cxnSp macro="">
      <xdr:nvCxnSpPr>
        <xdr:cNvPr id="453" name="直線コネクタ 452">
          <a:extLst>
            <a:ext uri="{FF2B5EF4-FFF2-40B4-BE49-F238E27FC236}">
              <a16:creationId xmlns:a16="http://schemas.microsoft.com/office/drawing/2014/main" id="{00000000-0008-0000-0F00-0000C5010000}"/>
            </a:ext>
          </a:extLst>
        </xdr:cNvPr>
        <xdr:cNvCxnSpPr/>
      </xdr:nvCxnSpPr>
      <xdr:spPr>
        <a:xfrm>
          <a:off x="12814300" y="60736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62610</xdr:rowOff>
    </xdr:from>
    <xdr:ext cx="405111" cy="259045"/>
    <xdr:sp macro="" textlink="">
      <xdr:nvSpPr>
        <xdr:cNvPr id="454" name="n_1aveValue【一般廃棄物処理施設】&#10;有形固定資産減価償却率">
          <a:extLst>
            <a:ext uri="{FF2B5EF4-FFF2-40B4-BE49-F238E27FC236}">
              <a16:creationId xmlns:a16="http://schemas.microsoft.com/office/drawing/2014/main" id="{00000000-0008-0000-0F00-0000C6010000}"/>
            </a:ext>
          </a:extLst>
        </xdr:cNvPr>
        <xdr:cNvSpPr txBox="1"/>
      </xdr:nvSpPr>
      <xdr:spPr>
        <a:xfrm>
          <a:off x="15266044" y="674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16890</xdr:rowOff>
    </xdr:from>
    <xdr:ext cx="405111" cy="259045"/>
    <xdr:sp macro="" textlink="">
      <xdr:nvSpPr>
        <xdr:cNvPr id="455" name="n_2aveValue【一般廃棄物処理施設】&#10;有形固定資産減価償却率">
          <a:extLst>
            <a:ext uri="{FF2B5EF4-FFF2-40B4-BE49-F238E27FC236}">
              <a16:creationId xmlns:a16="http://schemas.microsoft.com/office/drawing/2014/main" id="{00000000-0008-0000-0F00-0000C7010000}"/>
            </a:ext>
          </a:extLst>
        </xdr:cNvPr>
        <xdr:cNvSpPr txBox="1"/>
      </xdr:nvSpPr>
      <xdr:spPr>
        <a:xfrm>
          <a:off x="14389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31586</xdr:rowOff>
    </xdr:from>
    <xdr:ext cx="405111" cy="259045"/>
    <xdr:sp macro="" textlink="">
      <xdr:nvSpPr>
        <xdr:cNvPr id="456" name="n_3aveValue【一般廃棄物処理施設】&#10;有形固定資産減価償却率">
          <a:extLst>
            <a:ext uri="{FF2B5EF4-FFF2-40B4-BE49-F238E27FC236}">
              <a16:creationId xmlns:a16="http://schemas.microsoft.com/office/drawing/2014/main" id="{00000000-0008-0000-0F00-0000C8010000}"/>
            </a:ext>
          </a:extLst>
        </xdr:cNvPr>
        <xdr:cNvSpPr txBox="1"/>
      </xdr:nvSpPr>
      <xdr:spPr>
        <a:xfrm>
          <a:off x="13500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147518</xdr:rowOff>
    </xdr:from>
    <xdr:ext cx="405111" cy="259045"/>
    <xdr:sp macro="" textlink="">
      <xdr:nvSpPr>
        <xdr:cNvPr id="457" name="n_4aveValue【一般廃棄物処理施設】&#10;有形固定資産減価償却率">
          <a:extLst>
            <a:ext uri="{FF2B5EF4-FFF2-40B4-BE49-F238E27FC236}">
              <a16:creationId xmlns:a16="http://schemas.microsoft.com/office/drawing/2014/main" id="{00000000-0008-0000-0F00-0000C9010000}"/>
            </a:ext>
          </a:extLst>
        </xdr:cNvPr>
        <xdr:cNvSpPr txBox="1"/>
      </xdr:nvSpPr>
      <xdr:spPr>
        <a:xfrm>
          <a:off x="12611744" y="666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146793</xdr:rowOff>
    </xdr:from>
    <xdr:ext cx="405111" cy="259045"/>
    <xdr:sp macro="" textlink="">
      <xdr:nvSpPr>
        <xdr:cNvPr id="458" name="n_1mainValue【一般廃棄物処理施設】&#10;有形固定資産減価償却率">
          <a:extLst>
            <a:ext uri="{FF2B5EF4-FFF2-40B4-BE49-F238E27FC236}">
              <a16:creationId xmlns:a16="http://schemas.microsoft.com/office/drawing/2014/main" id="{00000000-0008-0000-0F00-0000CA010000}"/>
            </a:ext>
          </a:extLst>
        </xdr:cNvPr>
        <xdr:cNvSpPr txBox="1"/>
      </xdr:nvSpPr>
      <xdr:spPr>
        <a:xfrm>
          <a:off x="15266044" y="5976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35758</xdr:rowOff>
    </xdr:from>
    <xdr:ext cx="405111" cy="259045"/>
    <xdr:sp macro="" textlink="">
      <xdr:nvSpPr>
        <xdr:cNvPr id="459" name="n_2mainValue【一般廃棄物処理施設】&#10;有形固定資産減価償却率">
          <a:extLst>
            <a:ext uri="{FF2B5EF4-FFF2-40B4-BE49-F238E27FC236}">
              <a16:creationId xmlns:a16="http://schemas.microsoft.com/office/drawing/2014/main" id="{00000000-0008-0000-0F00-0000CB010000}"/>
            </a:ext>
          </a:extLst>
        </xdr:cNvPr>
        <xdr:cNvSpPr txBox="1"/>
      </xdr:nvSpPr>
      <xdr:spPr>
        <a:xfrm>
          <a:off x="14389744" y="586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163121</xdr:rowOff>
    </xdr:from>
    <xdr:ext cx="405111" cy="259045"/>
    <xdr:sp macro="" textlink="">
      <xdr:nvSpPr>
        <xdr:cNvPr id="460" name="n_3mainValue【一般廃棄物処理施設】&#10;有形固定資産減価償却率">
          <a:extLst>
            <a:ext uri="{FF2B5EF4-FFF2-40B4-BE49-F238E27FC236}">
              <a16:creationId xmlns:a16="http://schemas.microsoft.com/office/drawing/2014/main" id="{00000000-0008-0000-0F00-0000CC010000}"/>
            </a:ext>
          </a:extLst>
        </xdr:cNvPr>
        <xdr:cNvSpPr txBox="1"/>
      </xdr:nvSpPr>
      <xdr:spPr>
        <a:xfrm>
          <a:off x="13500744" y="5820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140261</xdr:rowOff>
    </xdr:from>
    <xdr:ext cx="405111" cy="259045"/>
    <xdr:sp macro="" textlink="">
      <xdr:nvSpPr>
        <xdr:cNvPr id="461" name="n_4mainValue【一般廃棄物処理施設】&#10;有形固定資産減価償却率">
          <a:extLst>
            <a:ext uri="{FF2B5EF4-FFF2-40B4-BE49-F238E27FC236}">
              <a16:creationId xmlns:a16="http://schemas.microsoft.com/office/drawing/2014/main" id="{00000000-0008-0000-0F00-0000CD010000}"/>
            </a:ext>
          </a:extLst>
        </xdr:cNvPr>
        <xdr:cNvSpPr txBox="1"/>
      </xdr:nvSpPr>
      <xdr:spPr>
        <a:xfrm>
          <a:off x="12611744" y="5798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2" name="正方形/長方形 461">
          <a:extLst>
            <a:ext uri="{FF2B5EF4-FFF2-40B4-BE49-F238E27FC236}">
              <a16:creationId xmlns:a16="http://schemas.microsoft.com/office/drawing/2014/main" id="{00000000-0008-0000-0F00-0000CE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3" name="正方形/長方形 462">
          <a:extLst>
            <a:ext uri="{FF2B5EF4-FFF2-40B4-BE49-F238E27FC236}">
              <a16:creationId xmlns:a16="http://schemas.microsoft.com/office/drawing/2014/main" id="{00000000-0008-0000-0F00-0000CF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4" name="正方形/長方形 463">
          <a:extLst>
            <a:ext uri="{FF2B5EF4-FFF2-40B4-BE49-F238E27FC236}">
              <a16:creationId xmlns:a16="http://schemas.microsoft.com/office/drawing/2014/main" id="{00000000-0008-0000-0F00-0000D0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5" name="正方形/長方形 464">
          <a:extLst>
            <a:ext uri="{FF2B5EF4-FFF2-40B4-BE49-F238E27FC236}">
              <a16:creationId xmlns:a16="http://schemas.microsoft.com/office/drawing/2014/main" id="{00000000-0008-0000-0F00-0000D1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6" name="正方形/長方形 465">
          <a:extLst>
            <a:ext uri="{FF2B5EF4-FFF2-40B4-BE49-F238E27FC236}">
              <a16:creationId xmlns:a16="http://schemas.microsoft.com/office/drawing/2014/main" id="{00000000-0008-0000-0F00-0000D2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7" name="正方形/長方形 466">
          <a:extLst>
            <a:ext uri="{FF2B5EF4-FFF2-40B4-BE49-F238E27FC236}">
              <a16:creationId xmlns:a16="http://schemas.microsoft.com/office/drawing/2014/main" id="{00000000-0008-0000-0F00-0000D3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8" name="正方形/長方形 467">
          <a:extLst>
            <a:ext uri="{FF2B5EF4-FFF2-40B4-BE49-F238E27FC236}">
              <a16:creationId xmlns:a16="http://schemas.microsoft.com/office/drawing/2014/main" id="{00000000-0008-0000-0F00-0000D4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9" name="正方形/長方形 468">
          <a:extLst>
            <a:ext uri="{FF2B5EF4-FFF2-40B4-BE49-F238E27FC236}">
              <a16:creationId xmlns:a16="http://schemas.microsoft.com/office/drawing/2014/main" id="{00000000-0008-0000-0F00-0000D5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0" name="テキスト ボックス 469">
          <a:extLst>
            <a:ext uri="{FF2B5EF4-FFF2-40B4-BE49-F238E27FC236}">
              <a16:creationId xmlns:a16="http://schemas.microsoft.com/office/drawing/2014/main" id="{00000000-0008-0000-0F00-0000D6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2" name="直線コネクタ 471">
          <a:extLst>
            <a:ext uri="{FF2B5EF4-FFF2-40B4-BE49-F238E27FC236}">
              <a16:creationId xmlns:a16="http://schemas.microsoft.com/office/drawing/2014/main" id="{00000000-0008-0000-0F00-0000D8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3" name="テキスト ボックス 472">
          <a:extLst>
            <a:ext uri="{FF2B5EF4-FFF2-40B4-BE49-F238E27FC236}">
              <a16:creationId xmlns:a16="http://schemas.microsoft.com/office/drawing/2014/main" id="{00000000-0008-0000-0F00-0000D901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4" name="直線コネクタ 473">
          <a:extLst>
            <a:ext uri="{FF2B5EF4-FFF2-40B4-BE49-F238E27FC236}">
              <a16:creationId xmlns:a16="http://schemas.microsoft.com/office/drawing/2014/main" id="{00000000-0008-0000-0F00-0000DA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5" name="テキスト ボックス 474">
          <a:extLst>
            <a:ext uri="{FF2B5EF4-FFF2-40B4-BE49-F238E27FC236}">
              <a16:creationId xmlns:a16="http://schemas.microsoft.com/office/drawing/2014/main" id="{00000000-0008-0000-0F00-0000DB010000}"/>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6" name="直線コネクタ 475">
          <a:extLst>
            <a:ext uri="{FF2B5EF4-FFF2-40B4-BE49-F238E27FC236}">
              <a16:creationId xmlns:a16="http://schemas.microsoft.com/office/drawing/2014/main" id="{00000000-0008-0000-0F00-0000DC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7" name="テキスト ボックス 476">
          <a:extLst>
            <a:ext uri="{FF2B5EF4-FFF2-40B4-BE49-F238E27FC236}">
              <a16:creationId xmlns:a16="http://schemas.microsoft.com/office/drawing/2014/main" id="{00000000-0008-0000-0F00-0000DD0100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8" name="直線コネクタ 477">
          <a:extLst>
            <a:ext uri="{FF2B5EF4-FFF2-40B4-BE49-F238E27FC236}">
              <a16:creationId xmlns:a16="http://schemas.microsoft.com/office/drawing/2014/main" id="{00000000-0008-0000-0F00-0000DE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9" name="テキスト ボックス 478">
          <a:extLst>
            <a:ext uri="{FF2B5EF4-FFF2-40B4-BE49-F238E27FC236}">
              <a16:creationId xmlns:a16="http://schemas.microsoft.com/office/drawing/2014/main" id="{00000000-0008-0000-0F00-0000DF010000}"/>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0" name="直線コネクタ 479">
          <a:extLst>
            <a:ext uri="{FF2B5EF4-FFF2-40B4-BE49-F238E27FC236}">
              <a16:creationId xmlns:a16="http://schemas.microsoft.com/office/drawing/2014/main" id="{00000000-0008-0000-0F00-0000E0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2" name="【一般廃棄物処理施設】&#10;一人当たり有形固定資産（償却資産）額グラフ枠">
          <a:extLst>
            <a:ext uri="{FF2B5EF4-FFF2-40B4-BE49-F238E27FC236}">
              <a16:creationId xmlns:a16="http://schemas.microsoft.com/office/drawing/2014/main" id="{00000000-0008-0000-0F00-0000E2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49591</xdr:rowOff>
    </xdr:from>
    <xdr:to>
      <xdr:col>116</xdr:col>
      <xdr:colOff>62864</xdr:colOff>
      <xdr:row>41</xdr:row>
      <xdr:rowOff>126264</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flipV="1">
          <a:off x="22160864" y="6050341"/>
          <a:ext cx="0" cy="1105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130091</xdr:rowOff>
    </xdr:from>
    <xdr:ext cx="469744" cy="259045"/>
    <xdr:sp macro="" textlink="">
      <xdr:nvSpPr>
        <xdr:cNvPr id="484" name="【一般廃棄物処理施設】&#10;一人当たり有形固定資産（償却資産）額最小値テキスト">
          <a:extLst>
            <a:ext uri="{FF2B5EF4-FFF2-40B4-BE49-F238E27FC236}">
              <a16:creationId xmlns:a16="http://schemas.microsoft.com/office/drawing/2014/main" id="{00000000-0008-0000-0F00-0000E4010000}"/>
            </a:ext>
          </a:extLst>
        </xdr:cNvPr>
        <xdr:cNvSpPr txBox="1"/>
      </xdr:nvSpPr>
      <xdr:spPr>
        <a:xfrm>
          <a:off x="22199600" y="7159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126264</xdr:rowOff>
    </xdr:from>
    <xdr:to>
      <xdr:col>116</xdr:col>
      <xdr:colOff>152400</xdr:colOff>
      <xdr:row>41</xdr:row>
      <xdr:rowOff>126264</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22072600" y="7155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167718</xdr:rowOff>
    </xdr:from>
    <xdr:ext cx="599010" cy="259045"/>
    <xdr:sp macro="" textlink="">
      <xdr:nvSpPr>
        <xdr:cNvPr id="486" name="【一般廃棄物処理施設】&#10;一人当たり有形固定資産（償却資産）額最大値テキスト">
          <a:extLst>
            <a:ext uri="{FF2B5EF4-FFF2-40B4-BE49-F238E27FC236}">
              <a16:creationId xmlns:a16="http://schemas.microsoft.com/office/drawing/2014/main" id="{00000000-0008-0000-0F00-0000E6010000}"/>
            </a:ext>
          </a:extLst>
        </xdr:cNvPr>
        <xdr:cNvSpPr txBox="1"/>
      </xdr:nvSpPr>
      <xdr:spPr>
        <a:xfrm>
          <a:off x="22199600" y="582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49591</xdr:rowOff>
    </xdr:from>
    <xdr:to>
      <xdr:col>116</xdr:col>
      <xdr:colOff>152400</xdr:colOff>
      <xdr:row>35</xdr:row>
      <xdr:rowOff>49591</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22072600" y="605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31607</xdr:rowOff>
    </xdr:from>
    <xdr:ext cx="534377" cy="259045"/>
    <xdr:sp macro="" textlink="">
      <xdr:nvSpPr>
        <xdr:cNvPr id="488" name="【一般廃棄物処理施設】&#10;一人当たり有形固定資産（償却資産）額平均値テキスト">
          <a:extLst>
            <a:ext uri="{FF2B5EF4-FFF2-40B4-BE49-F238E27FC236}">
              <a16:creationId xmlns:a16="http://schemas.microsoft.com/office/drawing/2014/main" id="{00000000-0008-0000-0F00-0000E8010000}"/>
            </a:ext>
          </a:extLst>
        </xdr:cNvPr>
        <xdr:cNvSpPr txBox="1"/>
      </xdr:nvSpPr>
      <xdr:spPr>
        <a:xfrm>
          <a:off x="22199600" y="67181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53180</xdr:rowOff>
    </xdr:from>
    <xdr:to>
      <xdr:col>116</xdr:col>
      <xdr:colOff>114300</xdr:colOff>
      <xdr:row>39</xdr:row>
      <xdr:rowOff>154780</xdr:rowOff>
    </xdr:to>
    <xdr:sp macro="" textlink="">
      <xdr:nvSpPr>
        <xdr:cNvPr id="489" name="フローチャート: 判断 488">
          <a:extLst>
            <a:ext uri="{FF2B5EF4-FFF2-40B4-BE49-F238E27FC236}">
              <a16:creationId xmlns:a16="http://schemas.microsoft.com/office/drawing/2014/main" id="{00000000-0008-0000-0F00-0000E9010000}"/>
            </a:ext>
          </a:extLst>
        </xdr:cNvPr>
        <xdr:cNvSpPr/>
      </xdr:nvSpPr>
      <xdr:spPr>
        <a:xfrm>
          <a:off x="22110700" y="673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71586</xdr:rowOff>
    </xdr:from>
    <xdr:to>
      <xdr:col>112</xdr:col>
      <xdr:colOff>38100</xdr:colOff>
      <xdr:row>39</xdr:row>
      <xdr:rowOff>1736</xdr:rowOff>
    </xdr:to>
    <xdr:sp macro="" textlink="">
      <xdr:nvSpPr>
        <xdr:cNvPr id="490" name="フローチャート: 判断 489">
          <a:extLst>
            <a:ext uri="{FF2B5EF4-FFF2-40B4-BE49-F238E27FC236}">
              <a16:creationId xmlns:a16="http://schemas.microsoft.com/office/drawing/2014/main" id="{00000000-0008-0000-0F00-0000EA010000}"/>
            </a:ext>
          </a:extLst>
        </xdr:cNvPr>
        <xdr:cNvSpPr/>
      </xdr:nvSpPr>
      <xdr:spPr>
        <a:xfrm>
          <a:off x="21272500" y="658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103750</xdr:rowOff>
    </xdr:from>
    <xdr:to>
      <xdr:col>107</xdr:col>
      <xdr:colOff>101600</xdr:colOff>
      <xdr:row>39</xdr:row>
      <xdr:rowOff>33900</xdr:rowOff>
    </xdr:to>
    <xdr:sp macro="" textlink="">
      <xdr:nvSpPr>
        <xdr:cNvPr id="491" name="フローチャート: 判断 490">
          <a:extLst>
            <a:ext uri="{FF2B5EF4-FFF2-40B4-BE49-F238E27FC236}">
              <a16:creationId xmlns:a16="http://schemas.microsoft.com/office/drawing/2014/main" id="{00000000-0008-0000-0F00-0000EB010000}"/>
            </a:ext>
          </a:extLst>
        </xdr:cNvPr>
        <xdr:cNvSpPr/>
      </xdr:nvSpPr>
      <xdr:spPr>
        <a:xfrm>
          <a:off x="20383500" y="661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147523</xdr:rowOff>
    </xdr:from>
    <xdr:to>
      <xdr:col>102</xdr:col>
      <xdr:colOff>165100</xdr:colOff>
      <xdr:row>39</xdr:row>
      <xdr:rowOff>77673</xdr:rowOff>
    </xdr:to>
    <xdr:sp macro="" textlink="">
      <xdr:nvSpPr>
        <xdr:cNvPr id="492" name="フローチャート: 判断 491">
          <a:extLst>
            <a:ext uri="{FF2B5EF4-FFF2-40B4-BE49-F238E27FC236}">
              <a16:creationId xmlns:a16="http://schemas.microsoft.com/office/drawing/2014/main" id="{00000000-0008-0000-0F00-0000EC010000}"/>
            </a:ext>
          </a:extLst>
        </xdr:cNvPr>
        <xdr:cNvSpPr/>
      </xdr:nvSpPr>
      <xdr:spPr>
        <a:xfrm>
          <a:off x="19494500" y="66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113854</xdr:rowOff>
    </xdr:from>
    <xdr:to>
      <xdr:col>98</xdr:col>
      <xdr:colOff>38100</xdr:colOff>
      <xdr:row>39</xdr:row>
      <xdr:rowOff>44004</xdr:rowOff>
    </xdr:to>
    <xdr:sp macro="" textlink="">
      <xdr:nvSpPr>
        <xdr:cNvPr id="493" name="フローチャート: 判断 492">
          <a:extLst>
            <a:ext uri="{FF2B5EF4-FFF2-40B4-BE49-F238E27FC236}">
              <a16:creationId xmlns:a16="http://schemas.microsoft.com/office/drawing/2014/main" id="{00000000-0008-0000-0F00-0000ED010000}"/>
            </a:ext>
          </a:extLst>
        </xdr:cNvPr>
        <xdr:cNvSpPr/>
      </xdr:nvSpPr>
      <xdr:spPr>
        <a:xfrm>
          <a:off x="18605500" y="6628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00000000-0008-0000-0F00-0000EF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a:extLst>
            <a:ext uri="{FF2B5EF4-FFF2-40B4-BE49-F238E27FC236}">
              <a16:creationId xmlns:a16="http://schemas.microsoft.com/office/drawing/2014/main" id="{00000000-0008-0000-0F00-0000F1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a:extLst>
            <a:ext uri="{FF2B5EF4-FFF2-40B4-BE49-F238E27FC236}">
              <a16:creationId xmlns:a16="http://schemas.microsoft.com/office/drawing/2014/main" id="{00000000-0008-0000-0F00-0000F2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10368</xdr:rowOff>
    </xdr:from>
    <xdr:to>
      <xdr:col>116</xdr:col>
      <xdr:colOff>114300</xdr:colOff>
      <xdr:row>38</xdr:row>
      <xdr:rowOff>111968</xdr:rowOff>
    </xdr:to>
    <xdr:sp macro="" textlink="">
      <xdr:nvSpPr>
        <xdr:cNvPr id="499" name="楕円 498">
          <a:extLst>
            <a:ext uri="{FF2B5EF4-FFF2-40B4-BE49-F238E27FC236}">
              <a16:creationId xmlns:a16="http://schemas.microsoft.com/office/drawing/2014/main" id="{00000000-0008-0000-0F00-0000F3010000}"/>
            </a:ext>
          </a:extLst>
        </xdr:cNvPr>
        <xdr:cNvSpPr/>
      </xdr:nvSpPr>
      <xdr:spPr>
        <a:xfrm>
          <a:off x="22110700" y="652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33244</xdr:rowOff>
    </xdr:from>
    <xdr:ext cx="599010" cy="259045"/>
    <xdr:sp macro="" textlink="">
      <xdr:nvSpPr>
        <xdr:cNvPr id="500" name="【一般廃棄物処理施設】&#10;一人当たり有形固定資産（償却資産）額該当値テキスト">
          <a:extLst>
            <a:ext uri="{FF2B5EF4-FFF2-40B4-BE49-F238E27FC236}">
              <a16:creationId xmlns:a16="http://schemas.microsoft.com/office/drawing/2014/main" id="{00000000-0008-0000-0F00-0000F4010000}"/>
            </a:ext>
          </a:extLst>
        </xdr:cNvPr>
        <xdr:cNvSpPr txBox="1"/>
      </xdr:nvSpPr>
      <xdr:spPr>
        <a:xfrm>
          <a:off x="22199600" y="6376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122907</xdr:rowOff>
    </xdr:from>
    <xdr:to>
      <xdr:col>112</xdr:col>
      <xdr:colOff>38100</xdr:colOff>
      <xdr:row>38</xdr:row>
      <xdr:rowOff>53057</xdr:rowOff>
    </xdr:to>
    <xdr:sp macro="" textlink="">
      <xdr:nvSpPr>
        <xdr:cNvPr id="501" name="楕円 500">
          <a:extLst>
            <a:ext uri="{FF2B5EF4-FFF2-40B4-BE49-F238E27FC236}">
              <a16:creationId xmlns:a16="http://schemas.microsoft.com/office/drawing/2014/main" id="{00000000-0008-0000-0F00-0000F5010000}"/>
            </a:ext>
          </a:extLst>
        </xdr:cNvPr>
        <xdr:cNvSpPr/>
      </xdr:nvSpPr>
      <xdr:spPr>
        <a:xfrm>
          <a:off x="21272500" y="646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2257</xdr:rowOff>
    </xdr:from>
    <xdr:to>
      <xdr:col>116</xdr:col>
      <xdr:colOff>63500</xdr:colOff>
      <xdr:row>38</xdr:row>
      <xdr:rowOff>61168</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21323300" y="6517357"/>
          <a:ext cx="838200" cy="58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155130</xdr:rowOff>
    </xdr:from>
    <xdr:to>
      <xdr:col>107</xdr:col>
      <xdr:colOff>101600</xdr:colOff>
      <xdr:row>38</xdr:row>
      <xdr:rowOff>85280</xdr:rowOff>
    </xdr:to>
    <xdr:sp macro="" textlink="">
      <xdr:nvSpPr>
        <xdr:cNvPr id="503" name="楕円 502">
          <a:extLst>
            <a:ext uri="{FF2B5EF4-FFF2-40B4-BE49-F238E27FC236}">
              <a16:creationId xmlns:a16="http://schemas.microsoft.com/office/drawing/2014/main" id="{00000000-0008-0000-0F00-0000F7010000}"/>
            </a:ext>
          </a:extLst>
        </xdr:cNvPr>
        <xdr:cNvSpPr/>
      </xdr:nvSpPr>
      <xdr:spPr>
        <a:xfrm>
          <a:off x="20383500" y="64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2257</xdr:rowOff>
    </xdr:from>
    <xdr:to>
      <xdr:col>111</xdr:col>
      <xdr:colOff>177800</xdr:colOff>
      <xdr:row>38</xdr:row>
      <xdr:rowOff>34481</xdr:rowOff>
    </xdr:to>
    <xdr:cxnSp macro="">
      <xdr:nvCxnSpPr>
        <xdr:cNvPr id="504" name="直線コネクタ 503">
          <a:extLst>
            <a:ext uri="{FF2B5EF4-FFF2-40B4-BE49-F238E27FC236}">
              <a16:creationId xmlns:a16="http://schemas.microsoft.com/office/drawing/2014/main" id="{00000000-0008-0000-0F00-0000F8010000}"/>
            </a:ext>
          </a:extLst>
        </xdr:cNvPr>
        <xdr:cNvCxnSpPr/>
      </xdr:nvCxnSpPr>
      <xdr:spPr>
        <a:xfrm flipV="1">
          <a:off x="20434300" y="6517357"/>
          <a:ext cx="889000" cy="32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40254</xdr:rowOff>
    </xdr:from>
    <xdr:to>
      <xdr:col>102</xdr:col>
      <xdr:colOff>165100</xdr:colOff>
      <xdr:row>38</xdr:row>
      <xdr:rowOff>141854</xdr:rowOff>
    </xdr:to>
    <xdr:sp macro="" textlink="">
      <xdr:nvSpPr>
        <xdr:cNvPr id="505" name="楕円 504">
          <a:extLst>
            <a:ext uri="{FF2B5EF4-FFF2-40B4-BE49-F238E27FC236}">
              <a16:creationId xmlns:a16="http://schemas.microsoft.com/office/drawing/2014/main" id="{00000000-0008-0000-0F00-0000F9010000}"/>
            </a:ext>
          </a:extLst>
        </xdr:cNvPr>
        <xdr:cNvSpPr/>
      </xdr:nvSpPr>
      <xdr:spPr>
        <a:xfrm>
          <a:off x="19494500" y="655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34481</xdr:rowOff>
    </xdr:from>
    <xdr:to>
      <xdr:col>107</xdr:col>
      <xdr:colOff>50800</xdr:colOff>
      <xdr:row>38</xdr:row>
      <xdr:rowOff>91054</xdr:rowOff>
    </xdr:to>
    <xdr:cxnSp macro="">
      <xdr:nvCxnSpPr>
        <xdr:cNvPr id="506" name="直線コネクタ 505">
          <a:extLst>
            <a:ext uri="{FF2B5EF4-FFF2-40B4-BE49-F238E27FC236}">
              <a16:creationId xmlns:a16="http://schemas.microsoft.com/office/drawing/2014/main" id="{00000000-0008-0000-0F00-0000FA010000}"/>
            </a:ext>
          </a:extLst>
        </xdr:cNvPr>
        <xdr:cNvCxnSpPr/>
      </xdr:nvCxnSpPr>
      <xdr:spPr>
        <a:xfrm flipV="1">
          <a:off x="19545300" y="6549581"/>
          <a:ext cx="889000" cy="5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122272</xdr:rowOff>
    </xdr:from>
    <xdr:to>
      <xdr:col>98</xdr:col>
      <xdr:colOff>38100</xdr:colOff>
      <xdr:row>39</xdr:row>
      <xdr:rowOff>52422</xdr:rowOff>
    </xdr:to>
    <xdr:sp macro="" textlink="">
      <xdr:nvSpPr>
        <xdr:cNvPr id="507" name="楕円 506">
          <a:extLst>
            <a:ext uri="{FF2B5EF4-FFF2-40B4-BE49-F238E27FC236}">
              <a16:creationId xmlns:a16="http://schemas.microsoft.com/office/drawing/2014/main" id="{00000000-0008-0000-0F00-0000FB010000}"/>
            </a:ext>
          </a:extLst>
        </xdr:cNvPr>
        <xdr:cNvSpPr/>
      </xdr:nvSpPr>
      <xdr:spPr>
        <a:xfrm>
          <a:off x="18605500" y="663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91054</xdr:rowOff>
    </xdr:from>
    <xdr:to>
      <xdr:col>102</xdr:col>
      <xdr:colOff>114300</xdr:colOff>
      <xdr:row>39</xdr:row>
      <xdr:rowOff>1622</xdr:rowOff>
    </xdr:to>
    <xdr:cxnSp macro="">
      <xdr:nvCxnSpPr>
        <xdr:cNvPr id="508" name="直線コネクタ 507">
          <a:extLst>
            <a:ext uri="{FF2B5EF4-FFF2-40B4-BE49-F238E27FC236}">
              <a16:creationId xmlns:a16="http://schemas.microsoft.com/office/drawing/2014/main" id="{00000000-0008-0000-0F00-0000FC010000}"/>
            </a:ext>
          </a:extLst>
        </xdr:cNvPr>
        <xdr:cNvCxnSpPr/>
      </xdr:nvCxnSpPr>
      <xdr:spPr>
        <a:xfrm flipV="1">
          <a:off x="18656300" y="6606154"/>
          <a:ext cx="889000" cy="82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164313</xdr:rowOff>
    </xdr:from>
    <xdr:ext cx="599010" cy="259045"/>
    <xdr:sp macro="" textlink="">
      <xdr:nvSpPr>
        <xdr:cNvPr id="509" name="n_1aveValue【一般廃棄物処理施設】&#10;一人当たり有形固定資産（償却資産）額">
          <a:extLst>
            <a:ext uri="{FF2B5EF4-FFF2-40B4-BE49-F238E27FC236}">
              <a16:creationId xmlns:a16="http://schemas.microsoft.com/office/drawing/2014/main" id="{00000000-0008-0000-0F00-0000FD010000}"/>
            </a:ext>
          </a:extLst>
        </xdr:cNvPr>
        <xdr:cNvSpPr txBox="1"/>
      </xdr:nvSpPr>
      <xdr:spPr>
        <a:xfrm>
          <a:off x="21011095" y="6679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25027</xdr:rowOff>
    </xdr:from>
    <xdr:ext cx="599010" cy="259045"/>
    <xdr:sp macro="" textlink="">
      <xdr:nvSpPr>
        <xdr:cNvPr id="510" name="n_2aveValue【一般廃棄物処理施設】&#10;一人当たり有形固定資産（償却資産）額">
          <a:extLst>
            <a:ext uri="{FF2B5EF4-FFF2-40B4-BE49-F238E27FC236}">
              <a16:creationId xmlns:a16="http://schemas.microsoft.com/office/drawing/2014/main" id="{00000000-0008-0000-0F00-0000FE010000}"/>
            </a:ext>
          </a:extLst>
        </xdr:cNvPr>
        <xdr:cNvSpPr txBox="1"/>
      </xdr:nvSpPr>
      <xdr:spPr>
        <a:xfrm>
          <a:off x="20134795" y="6711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68800</xdr:rowOff>
    </xdr:from>
    <xdr:ext cx="534377" cy="259045"/>
    <xdr:sp macro="" textlink="">
      <xdr:nvSpPr>
        <xdr:cNvPr id="511" name="n_3aveValue【一般廃棄物処理施設】&#10;一人当たり有形固定資産（償却資産）額">
          <a:extLst>
            <a:ext uri="{FF2B5EF4-FFF2-40B4-BE49-F238E27FC236}">
              <a16:creationId xmlns:a16="http://schemas.microsoft.com/office/drawing/2014/main" id="{00000000-0008-0000-0F00-0000FF010000}"/>
            </a:ext>
          </a:extLst>
        </xdr:cNvPr>
        <xdr:cNvSpPr txBox="1"/>
      </xdr:nvSpPr>
      <xdr:spPr>
        <a:xfrm>
          <a:off x="19278111" y="6755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60531</xdr:rowOff>
    </xdr:from>
    <xdr:ext cx="599010" cy="259045"/>
    <xdr:sp macro="" textlink="">
      <xdr:nvSpPr>
        <xdr:cNvPr id="512" name="n_4aveValue【一般廃棄物処理施設】&#10;一人当たり有形固定資産（償却資産）額">
          <a:extLst>
            <a:ext uri="{FF2B5EF4-FFF2-40B4-BE49-F238E27FC236}">
              <a16:creationId xmlns:a16="http://schemas.microsoft.com/office/drawing/2014/main" id="{00000000-0008-0000-0F00-000000020000}"/>
            </a:ext>
          </a:extLst>
        </xdr:cNvPr>
        <xdr:cNvSpPr txBox="1"/>
      </xdr:nvSpPr>
      <xdr:spPr>
        <a:xfrm>
          <a:off x="18356795" y="6404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69584</xdr:rowOff>
    </xdr:from>
    <xdr:ext cx="599010" cy="259045"/>
    <xdr:sp macro="" textlink="">
      <xdr:nvSpPr>
        <xdr:cNvPr id="513" name="n_1mainValue【一般廃棄物処理施設】&#10;一人当たり有形固定資産（償却資産）額">
          <a:extLst>
            <a:ext uri="{FF2B5EF4-FFF2-40B4-BE49-F238E27FC236}">
              <a16:creationId xmlns:a16="http://schemas.microsoft.com/office/drawing/2014/main" id="{00000000-0008-0000-0F00-000001020000}"/>
            </a:ext>
          </a:extLst>
        </xdr:cNvPr>
        <xdr:cNvSpPr txBox="1"/>
      </xdr:nvSpPr>
      <xdr:spPr>
        <a:xfrm>
          <a:off x="21011095" y="6241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36</xdr:row>
      <xdr:rowOff>101807</xdr:rowOff>
    </xdr:from>
    <xdr:ext cx="599010" cy="259045"/>
    <xdr:sp macro="" textlink="">
      <xdr:nvSpPr>
        <xdr:cNvPr id="514" name="n_2mainValue【一般廃棄物処理施設】&#10;一人当たり有形固定資産（償却資産）額">
          <a:extLst>
            <a:ext uri="{FF2B5EF4-FFF2-40B4-BE49-F238E27FC236}">
              <a16:creationId xmlns:a16="http://schemas.microsoft.com/office/drawing/2014/main" id="{00000000-0008-0000-0F00-000002020000}"/>
            </a:ext>
          </a:extLst>
        </xdr:cNvPr>
        <xdr:cNvSpPr txBox="1"/>
      </xdr:nvSpPr>
      <xdr:spPr>
        <a:xfrm>
          <a:off x="20134795" y="6274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36</xdr:row>
      <xdr:rowOff>158382</xdr:rowOff>
    </xdr:from>
    <xdr:ext cx="599010" cy="259045"/>
    <xdr:sp macro="" textlink="">
      <xdr:nvSpPr>
        <xdr:cNvPr id="515" name="n_3mainValue【一般廃棄物処理施設】&#10;一人当たり有形固定資産（償却資産）額">
          <a:extLst>
            <a:ext uri="{FF2B5EF4-FFF2-40B4-BE49-F238E27FC236}">
              <a16:creationId xmlns:a16="http://schemas.microsoft.com/office/drawing/2014/main" id="{00000000-0008-0000-0F00-000003020000}"/>
            </a:ext>
          </a:extLst>
        </xdr:cNvPr>
        <xdr:cNvSpPr txBox="1"/>
      </xdr:nvSpPr>
      <xdr:spPr>
        <a:xfrm>
          <a:off x="19245795" y="6330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43549</xdr:rowOff>
    </xdr:from>
    <xdr:ext cx="599010" cy="259045"/>
    <xdr:sp macro="" textlink="">
      <xdr:nvSpPr>
        <xdr:cNvPr id="516" name="n_4mainValue【一般廃棄物処理施設】&#10;一人当たり有形固定資産（償却資産）額">
          <a:extLst>
            <a:ext uri="{FF2B5EF4-FFF2-40B4-BE49-F238E27FC236}">
              <a16:creationId xmlns:a16="http://schemas.microsoft.com/office/drawing/2014/main" id="{00000000-0008-0000-0F00-000004020000}"/>
            </a:ext>
          </a:extLst>
        </xdr:cNvPr>
        <xdr:cNvSpPr txBox="1"/>
      </xdr:nvSpPr>
      <xdr:spPr>
        <a:xfrm>
          <a:off x="18356795" y="6730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7" name="正方形/長方形 516">
          <a:extLst>
            <a:ext uri="{FF2B5EF4-FFF2-40B4-BE49-F238E27FC236}">
              <a16:creationId xmlns:a16="http://schemas.microsoft.com/office/drawing/2014/main" id="{00000000-0008-0000-0F00-000005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8" name="正方形/長方形 517">
          <a:extLst>
            <a:ext uri="{FF2B5EF4-FFF2-40B4-BE49-F238E27FC236}">
              <a16:creationId xmlns:a16="http://schemas.microsoft.com/office/drawing/2014/main" id="{00000000-0008-0000-0F00-000006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9" name="正方形/長方形 518">
          <a:extLst>
            <a:ext uri="{FF2B5EF4-FFF2-40B4-BE49-F238E27FC236}">
              <a16:creationId xmlns:a16="http://schemas.microsoft.com/office/drawing/2014/main" id="{00000000-0008-0000-0F00-000007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0" name="正方形/長方形 519">
          <a:extLst>
            <a:ext uri="{FF2B5EF4-FFF2-40B4-BE49-F238E27FC236}">
              <a16:creationId xmlns:a16="http://schemas.microsoft.com/office/drawing/2014/main" id="{00000000-0008-0000-0F00-000008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1" name="正方形/長方形 520">
          <a:extLst>
            <a:ext uri="{FF2B5EF4-FFF2-40B4-BE49-F238E27FC236}">
              <a16:creationId xmlns:a16="http://schemas.microsoft.com/office/drawing/2014/main" id="{00000000-0008-0000-0F00-000009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2" name="正方形/長方形 521">
          <a:extLst>
            <a:ext uri="{FF2B5EF4-FFF2-40B4-BE49-F238E27FC236}">
              <a16:creationId xmlns:a16="http://schemas.microsoft.com/office/drawing/2014/main" id="{00000000-0008-0000-0F00-00000A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3" name="正方形/長方形 522">
          <a:extLst>
            <a:ext uri="{FF2B5EF4-FFF2-40B4-BE49-F238E27FC236}">
              <a16:creationId xmlns:a16="http://schemas.microsoft.com/office/drawing/2014/main" id="{00000000-0008-0000-0F00-00000B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28" name="直線コネクタ 527">
          <a:extLst>
            <a:ext uri="{FF2B5EF4-FFF2-40B4-BE49-F238E27FC236}">
              <a16:creationId xmlns:a16="http://schemas.microsoft.com/office/drawing/2014/main" id="{00000000-0008-0000-0F00-000010020000}"/>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29227</xdr:rowOff>
    </xdr:from>
    <xdr:ext cx="467179" cy="259045"/>
    <xdr:sp macro="" textlink="">
      <xdr:nvSpPr>
        <xdr:cNvPr id="529" name="テキスト ボックス 528">
          <a:extLst>
            <a:ext uri="{FF2B5EF4-FFF2-40B4-BE49-F238E27FC236}">
              <a16:creationId xmlns:a16="http://schemas.microsoft.com/office/drawing/2014/main" id="{00000000-0008-0000-0F00-000011020000}"/>
            </a:ext>
          </a:extLst>
        </xdr:cNvPr>
        <xdr:cNvSpPr txBox="1"/>
      </xdr:nvSpPr>
      <xdr:spPr>
        <a:xfrm>
          <a:off x="11978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30" name="直線コネクタ 529">
          <a:extLst>
            <a:ext uri="{FF2B5EF4-FFF2-40B4-BE49-F238E27FC236}">
              <a16:creationId xmlns:a16="http://schemas.microsoft.com/office/drawing/2014/main" id="{00000000-0008-0000-0F00-00001202000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31" name="テキスト ボックス 530">
          <a:extLst>
            <a:ext uri="{FF2B5EF4-FFF2-40B4-BE49-F238E27FC236}">
              <a16:creationId xmlns:a16="http://schemas.microsoft.com/office/drawing/2014/main" id="{00000000-0008-0000-0F00-000013020000}"/>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32" name="直線コネクタ 531">
          <a:extLst>
            <a:ext uri="{FF2B5EF4-FFF2-40B4-BE49-F238E27FC236}">
              <a16:creationId xmlns:a16="http://schemas.microsoft.com/office/drawing/2014/main" id="{00000000-0008-0000-0F00-000014020000}"/>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33" name="テキスト ボックス 532">
          <a:extLst>
            <a:ext uri="{FF2B5EF4-FFF2-40B4-BE49-F238E27FC236}">
              <a16:creationId xmlns:a16="http://schemas.microsoft.com/office/drawing/2014/main" id="{00000000-0008-0000-0F00-000015020000}"/>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8" name="【保健センター・保健所】&#10;有形固定資産減価償却率グラフ枠">
          <a:extLst>
            <a:ext uri="{FF2B5EF4-FFF2-40B4-BE49-F238E27FC236}">
              <a16:creationId xmlns:a16="http://schemas.microsoft.com/office/drawing/2014/main" id="{00000000-0008-0000-0F00-00001A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98298</xdr:rowOff>
    </xdr:from>
    <xdr:to>
      <xdr:col>85</xdr:col>
      <xdr:colOff>126364</xdr:colOff>
      <xdr:row>62</xdr:row>
      <xdr:rowOff>84582</xdr:rowOff>
    </xdr:to>
    <xdr:cxnSp macro="">
      <xdr:nvCxnSpPr>
        <xdr:cNvPr id="539" name="直線コネクタ 538">
          <a:extLst>
            <a:ext uri="{FF2B5EF4-FFF2-40B4-BE49-F238E27FC236}">
              <a16:creationId xmlns:a16="http://schemas.microsoft.com/office/drawing/2014/main" id="{00000000-0008-0000-0F00-00001B020000}"/>
            </a:ext>
          </a:extLst>
        </xdr:cNvPr>
        <xdr:cNvCxnSpPr/>
      </xdr:nvCxnSpPr>
      <xdr:spPr>
        <a:xfrm flipV="1">
          <a:off x="16318864" y="952804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88409</xdr:rowOff>
    </xdr:from>
    <xdr:ext cx="405111" cy="259045"/>
    <xdr:sp macro="" textlink="">
      <xdr:nvSpPr>
        <xdr:cNvPr id="540" name="【保健センター・保健所】&#10;有形固定資産減価償却率最小値テキスト">
          <a:extLst>
            <a:ext uri="{FF2B5EF4-FFF2-40B4-BE49-F238E27FC236}">
              <a16:creationId xmlns:a16="http://schemas.microsoft.com/office/drawing/2014/main" id="{00000000-0008-0000-0F00-00001C020000}"/>
            </a:ext>
          </a:extLst>
        </xdr:cNvPr>
        <xdr:cNvSpPr txBox="1"/>
      </xdr:nvSpPr>
      <xdr:spPr>
        <a:xfrm>
          <a:off x="16357600" y="10718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84582</xdr:rowOff>
    </xdr:from>
    <xdr:to>
      <xdr:col>86</xdr:col>
      <xdr:colOff>25400</xdr:colOff>
      <xdr:row>62</xdr:row>
      <xdr:rowOff>84582</xdr:rowOff>
    </xdr:to>
    <xdr:cxnSp macro="">
      <xdr:nvCxnSpPr>
        <xdr:cNvPr id="541" name="直線コネクタ 540">
          <a:extLst>
            <a:ext uri="{FF2B5EF4-FFF2-40B4-BE49-F238E27FC236}">
              <a16:creationId xmlns:a16="http://schemas.microsoft.com/office/drawing/2014/main" id="{00000000-0008-0000-0F00-00001D020000}"/>
            </a:ext>
          </a:extLst>
        </xdr:cNvPr>
        <xdr:cNvCxnSpPr/>
      </xdr:nvCxnSpPr>
      <xdr:spPr>
        <a:xfrm>
          <a:off x="16230600" y="1071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44975</xdr:rowOff>
    </xdr:from>
    <xdr:ext cx="405111" cy="259045"/>
    <xdr:sp macro="" textlink="">
      <xdr:nvSpPr>
        <xdr:cNvPr id="542" name="【保健センター・保健所】&#10;有形固定資産減価償却率最大値テキスト">
          <a:extLst>
            <a:ext uri="{FF2B5EF4-FFF2-40B4-BE49-F238E27FC236}">
              <a16:creationId xmlns:a16="http://schemas.microsoft.com/office/drawing/2014/main" id="{00000000-0008-0000-0F00-00001E020000}"/>
            </a:ext>
          </a:extLst>
        </xdr:cNvPr>
        <xdr:cNvSpPr txBox="1"/>
      </xdr:nvSpPr>
      <xdr:spPr>
        <a:xfrm>
          <a:off x="16357600" y="9303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98298</xdr:rowOff>
    </xdr:from>
    <xdr:to>
      <xdr:col>86</xdr:col>
      <xdr:colOff>25400</xdr:colOff>
      <xdr:row>55</xdr:row>
      <xdr:rowOff>98298</xdr:rowOff>
    </xdr:to>
    <xdr:cxnSp macro="">
      <xdr:nvCxnSpPr>
        <xdr:cNvPr id="543" name="直線コネクタ 542">
          <a:extLst>
            <a:ext uri="{FF2B5EF4-FFF2-40B4-BE49-F238E27FC236}">
              <a16:creationId xmlns:a16="http://schemas.microsoft.com/office/drawing/2014/main" id="{00000000-0008-0000-0F00-00001F020000}"/>
            </a:ext>
          </a:extLst>
        </xdr:cNvPr>
        <xdr:cNvCxnSpPr/>
      </xdr:nvCxnSpPr>
      <xdr:spPr>
        <a:xfrm>
          <a:off x="16230600" y="952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111523</xdr:rowOff>
    </xdr:from>
    <xdr:ext cx="405111" cy="259045"/>
    <xdr:sp macro="" textlink="">
      <xdr:nvSpPr>
        <xdr:cNvPr id="544" name="【保健センター・保健所】&#10;有形固定資産減価償却率平均値テキスト">
          <a:extLst>
            <a:ext uri="{FF2B5EF4-FFF2-40B4-BE49-F238E27FC236}">
              <a16:creationId xmlns:a16="http://schemas.microsoft.com/office/drawing/2014/main" id="{00000000-0008-0000-0F00-000020020000}"/>
            </a:ext>
          </a:extLst>
        </xdr:cNvPr>
        <xdr:cNvSpPr txBox="1"/>
      </xdr:nvSpPr>
      <xdr:spPr>
        <a:xfrm>
          <a:off x="16357600" y="97127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88646</xdr:rowOff>
    </xdr:from>
    <xdr:to>
      <xdr:col>85</xdr:col>
      <xdr:colOff>177800</xdr:colOff>
      <xdr:row>58</xdr:row>
      <xdr:rowOff>18796</xdr:rowOff>
    </xdr:to>
    <xdr:sp macro="" textlink="">
      <xdr:nvSpPr>
        <xdr:cNvPr id="545" name="フローチャート: 判断 544">
          <a:extLst>
            <a:ext uri="{FF2B5EF4-FFF2-40B4-BE49-F238E27FC236}">
              <a16:creationId xmlns:a16="http://schemas.microsoft.com/office/drawing/2014/main" id="{00000000-0008-0000-0F00-000021020000}"/>
            </a:ext>
          </a:extLst>
        </xdr:cNvPr>
        <xdr:cNvSpPr/>
      </xdr:nvSpPr>
      <xdr:spPr>
        <a:xfrm>
          <a:off x="16268700" y="9861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56</xdr:row>
      <xdr:rowOff>136652</xdr:rowOff>
    </xdr:from>
    <xdr:to>
      <xdr:col>81</xdr:col>
      <xdr:colOff>101600</xdr:colOff>
      <xdr:row>57</xdr:row>
      <xdr:rowOff>66802</xdr:rowOff>
    </xdr:to>
    <xdr:sp macro="" textlink="">
      <xdr:nvSpPr>
        <xdr:cNvPr id="546" name="フローチャート: 判断 545">
          <a:extLst>
            <a:ext uri="{FF2B5EF4-FFF2-40B4-BE49-F238E27FC236}">
              <a16:creationId xmlns:a16="http://schemas.microsoft.com/office/drawing/2014/main" id="{00000000-0008-0000-0F00-000022020000}"/>
            </a:ext>
          </a:extLst>
        </xdr:cNvPr>
        <xdr:cNvSpPr/>
      </xdr:nvSpPr>
      <xdr:spPr>
        <a:xfrm>
          <a:off x="15430500" y="973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56</xdr:row>
      <xdr:rowOff>102362</xdr:rowOff>
    </xdr:from>
    <xdr:to>
      <xdr:col>76</xdr:col>
      <xdr:colOff>165100</xdr:colOff>
      <xdr:row>57</xdr:row>
      <xdr:rowOff>32512</xdr:rowOff>
    </xdr:to>
    <xdr:sp macro="" textlink="">
      <xdr:nvSpPr>
        <xdr:cNvPr id="547" name="フローチャート: 判断 546">
          <a:extLst>
            <a:ext uri="{FF2B5EF4-FFF2-40B4-BE49-F238E27FC236}">
              <a16:creationId xmlns:a16="http://schemas.microsoft.com/office/drawing/2014/main" id="{00000000-0008-0000-0F00-000023020000}"/>
            </a:ext>
          </a:extLst>
        </xdr:cNvPr>
        <xdr:cNvSpPr/>
      </xdr:nvSpPr>
      <xdr:spPr>
        <a:xfrm>
          <a:off x="14541500" y="97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56</xdr:row>
      <xdr:rowOff>56642</xdr:rowOff>
    </xdr:from>
    <xdr:to>
      <xdr:col>72</xdr:col>
      <xdr:colOff>38100</xdr:colOff>
      <xdr:row>56</xdr:row>
      <xdr:rowOff>158242</xdr:rowOff>
    </xdr:to>
    <xdr:sp macro="" textlink="">
      <xdr:nvSpPr>
        <xdr:cNvPr id="548" name="フローチャート: 判断 547">
          <a:extLst>
            <a:ext uri="{FF2B5EF4-FFF2-40B4-BE49-F238E27FC236}">
              <a16:creationId xmlns:a16="http://schemas.microsoft.com/office/drawing/2014/main" id="{00000000-0008-0000-0F00-000024020000}"/>
            </a:ext>
          </a:extLst>
        </xdr:cNvPr>
        <xdr:cNvSpPr/>
      </xdr:nvSpPr>
      <xdr:spPr>
        <a:xfrm>
          <a:off x="13652500" y="965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56</xdr:row>
      <xdr:rowOff>40640</xdr:rowOff>
    </xdr:from>
    <xdr:to>
      <xdr:col>67</xdr:col>
      <xdr:colOff>101600</xdr:colOff>
      <xdr:row>56</xdr:row>
      <xdr:rowOff>142240</xdr:rowOff>
    </xdr:to>
    <xdr:sp macro="" textlink="">
      <xdr:nvSpPr>
        <xdr:cNvPr id="549" name="フローチャート: 判断 548">
          <a:extLst>
            <a:ext uri="{FF2B5EF4-FFF2-40B4-BE49-F238E27FC236}">
              <a16:creationId xmlns:a16="http://schemas.microsoft.com/office/drawing/2014/main" id="{00000000-0008-0000-0F00-000025020000}"/>
            </a:ext>
          </a:extLst>
        </xdr:cNvPr>
        <xdr:cNvSpPr/>
      </xdr:nvSpPr>
      <xdr:spPr>
        <a:xfrm>
          <a:off x="12763500" y="9641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F00-000026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F00-000027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00000000-0008-0000-0F00-000028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0000000-0008-0000-0F00-000029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00000000-0008-0000-0F00-00002A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100076</xdr:rowOff>
    </xdr:from>
    <xdr:to>
      <xdr:col>85</xdr:col>
      <xdr:colOff>177800</xdr:colOff>
      <xdr:row>61</xdr:row>
      <xdr:rowOff>30226</xdr:rowOff>
    </xdr:to>
    <xdr:sp macro="" textlink="">
      <xdr:nvSpPr>
        <xdr:cNvPr id="555" name="楕円 554">
          <a:extLst>
            <a:ext uri="{FF2B5EF4-FFF2-40B4-BE49-F238E27FC236}">
              <a16:creationId xmlns:a16="http://schemas.microsoft.com/office/drawing/2014/main" id="{00000000-0008-0000-0F00-00002B020000}"/>
            </a:ext>
          </a:extLst>
        </xdr:cNvPr>
        <xdr:cNvSpPr/>
      </xdr:nvSpPr>
      <xdr:spPr>
        <a:xfrm>
          <a:off x="162687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78503</xdr:rowOff>
    </xdr:from>
    <xdr:ext cx="405111" cy="259045"/>
    <xdr:sp macro="" textlink="">
      <xdr:nvSpPr>
        <xdr:cNvPr id="556" name="【保健センター・保健所】&#10;有形固定資産減価償却率該当値テキスト">
          <a:extLst>
            <a:ext uri="{FF2B5EF4-FFF2-40B4-BE49-F238E27FC236}">
              <a16:creationId xmlns:a16="http://schemas.microsoft.com/office/drawing/2014/main" id="{00000000-0008-0000-0F00-00002C020000}"/>
            </a:ext>
          </a:extLst>
        </xdr:cNvPr>
        <xdr:cNvSpPr txBox="1"/>
      </xdr:nvSpPr>
      <xdr:spPr>
        <a:xfrm>
          <a:off x="16357600" y="10365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68072</xdr:rowOff>
    </xdr:from>
    <xdr:to>
      <xdr:col>81</xdr:col>
      <xdr:colOff>101600</xdr:colOff>
      <xdr:row>60</xdr:row>
      <xdr:rowOff>169672</xdr:rowOff>
    </xdr:to>
    <xdr:sp macro="" textlink="">
      <xdr:nvSpPr>
        <xdr:cNvPr id="557" name="楕円 556">
          <a:extLst>
            <a:ext uri="{FF2B5EF4-FFF2-40B4-BE49-F238E27FC236}">
              <a16:creationId xmlns:a16="http://schemas.microsoft.com/office/drawing/2014/main" id="{00000000-0008-0000-0F00-00002D020000}"/>
            </a:ext>
          </a:extLst>
        </xdr:cNvPr>
        <xdr:cNvSpPr/>
      </xdr:nvSpPr>
      <xdr:spPr>
        <a:xfrm>
          <a:off x="15430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118872</xdr:rowOff>
    </xdr:from>
    <xdr:to>
      <xdr:col>85</xdr:col>
      <xdr:colOff>127000</xdr:colOff>
      <xdr:row>60</xdr:row>
      <xdr:rowOff>150876</xdr:rowOff>
    </xdr:to>
    <xdr:cxnSp macro="">
      <xdr:nvCxnSpPr>
        <xdr:cNvPr id="558" name="直線コネクタ 557">
          <a:extLst>
            <a:ext uri="{FF2B5EF4-FFF2-40B4-BE49-F238E27FC236}">
              <a16:creationId xmlns:a16="http://schemas.microsoft.com/office/drawing/2014/main" id="{00000000-0008-0000-0F00-00002E020000}"/>
            </a:ext>
          </a:extLst>
        </xdr:cNvPr>
        <xdr:cNvCxnSpPr/>
      </xdr:nvCxnSpPr>
      <xdr:spPr>
        <a:xfrm>
          <a:off x="15481300" y="10405872"/>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93218</xdr:rowOff>
    </xdr:from>
    <xdr:to>
      <xdr:col>76</xdr:col>
      <xdr:colOff>165100</xdr:colOff>
      <xdr:row>62</xdr:row>
      <xdr:rowOff>23368</xdr:rowOff>
    </xdr:to>
    <xdr:sp macro="" textlink="">
      <xdr:nvSpPr>
        <xdr:cNvPr id="559" name="楕円 558">
          <a:extLst>
            <a:ext uri="{FF2B5EF4-FFF2-40B4-BE49-F238E27FC236}">
              <a16:creationId xmlns:a16="http://schemas.microsoft.com/office/drawing/2014/main" id="{00000000-0008-0000-0F00-00002F020000}"/>
            </a:ext>
          </a:extLst>
        </xdr:cNvPr>
        <xdr:cNvSpPr/>
      </xdr:nvSpPr>
      <xdr:spPr>
        <a:xfrm>
          <a:off x="14541500" y="1055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118872</xdr:rowOff>
    </xdr:from>
    <xdr:to>
      <xdr:col>81</xdr:col>
      <xdr:colOff>50800</xdr:colOff>
      <xdr:row>61</xdr:row>
      <xdr:rowOff>144018</xdr:rowOff>
    </xdr:to>
    <xdr:cxnSp macro="">
      <xdr:nvCxnSpPr>
        <xdr:cNvPr id="560" name="直線コネクタ 559">
          <a:extLst>
            <a:ext uri="{FF2B5EF4-FFF2-40B4-BE49-F238E27FC236}">
              <a16:creationId xmlns:a16="http://schemas.microsoft.com/office/drawing/2014/main" id="{00000000-0008-0000-0F00-000030020000}"/>
            </a:ext>
          </a:extLst>
        </xdr:cNvPr>
        <xdr:cNvCxnSpPr/>
      </xdr:nvCxnSpPr>
      <xdr:spPr>
        <a:xfrm flipV="1">
          <a:off x="14592300" y="10405872"/>
          <a:ext cx="8890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61214</xdr:rowOff>
    </xdr:from>
    <xdr:to>
      <xdr:col>72</xdr:col>
      <xdr:colOff>38100</xdr:colOff>
      <xdr:row>61</xdr:row>
      <xdr:rowOff>162814</xdr:rowOff>
    </xdr:to>
    <xdr:sp macro="" textlink="">
      <xdr:nvSpPr>
        <xdr:cNvPr id="561" name="楕円 560">
          <a:extLst>
            <a:ext uri="{FF2B5EF4-FFF2-40B4-BE49-F238E27FC236}">
              <a16:creationId xmlns:a16="http://schemas.microsoft.com/office/drawing/2014/main" id="{00000000-0008-0000-0F00-000031020000}"/>
            </a:ext>
          </a:extLst>
        </xdr:cNvPr>
        <xdr:cNvSpPr/>
      </xdr:nvSpPr>
      <xdr:spPr>
        <a:xfrm>
          <a:off x="13652500" y="1051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112014</xdr:rowOff>
    </xdr:from>
    <xdr:to>
      <xdr:col>76</xdr:col>
      <xdr:colOff>114300</xdr:colOff>
      <xdr:row>61</xdr:row>
      <xdr:rowOff>144018</xdr:rowOff>
    </xdr:to>
    <xdr:cxnSp macro="">
      <xdr:nvCxnSpPr>
        <xdr:cNvPr id="562" name="直線コネクタ 561">
          <a:extLst>
            <a:ext uri="{FF2B5EF4-FFF2-40B4-BE49-F238E27FC236}">
              <a16:creationId xmlns:a16="http://schemas.microsoft.com/office/drawing/2014/main" id="{00000000-0008-0000-0F00-000032020000}"/>
            </a:ext>
          </a:extLst>
        </xdr:cNvPr>
        <xdr:cNvCxnSpPr/>
      </xdr:nvCxnSpPr>
      <xdr:spPr>
        <a:xfrm>
          <a:off x="13703300" y="105704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31496</xdr:rowOff>
    </xdr:from>
    <xdr:to>
      <xdr:col>67</xdr:col>
      <xdr:colOff>101600</xdr:colOff>
      <xdr:row>61</xdr:row>
      <xdr:rowOff>133096</xdr:rowOff>
    </xdr:to>
    <xdr:sp macro="" textlink="">
      <xdr:nvSpPr>
        <xdr:cNvPr id="563" name="楕円 562">
          <a:extLst>
            <a:ext uri="{FF2B5EF4-FFF2-40B4-BE49-F238E27FC236}">
              <a16:creationId xmlns:a16="http://schemas.microsoft.com/office/drawing/2014/main" id="{00000000-0008-0000-0F00-000033020000}"/>
            </a:ext>
          </a:extLst>
        </xdr:cNvPr>
        <xdr:cNvSpPr/>
      </xdr:nvSpPr>
      <xdr:spPr>
        <a:xfrm>
          <a:off x="12763500" y="1048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82296</xdr:rowOff>
    </xdr:from>
    <xdr:to>
      <xdr:col>71</xdr:col>
      <xdr:colOff>177800</xdr:colOff>
      <xdr:row>61</xdr:row>
      <xdr:rowOff>112014</xdr:rowOff>
    </xdr:to>
    <xdr:cxnSp macro="">
      <xdr:nvCxnSpPr>
        <xdr:cNvPr id="564" name="直線コネクタ 563">
          <a:extLst>
            <a:ext uri="{FF2B5EF4-FFF2-40B4-BE49-F238E27FC236}">
              <a16:creationId xmlns:a16="http://schemas.microsoft.com/office/drawing/2014/main" id="{00000000-0008-0000-0F00-000034020000}"/>
            </a:ext>
          </a:extLst>
        </xdr:cNvPr>
        <xdr:cNvCxnSpPr/>
      </xdr:nvCxnSpPr>
      <xdr:spPr>
        <a:xfrm>
          <a:off x="12814300" y="10540746"/>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55</xdr:row>
      <xdr:rowOff>83329</xdr:rowOff>
    </xdr:from>
    <xdr:ext cx="405111" cy="259045"/>
    <xdr:sp macro="" textlink="">
      <xdr:nvSpPr>
        <xdr:cNvPr id="565" name="n_1aveValue【保健センター・保健所】&#10;有形固定資産減価償却率">
          <a:extLst>
            <a:ext uri="{FF2B5EF4-FFF2-40B4-BE49-F238E27FC236}">
              <a16:creationId xmlns:a16="http://schemas.microsoft.com/office/drawing/2014/main" id="{00000000-0008-0000-0F00-000035020000}"/>
            </a:ext>
          </a:extLst>
        </xdr:cNvPr>
        <xdr:cNvSpPr txBox="1"/>
      </xdr:nvSpPr>
      <xdr:spPr>
        <a:xfrm>
          <a:off x="15266044" y="9513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49039</xdr:rowOff>
    </xdr:from>
    <xdr:ext cx="405111" cy="259045"/>
    <xdr:sp macro="" textlink="">
      <xdr:nvSpPr>
        <xdr:cNvPr id="566" name="n_2aveValue【保健センター・保健所】&#10;有形固定資産減価償却率">
          <a:extLst>
            <a:ext uri="{FF2B5EF4-FFF2-40B4-BE49-F238E27FC236}">
              <a16:creationId xmlns:a16="http://schemas.microsoft.com/office/drawing/2014/main" id="{00000000-0008-0000-0F00-000036020000}"/>
            </a:ext>
          </a:extLst>
        </xdr:cNvPr>
        <xdr:cNvSpPr txBox="1"/>
      </xdr:nvSpPr>
      <xdr:spPr>
        <a:xfrm>
          <a:off x="14389744" y="9478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3319</xdr:rowOff>
    </xdr:from>
    <xdr:ext cx="405111" cy="259045"/>
    <xdr:sp macro="" textlink="">
      <xdr:nvSpPr>
        <xdr:cNvPr id="567" name="n_3aveValue【保健センター・保健所】&#10;有形固定資産減価償却率">
          <a:extLst>
            <a:ext uri="{FF2B5EF4-FFF2-40B4-BE49-F238E27FC236}">
              <a16:creationId xmlns:a16="http://schemas.microsoft.com/office/drawing/2014/main" id="{00000000-0008-0000-0F00-000037020000}"/>
            </a:ext>
          </a:extLst>
        </xdr:cNvPr>
        <xdr:cNvSpPr txBox="1"/>
      </xdr:nvSpPr>
      <xdr:spPr>
        <a:xfrm>
          <a:off x="13500744" y="9433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54</xdr:row>
      <xdr:rowOff>158767</xdr:rowOff>
    </xdr:from>
    <xdr:ext cx="405111" cy="259045"/>
    <xdr:sp macro="" textlink="">
      <xdr:nvSpPr>
        <xdr:cNvPr id="568" name="n_4aveValue【保健センター・保健所】&#10;有形固定資産減価償却率">
          <a:extLst>
            <a:ext uri="{FF2B5EF4-FFF2-40B4-BE49-F238E27FC236}">
              <a16:creationId xmlns:a16="http://schemas.microsoft.com/office/drawing/2014/main" id="{00000000-0008-0000-0F00-000038020000}"/>
            </a:ext>
          </a:extLst>
        </xdr:cNvPr>
        <xdr:cNvSpPr txBox="1"/>
      </xdr:nvSpPr>
      <xdr:spPr>
        <a:xfrm>
          <a:off x="12611744" y="941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160799</xdr:rowOff>
    </xdr:from>
    <xdr:ext cx="405111" cy="259045"/>
    <xdr:sp macro="" textlink="">
      <xdr:nvSpPr>
        <xdr:cNvPr id="569" name="n_1mainValue【保健センター・保健所】&#10;有形固定資産減価償却率">
          <a:extLst>
            <a:ext uri="{FF2B5EF4-FFF2-40B4-BE49-F238E27FC236}">
              <a16:creationId xmlns:a16="http://schemas.microsoft.com/office/drawing/2014/main" id="{00000000-0008-0000-0F00-000039020000}"/>
            </a:ext>
          </a:extLst>
        </xdr:cNvPr>
        <xdr:cNvSpPr txBox="1"/>
      </xdr:nvSpPr>
      <xdr:spPr>
        <a:xfrm>
          <a:off x="15266044"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14495</xdr:rowOff>
    </xdr:from>
    <xdr:ext cx="405111" cy="259045"/>
    <xdr:sp macro="" textlink="">
      <xdr:nvSpPr>
        <xdr:cNvPr id="570" name="n_2mainValue【保健センター・保健所】&#10;有形固定資産減価償却率">
          <a:extLst>
            <a:ext uri="{FF2B5EF4-FFF2-40B4-BE49-F238E27FC236}">
              <a16:creationId xmlns:a16="http://schemas.microsoft.com/office/drawing/2014/main" id="{00000000-0008-0000-0F00-00003A020000}"/>
            </a:ext>
          </a:extLst>
        </xdr:cNvPr>
        <xdr:cNvSpPr txBox="1"/>
      </xdr:nvSpPr>
      <xdr:spPr>
        <a:xfrm>
          <a:off x="14389744" y="1064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153941</xdr:rowOff>
    </xdr:from>
    <xdr:ext cx="405111" cy="259045"/>
    <xdr:sp macro="" textlink="">
      <xdr:nvSpPr>
        <xdr:cNvPr id="571" name="n_3mainValue【保健センター・保健所】&#10;有形固定資産減価償却率">
          <a:extLst>
            <a:ext uri="{FF2B5EF4-FFF2-40B4-BE49-F238E27FC236}">
              <a16:creationId xmlns:a16="http://schemas.microsoft.com/office/drawing/2014/main" id="{00000000-0008-0000-0F00-00003B020000}"/>
            </a:ext>
          </a:extLst>
        </xdr:cNvPr>
        <xdr:cNvSpPr txBox="1"/>
      </xdr:nvSpPr>
      <xdr:spPr>
        <a:xfrm>
          <a:off x="13500744"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124223</xdr:rowOff>
    </xdr:from>
    <xdr:ext cx="405111" cy="259045"/>
    <xdr:sp macro="" textlink="">
      <xdr:nvSpPr>
        <xdr:cNvPr id="572" name="n_4mainValue【保健センター・保健所】&#10;有形固定資産減価償却率">
          <a:extLst>
            <a:ext uri="{FF2B5EF4-FFF2-40B4-BE49-F238E27FC236}">
              <a16:creationId xmlns:a16="http://schemas.microsoft.com/office/drawing/2014/main" id="{00000000-0008-0000-0F00-00003C020000}"/>
            </a:ext>
          </a:extLst>
        </xdr:cNvPr>
        <xdr:cNvSpPr txBox="1"/>
      </xdr:nvSpPr>
      <xdr:spPr>
        <a:xfrm>
          <a:off x="12611744" y="1058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3" name="正方形/長方形 572">
          <a:extLst>
            <a:ext uri="{FF2B5EF4-FFF2-40B4-BE49-F238E27FC236}">
              <a16:creationId xmlns:a16="http://schemas.microsoft.com/office/drawing/2014/main" id="{00000000-0008-0000-0F00-00003D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4" name="正方形/長方形 573">
          <a:extLst>
            <a:ext uri="{FF2B5EF4-FFF2-40B4-BE49-F238E27FC236}">
              <a16:creationId xmlns:a16="http://schemas.microsoft.com/office/drawing/2014/main" id="{00000000-0008-0000-0F00-00003E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1" name="テキスト ボックス 580">
          <a:extLst>
            <a:ext uri="{FF2B5EF4-FFF2-40B4-BE49-F238E27FC236}">
              <a16:creationId xmlns:a16="http://schemas.microsoft.com/office/drawing/2014/main" id="{00000000-0008-0000-0F00-000045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2" name="直線コネクタ 581">
          <a:extLst>
            <a:ext uri="{FF2B5EF4-FFF2-40B4-BE49-F238E27FC236}">
              <a16:creationId xmlns:a16="http://schemas.microsoft.com/office/drawing/2014/main" id="{00000000-0008-0000-0F00-000046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3" name="直線コネクタ 582">
          <a:extLst>
            <a:ext uri="{FF2B5EF4-FFF2-40B4-BE49-F238E27FC236}">
              <a16:creationId xmlns:a16="http://schemas.microsoft.com/office/drawing/2014/main" id="{00000000-0008-0000-0F00-000047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4" name="テキスト ボックス 583">
          <a:extLst>
            <a:ext uri="{FF2B5EF4-FFF2-40B4-BE49-F238E27FC236}">
              <a16:creationId xmlns:a16="http://schemas.microsoft.com/office/drawing/2014/main" id="{00000000-0008-0000-0F00-000048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5" name="【保健センター・保健所】&#10;一人当たり面積グラフ枠">
          <a:extLst>
            <a:ext uri="{FF2B5EF4-FFF2-40B4-BE49-F238E27FC236}">
              <a16:creationId xmlns:a16="http://schemas.microsoft.com/office/drawing/2014/main" id="{00000000-0008-0000-0F00-000053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156210</xdr:rowOff>
    </xdr:from>
    <xdr:to>
      <xdr:col>116</xdr:col>
      <xdr:colOff>62864</xdr:colOff>
      <xdr:row>64</xdr:row>
      <xdr:rowOff>0</xdr:rowOff>
    </xdr:to>
    <xdr:cxnSp macro="">
      <xdr:nvCxnSpPr>
        <xdr:cNvPr id="596" name="直線コネクタ 595">
          <a:extLst>
            <a:ext uri="{FF2B5EF4-FFF2-40B4-BE49-F238E27FC236}">
              <a16:creationId xmlns:a16="http://schemas.microsoft.com/office/drawing/2014/main" id="{00000000-0008-0000-0F00-000054020000}"/>
            </a:ext>
          </a:extLst>
        </xdr:cNvPr>
        <xdr:cNvCxnSpPr/>
      </xdr:nvCxnSpPr>
      <xdr:spPr>
        <a:xfrm flipV="1">
          <a:off x="22160864" y="95859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3827</xdr:rowOff>
    </xdr:from>
    <xdr:ext cx="469744" cy="259045"/>
    <xdr:sp macro="" textlink="">
      <xdr:nvSpPr>
        <xdr:cNvPr id="597" name="【保健センター・保健所】&#10;一人当たり面積最小値テキスト">
          <a:extLst>
            <a:ext uri="{FF2B5EF4-FFF2-40B4-BE49-F238E27FC236}">
              <a16:creationId xmlns:a16="http://schemas.microsoft.com/office/drawing/2014/main" id="{00000000-0008-0000-0F00-000055020000}"/>
            </a:ext>
          </a:extLst>
        </xdr:cNvPr>
        <xdr:cNvSpPr txBox="1"/>
      </xdr:nvSpPr>
      <xdr:spPr>
        <a:xfrm>
          <a:off x="221996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0</xdr:rowOff>
    </xdr:from>
    <xdr:to>
      <xdr:col>116</xdr:col>
      <xdr:colOff>152400</xdr:colOff>
      <xdr:row>64</xdr:row>
      <xdr:rowOff>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102887</xdr:rowOff>
    </xdr:from>
    <xdr:ext cx="469744" cy="259045"/>
    <xdr:sp macro="" textlink="">
      <xdr:nvSpPr>
        <xdr:cNvPr id="599" name="【保健センター・保健所】&#10;一人当たり面積最大値テキスト">
          <a:extLst>
            <a:ext uri="{FF2B5EF4-FFF2-40B4-BE49-F238E27FC236}">
              <a16:creationId xmlns:a16="http://schemas.microsoft.com/office/drawing/2014/main" id="{00000000-0008-0000-0F00-000057020000}"/>
            </a:ext>
          </a:extLst>
        </xdr:cNvPr>
        <xdr:cNvSpPr txBox="1"/>
      </xdr:nvSpPr>
      <xdr:spPr>
        <a:xfrm>
          <a:off x="22199600" y="936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156210</xdr:rowOff>
    </xdr:from>
    <xdr:to>
      <xdr:col>116</xdr:col>
      <xdr:colOff>152400</xdr:colOff>
      <xdr:row>55</xdr:row>
      <xdr:rowOff>156210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22072600" y="958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6367</xdr:rowOff>
    </xdr:from>
    <xdr:ext cx="469744" cy="259045"/>
    <xdr:sp macro="" textlink="">
      <xdr:nvSpPr>
        <xdr:cNvPr id="601" name="【保健センター・保健所】&#10;一人当たり面積平均値テキスト">
          <a:extLst>
            <a:ext uri="{FF2B5EF4-FFF2-40B4-BE49-F238E27FC236}">
              <a16:creationId xmlns:a16="http://schemas.microsoft.com/office/drawing/2014/main" id="{00000000-0008-0000-0F00-000059020000}"/>
            </a:ext>
          </a:extLst>
        </xdr:cNvPr>
        <xdr:cNvSpPr txBox="1"/>
      </xdr:nvSpPr>
      <xdr:spPr>
        <a:xfrm>
          <a:off x="22199600" y="104648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154940</xdr:rowOff>
    </xdr:from>
    <xdr:to>
      <xdr:col>116</xdr:col>
      <xdr:colOff>114300</xdr:colOff>
      <xdr:row>62</xdr:row>
      <xdr:rowOff>85090</xdr:rowOff>
    </xdr:to>
    <xdr:sp macro="" textlink="">
      <xdr:nvSpPr>
        <xdr:cNvPr id="602" name="フローチャート: 判断 601">
          <a:extLst>
            <a:ext uri="{FF2B5EF4-FFF2-40B4-BE49-F238E27FC236}">
              <a16:creationId xmlns:a16="http://schemas.microsoft.com/office/drawing/2014/main" id="{00000000-0008-0000-0F00-00005A020000}"/>
            </a:ext>
          </a:extLst>
        </xdr:cNvPr>
        <xdr:cNvSpPr/>
      </xdr:nvSpPr>
      <xdr:spPr>
        <a:xfrm>
          <a:off x="22110700" y="10613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10160</xdr:rowOff>
    </xdr:from>
    <xdr:to>
      <xdr:col>112</xdr:col>
      <xdr:colOff>38100</xdr:colOff>
      <xdr:row>62</xdr:row>
      <xdr:rowOff>111760</xdr:rowOff>
    </xdr:to>
    <xdr:sp macro="" textlink="">
      <xdr:nvSpPr>
        <xdr:cNvPr id="603" name="フローチャート: 判断 602">
          <a:extLst>
            <a:ext uri="{FF2B5EF4-FFF2-40B4-BE49-F238E27FC236}">
              <a16:creationId xmlns:a16="http://schemas.microsoft.com/office/drawing/2014/main" id="{00000000-0008-0000-0F00-00005B020000}"/>
            </a:ext>
          </a:extLst>
        </xdr:cNvPr>
        <xdr:cNvSpPr/>
      </xdr:nvSpPr>
      <xdr:spPr>
        <a:xfrm>
          <a:off x="21272500" y="1064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6350</xdr:rowOff>
    </xdr:from>
    <xdr:to>
      <xdr:col>107</xdr:col>
      <xdr:colOff>101600</xdr:colOff>
      <xdr:row>62</xdr:row>
      <xdr:rowOff>107950</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20383500" y="1063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147320</xdr:rowOff>
    </xdr:from>
    <xdr:to>
      <xdr:col>102</xdr:col>
      <xdr:colOff>165100</xdr:colOff>
      <xdr:row>62</xdr:row>
      <xdr:rowOff>77470</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19494500" y="1060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44450</xdr:rowOff>
    </xdr:from>
    <xdr:to>
      <xdr:col>98</xdr:col>
      <xdr:colOff>38100</xdr:colOff>
      <xdr:row>62</xdr:row>
      <xdr:rowOff>146050</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18605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00000000-0008-0000-0F00-00005F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120650</xdr:rowOff>
    </xdr:from>
    <xdr:to>
      <xdr:col>116</xdr:col>
      <xdr:colOff>114300</xdr:colOff>
      <xdr:row>64</xdr:row>
      <xdr:rowOff>50800</xdr:rowOff>
    </xdr:to>
    <xdr:sp macro="" textlink="">
      <xdr:nvSpPr>
        <xdr:cNvPr id="612" name="楕円 611">
          <a:extLst>
            <a:ext uri="{FF2B5EF4-FFF2-40B4-BE49-F238E27FC236}">
              <a16:creationId xmlns:a16="http://schemas.microsoft.com/office/drawing/2014/main" id="{00000000-0008-0000-0F00-000064020000}"/>
            </a:ext>
          </a:extLst>
        </xdr:cNvPr>
        <xdr:cNvSpPr/>
      </xdr:nvSpPr>
      <xdr:spPr>
        <a:xfrm>
          <a:off x="221107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35577</xdr:rowOff>
    </xdr:from>
    <xdr:ext cx="469744" cy="259045"/>
    <xdr:sp macro="" textlink="">
      <xdr:nvSpPr>
        <xdr:cNvPr id="613" name="【保健センター・保健所】&#10;一人当たり面積該当値テキスト">
          <a:extLst>
            <a:ext uri="{FF2B5EF4-FFF2-40B4-BE49-F238E27FC236}">
              <a16:creationId xmlns:a16="http://schemas.microsoft.com/office/drawing/2014/main" id="{00000000-0008-0000-0F00-000065020000}"/>
            </a:ext>
          </a:extLst>
        </xdr:cNvPr>
        <xdr:cNvSpPr txBox="1"/>
      </xdr:nvSpPr>
      <xdr:spPr>
        <a:xfrm>
          <a:off x="22199600" y="1083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614" name="楕円 613">
          <a:extLst>
            <a:ext uri="{FF2B5EF4-FFF2-40B4-BE49-F238E27FC236}">
              <a16:creationId xmlns:a16="http://schemas.microsoft.com/office/drawing/2014/main" id="{00000000-0008-0000-0F00-000066020000}"/>
            </a:ext>
          </a:extLst>
        </xdr:cNvPr>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0</xdr:rowOff>
    </xdr:from>
    <xdr:to>
      <xdr:col>116</xdr:col>
      <xdr:colOff>63500</xdr:colOff>
      <xdr:row>64</xdr:row>
      <xdr:rowOff>0</xdr:rowOff>
    </xdr:to>
    <xdr:cxnSp macro="">
      <xdr:nvCxnSpPr>
        <xdr:cNvPr id="615" name="直線コネクタ 614">
          <a:extLst>
            <a:ext uri="{FF2B5EF4-FFF2-40B4-BE49-F238E27FC236}">
              <a16:creationId xmlns:a16="http://schemas.microsoft.com/office/drawing/2014/main" id="{00000000-0008-0000-0F00-000067020000}"/>
            </a:ext>
          </a:extLst>
        </xdr:cNvPr>
        <xdr:cNvCxnSpPr/>
      </xdr:nvCxnSpPr>
      <xdr:spPr>
        <a:xfrm>
          <a:off x="21323300" y="1097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124460</xdr:rowOff>
    </xdr:from>
    <xdr:to>
      <xdr:col>107</xdr:col>
      <xdr:colOff>101600</xdr:colOff>
      <xdr:row>64</xdr:row>
      <xdr:rowOff>54610</xdr:rowOff>
    </xdr:to>
    <xdr:sp macro="" textlink="">
      <xdr:nvSpPr>
        <xdr:cNvPr id="616" name="楕円 615">
          <a:extLst>
            <a:ext uri="{FF2B5EF4-FFF2-40B4-BE49-F238E27FC236}">
              <a16:creationId xmlns:a16="http://schemas.microsoft.com/office/drawing/2014/main" id="{00000000-0008-0000-0F00-000068020000}"/>
            </a:ext>
          </a:extLst>
        </xdr:cNvPr>
        <xdr:cNvSpPr/>
      </xdr:nvSpPr>
      <xdr:spPr>
        <a:xfrm>
          <a:off x="20383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0</xdr:rowOff>
    </xdr:from>
    <xdr:to>
      <xdr:col>111</xdr:col>
      <xdr:colOff>177800</xdr:colOff>
      <xdr:row>64</xdr:row>
      <xdr:rowOff>3810</xdr:rowOff>
    </xdr:to>
    <xdr:cxnSp macro="">
      <xdr:nvCxnSpPr>
        <xdr:cNvPr id="617" name="直線コネクタ 616">
          <a:extLst>
            <a:ext uri="{FF2B5EF4-FFF2-40B4-BE49-F238E27FC236}">
              <a16:creationId xmlns:a16="http://schemas.microsoft.com/office/drawing/2014/main" id="{00000000-0008-0000-0F00-000069020000}"/>
            </a:ext>
          </a:extLst>
        </xdr:cNvPr>
        <xdr:cNvCxnSpPr/>
      </xdr:nvCxnSpPr>
      <xdr:spPr>
        <a:xfrm flipV="1">
          <a:off x="20434300" y="1097280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124460</xdr:rowOff>
    </xdr:from>
    <xdr:to>
      <xdr:col>102</xdr:col>
      <xdr:colOff>165100</xdr:colOff>
      <xdr:row>64</xdr:row>
      <xdr:rowOff>54610</xdr:rowOff>
    </xdr:to>
    <xdr:sp macro="" textlink="">
      <xdr:nvSpPr>
        <xdr:cNvPr id="618" name="楕円 617">
          <a:extLst>
            <a:ext uri="{FF2B5EF4-FFF2-40B4-BE49-F238E27FC236}">
              <a16:creationId xmlns:a16="http://schemas.microsoft.com/office/drawing/2014/main" id="{00000000-0008-0000-0F00-00006A020000}"/>
            </a:ext>
          </a:extLst>
        </xdr:cNvPr>
        <xdr:cNvSpPr/>
      </xdr:nvSpPr>
      <xdr:spPr>
        <a:xfrm>
          <a:off x="19494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3810</xdr:rowOff>
    </xdr:from>
    <xdr:to>
      <xdr:col>107</xdr:col>
      <xdr:colOff>50800</xdr:colOff>
      <xdr:row>64</xdr:row>
      <xdr:rowOff>3810</xdr:rowOff>
    </xdr:to>
    <xdr:cxnSp macro="">
      <xdr:nvCxnSpPr>
        <xdr:cNvPr id="619" name="直線コネクタ 618">
          <a:extLst>
            <a:ext uri="{FF2B5EF4-FFF2-40B4-BE49-F238E27FC236}">
              <a16:creationId xmlns:a16="http://schemas.microsoft.com/office/drawing/2014/main" id="{00000000-0008-0000-0F00-00006B020000}"/>
            </a:ext>
          </a:extLst>
        </xdr:cNvPr>
        <xdr:cNvCxnSpPr/>
      </xdr:nvCxnSpPr>
      <xdr:spPr>
        <a:xfrm>
          <a:off x="19545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124460</xdr:rowOff>
    </xdr:from>
    <xdr:to>
      <xdr:col>98</xdr:col>
      <xdr:colOff>38100</xdr:colOff>
      <xdr:row>64</xdr:row>
      <xdr:rowOff>54610</xdr:rowOff>
    </xdr:to>
    <xdr:sp macro="" textlink="">
      <xdr:nvSpPr>
        <xdr:cNvPr id="620" name="楕円 619">
          <a:extLst>
            <a:ext uri="{FF2B5EF4-FFF2-40B4-BE49-F238E27FC236}">
              <a16:creationId xmlns:a16="http://schemas.microsoft.com/office/drawing/2014/main" id="{00000000-0008-0000-0F00-00006C020000}"/>
            </a:ext>
          </a:extLst>
        </xdr:cNvPr>
        <xdr:cNvSpPr/>
      </xdr:nvSpPr>
      <xdr:spPr>
        <a:xfrm>
          <a:off x="18605500" y="10925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3810</xdr:rowOff>
    </xdr:from>
    <xdr:to>
      <xdr:col>102</xdr:col>
      <xdr:colOff>114300</xdr:colOff>
      <xdr:row>64</xdr:row>
      <xdr:rowOff>3810</xdr:rowOff>
    </xdr:to>
    <xdr:cxnSp macro="">
      <xdr:nvCxnSpPr>
        <xdr:cNvPr id="621" name="直線コネクタ 620">
          <a:extLst>
            <a:ext uri="{FF2B5EF4-FFF2-40B4-BE49-F238E27FC236}">
              <a16:creationId xmlns:a16="http://schemas.microsoft.com/office/drawing/2014/main" id="{00000000-0008-0000-0F00-00006D020000}"/>
            </a:ext>
          </a:extLst>
        </xdr:cNvPr>
        <xdr:cNvCxnSpPr/>
      </xdr:nvCxnSpPr>
      <xdr:spPr>
        <a:xfrm>
          <a:off x="18656300" y="109766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128287</xdr:rowOff>
    </xdr:from>
    <xdr:ext cx="469744" cy="259045"/>
    <xdr:sp macro="" textlink="">
      <xdr:nvSpPr>
        <xdr:cNvPr id="622" name="n_1aveValue【保健センター・保健所】&#10;一人当たり面積">
          <a:extLst>
            <a:ext uri="{FF2B5EF4-FFF2-40B4-BE49-F238E27FC236}">
              <a16:creationId xmlns:a16="http://schemas.microsoft.com/office/drawing/2014/main" id="{00000000-0008-0000-0F00-00006E020000}"/>
            </a:ext>
          </a:extLst>
        </xdr:cNvPr>
        <xdr:cNvSpPr txBox="1"/>
      </xdr:nvSpPr>
      <xdr:spPr>
        <a:xfrm>
          <a:off x="21075727" y="1041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124477</xdr:rowOff>
    </xdr:from>
    <xdr:ext cx="469744" cy="259045"/>
    <xdr:sp macro="" textlink="">
      <xdr:nvSpPr>
        <xdr:cNvPr id="623" name="n_2aveValue【保健センター・保健所】&#10;一人当たり面積">
          <a:extLst>
            <a:ext uri="{FF2B5EF4-FFF2-40B4-BE49-F238E27FC236}">
              <a16:creationId xmlns:a16="http://schemas.microsoft.com/office/drawing/2014/main" id="{00000000-0008-0000-0F00-00006F020000}"/>
            </a:ext>
          </a:extLst>
        </xdr:cNvPr>
        <xdr:cNvSpPr txBox="1"/>
      </xdr:nvSpPr>
      <xdr:spPr>
        <a:xfrm>
          <a:off x="20199427"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93997</xdr:rowOff>
    </xdr:from>
    <xdr:ext cx="469744" cy="259045"/>
    <xdr:sp macro="" textlink="">
      <xdr:nvSpPr>
        <xdr:cNvPr id="624" name="n_3aveValue【保健センター・保健所】&#10;一人当たり面積">
          <a:extLst>
            <a:ext uri="{FF2B5EF4-FFF2-40B4-BE49-F238E27FC236}">
              <a16:creationId xmlns:a16="http://schemas.microsoft.com/office/drawing/2014/main" id="{00000000-0008-0000-0F00-000070020000}"/>
            </a:ext>
          </a:extLst>
        </xdr:cNvPr>
        <xdr:cNvSpPr txBox="1"/>
      </xdr:nvSpPr>
      <xdr:spPr>
        <a:xfrm>
          <a:off x="193104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162577</xdr:rowOff>
    </xdr:from>
    <xdr:ext cx="469744" cy="259045"/>
    <xdr:sp macro="" textlink="">
      <xdr:nvSpPr>
        <xdr:cNvPr id="625" name="n_4aveValue【保健センター・保健所】&#10;一人当たり面積">
          <a:extLst>
            <a:ext uri="{FF2B5EF4-FFF2-40B4-BE49-F238E27FC236}">
              <a16:creationId xmlns:a16="http://schemas.microsoft.com/office/drawing/2014/main" id="{00000000-0008-0000-0F00-000071020000}"/>
            </a:ext>
          </a:extLst>
        </xdr:cNvPr>
        <xdr:cNvSpPr txBox="1"/>
      </xdr:nvSpPr>
      <xdr:spPr>
        <a:xfrm>
          <a:off x="18421427" y="1044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626" name="n_1mainValue【保健センター・保健所】&#10;一人当たり面積">
          <a:extLst>
            <a:ext uri="{FF2B5EF4-FFF2-40B4-BE49-F238E27FC236}">
              <a16:creationId xmlns:a16="http://schemas.microsoft.com/office/drawing/2014/main" id="{00000000-0008-0000-0F00-000072020000}"/>
            </a:ext>
          </a:extLst>
        </xdr:cNvPr>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45737</xdr:rowOff>
    </xdr:from>
    <xdr:ext cx="469744" cy="259045"/>
    <xdr:sp macro="" textlink="">
      <xdr:nvSpPr>
        <xdr:cNvPr id="627" name="n_2mainValue【保健センター・保健所】&#10;一人当たり面積">
          <a:extLst>
            <a:ext uri="{FF2B5EF4-FFF2-40B4-BE49-F238E27FC236}">
              <a16:creationId xmlns:a16="http://schemas.microsoft.com/office/drawing/2014/main" id="{00000000-0008-0000-0F00-000073020000}"/>
            </a:ext>
          </a:extLst>
        </xdr:cNvPr>
        <xdr:cNvSpPr txBox="1"/>
      </xdr:nvSpPr>
      <xdr:spPr>
        <a:xfrm>
          <a:off x="20199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45737</xdr:rowOff>
    </xdr:from>
    <xdr:ext cx="469744" cy="259045"/>
    <xdr:sp macro="" textlink="">
      <xdr:nvSpPr>
        <xdr:cNvPr id="628" name="n_3mainValue【保健センター・保健所】&#10;一人当たり面積">
          <a:extLst>
            <a:ext uri="{FF2B5EF4-FFF2-40B4-BE49-F238E27FC236}">
              <a16:creationId xmlns:a16="http://schemas.microsoft.com/office/drawing/2014/main" id="{00000000-0008-0000-0F00-000074020000}"/>
            </a:ext>
          </a:extLst>
        </xdr:cNvPr>
        <xdr:cNvSpPr txBox="1"/>
      </xdr:nvSpPr>
      <xdr:spPr>
        <a:xfrm>
          <a:off x="19310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45737</xdr:rowOff>
    </xdr:from>
    <xdr:ext cx="469744" cy="259045"/>
    <xdr:sp macro="" textlink="">
      <xdr:nvSpPr>
        <xdr:cNvPr id="629" name="n_4mainValue【保健センター・保健所】&#10;一人当たり面積">
          <a:extLst>
            <a:ext uri="{FF2B5EF4-FFF2-40B4-BE49-F238E27FC236}">
              <a16:creationId xmlns:a16="http://schemas.microsoft.com/office/drawing/2014/main" id="{00000000-0008-0000-0F00-000075020000}"/>
            </a:ext>
          </a:extLst>
        </xdr:cNvPr>
        <xdr:cNvSpPr txBox="1"/>
      </xdr:nvSpPr>
      <xdr:spPr>
        <a:xfrm>
          <a:off x="18421427" y="1101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2" name="正方形/長方形 631">
          <a:extLst>
            <a:ext uri="{FF2B5EF4-FFF2-40B4-BE49-F238E27FC236}">
              <a16:creationId xmlns:a16="http://schemas.microsoft.com/office/drawing/2014/main" id="{00000000-0008-0000-0F00-00007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3" name="正方形/長方形 632">
          <a:extLst>
            <a:ext uri="{FF2B5EF4-FFF2-40B4-BE49-F238E27FC236}">
              <a16:creationId xmlns:a16="http://schemas.microsoft.com/office/drawing/2014/main" id="{00000000-0008-0000-0F00-00007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4" name="正方形/長方形 633">
          <a:extLst>
            <a:ext uri="{FF2B5EF4-FFF2-40B4-BE49-F238E27FC236}">
              <a16:creationId xmlns:a16="http://schemas.microsoft.com/office/drawing/2014/main" id="{00000000-0008-0000-0F00-00007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5" name="正方形/長方形 634">
          <a:extLst>
            <a:ext uri="{FF2B5EF4-FFF2-40B4-BE49-F238E27FC236}">
              <a16:creationId xmlns:a16="http://schemas.microsoft.com/office/drawing/2014/main" id="{00000000-0008-0000-0F00-00007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6" name="正方形/長方形 635">
          <a:extLst>
            <a:ext uri="{FF2B5EF4-FFF2-40B4-BE49-F238E27FC236}">
              <a16:creationId xmlns:a16="http://schemas.microsoft.com/office/drawing/2014/main" id="{00000000-0008-0000-0F00-00007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7" name="正方形/長方形 636">
          <a:extLst>
            <a:ext uri="{FF2B5EF4-FFF2-40B4-BE49-F238E27FC236}">
              <a16:creationId xmlns:a16="http://schemas.microsoft.com/office/drawing/2014/main" id="{00000000-0008-0000-0F00-00007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2" name="テキスト ボックス 641">
          <a:extLst>
            <a:ext uri="{FF2B5EF4-FFF2-40B4-BE49-F238E27FC236}">
              <a16:creationId xmlns:a16="http://schemas.microsoft.com/office/drawing/2014/main" id="{00000000-0008-0000-0F00-000082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4" name="テキスト ボックス 643">
          <a:extLst>
            <a:ext uri="{FF2B5EF4-FFF2-40B4-BE49-F238E27FC236}">
              <a16:creationId xmlns:a16="http://schemas.microsoft.com/office/drawing/2014/main" id="{00000000-0008-0000-0F00-000084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6" name="テキスト ボックス 645">
          <a:extLst>
            <a:ext uri="{FF2B5EF4-FFF2-40B4-BE49-F238E27FC236}">
              <a16:creationId xmlns:a16="http://schemas.microsoft.com/office/drawing/2014/main" id="{00000000-0008-0000-0F00-000086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8" name="テキスト ボックス 647">
          <a:extLst>
            <a:ext uri="{FF2B5EF4-FFF2-40B4-BE49-F238E27FC236}">
              <a16:creationId xmlns:a16="http://schemas.microsoft.com/office/drawing/2014/main" id="{00000000-0008-0000-0F00-000088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50" name="テキスト ボックス 649">
          <a:extLst>
            <a:ext uri="{FF2B5EF4-FFF2-40B4-BE49-F238E27FC236}">
              <a16:creationId xmlns:a16="http://schemas.microsoft.com/office/drawing/2014/main" id="{00000000-0008-0000-0F00-00008A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52" name="テキスト ボックス 651">
          <a:extLst>
            <a:ext uri="{FF2B5EF4-FFF2-40B4-BE49-F238E27FC236}">
              <a16:creationId xmlns:a16="http://schemas.microsoft.com/office/drawing/2014/main" id="{00000000-0008-0000-0F00-00008C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53" name="【消防施設】&#10;有形固定資産減価償却率グラフ枠">
          <a:extLst>
            <a:ext uri="{FF2B5EF4-FFF2-40B4-BE49-F238E27FC236}">
              <a16:creationId xmlns:a16="http://schemas.microsoft.com/office/drawing/2014/main" id="{00000000-0008-0000-0F00-00008D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43814</xdr:rowOff>
    </xdr:from>
    <xdr:to>
      <xdr:col>85</xdr:col>
      <xdr:colOff>126364</xdr:colOff>
      <xdr:row>85</xdr:row>
      <xdr:rowOff>140970</xdr:rowOff>
    </xdr:to>
    <xdr:cxnSp macro="">
      <xdr:nvCxnSpPr>
        <xdr:cNvPr id="654" name="直線コネクタ 653">
          <a:extLst>
            <a:ext uri="{FF2B5EF4-FFF2-40B4-BE49-F238E27FC236}">
              <a16:creationId xmlns:a16="http://schemas.microsoft.com/office/drawing/2014/main" id="{00000000-0008-0000-0F00-00008E020000}"/>
            </a:ext>
          </a:extLst>
        </xdr:cNvPr>
        <xdr:cNvCxnSpPr/>
      </xdr:nvCxnSpPr>
      <xdr:spPr>
        <a:xfrm flipV="1">
          <a:off x="16318864" y="13245464"/>
          <a:ext cx="0" cy="1468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144797</xdr:rowOff>
    </xdr:from>
    <xdr:ext cx="405111" cy="259045"/>
    <xdr:sp macro="" textlink="">
      <xdr:nvSpPr>
        <xdr:cNvPr id="655" name="【消防施設】&#10;有形固定資産減価償却率最小値テキスト">
          <a:extLst>
            <a:ext uri="{FF2B5EF4-FFF2-40B4-BE49-F238E27FC236}">
              <a16:creationId xmlns:a16="http://schemas.microsoft.com/office/drawing/2014/main" id="{00000000-0008-0000-0F00-00008F020000}"/>
            </a:ext>
          </a:extLst>
        </xdr:cNvPr>
        <xdr:cNvSpPr txBox="1"/>
      </xdr:nvSpPr>
      <xdr:spPr>
        <a:xfrm>
          <a:off x="16357600"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140970</xdr:rowOff>
    </xdr:from>
    <xdr:to>
      <xdr:col>86</xdr:col>
      <xdr:colOff>25400</xdr:colOff>
      <xdr:row>85</xdr:row>
      <xdr:rowOff>140970</xdr:rowOff>
    </xdr:to>
    <xdr:cxnSp macro="">
      <xdr:nvCxnSpPr>
        <xdr:cNvPr id="656" name="直線コネクタ 655">
          <a:extLst>
            <a:ext uri="{FF2B5EF4-FFF2-40B4-BE49-F238E27FC236}">
              <a16:creationId xmlns:a16="http://schemas.microsoft.com/office/drawing/2014/main" id="{00000000-0008-0000-0F00-000090020000}"/>
            </a:ext>
          </a:extLst>
        </xdr:cNvPr>
        <xdr:cNvCxnSpPr/>
      </xdr:nvCxnSpPr>
      <xdr:spPr>
        <a:xfrm>
          <a:off x="16230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75</xdr:row>
      <xdr:rowOff>161941</xdr:rowOff>
    </xdr:from>
    <xdr:ext cx="405111" cy="259045"/>
    <xdr:sp macro="" textlink="">
      <xdr:nvSpPr>
        <xdr:cNvPr id="657" name="【消防施設】&#10;有形固定資産減価償却率最大値テキスト">
          <a:extLst>
            <a:ext uri="{FF2B5EF4-FFF2-40B4-BE49-F238E27FC236}">
              <a16:creationId xmlns:a16="http://schemas.microsoft.com/office/drawing/2014/main" id="{00000000-0008-0000-0F00-000091020000}"/>
            </a:ext>
          </a:extLst>
        </xdr:cNvPr>
        <xdr:cNvSpPr txBox="1"/>
      </xdr:nvSpPr>
      <xdr:spPr>
        <a:xfrm>
          <a:off x="16357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43814</xdr:rowOff>
    </xdr:from>
    <xdr:to>
      <xdr:col>86</xdr:col>
      <xdr:colOff>25400</xdr:colOff>
      <xdr:row>77</xdr:row>
      <xdr:rowOff>43814</xdr:rowOff>
    </xdr:to>
    <xdr:cxnSp macro="">
      <xdr:nvCxnSpPr>
        <xdr:cNvPr id="658" name="直線コネクタ 657">
          <a:extLst>
            <a:ext uri="{FF2B5EF4-FFF2-40B4-BE49-F238E27FC236}">
              <a16:creationId xmlns:a16="http://schemas.microsoft.com/office/drawing/2014/main" id="{00000000-0008-0000-0F00-000092020000}"/>
            </a:ext>
          </a:extLst>
        </xdr:cNvPr>
        <xdr:cNvCxnSpPr/>
      </xdr:nvCxnSpPr>
      <xdr:spPr>
        <a:xfrm>
          <a:off x="16230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32402</xdr:rowOff>
    </xdr:from>
    <xdr:ext cx="405111" cy="259045"/>
    <xdr:sp macro="" textlink="">
      <xdr:nvSpPr>
        <xdr:cNvPr id="659" name="【消防施設】&#10;有形固定資産減価償却率平均値テキスト">
          <a:extLst>
            <a:ext uri="{FF2B5EF4-FFF2-40B4-BE49-F238E27FC236}">
              <a16:creationId xmlns:a16="http://schemas.microsoft.com/office/drawing/2014/main" id="{00000000-0008-0000-0F00-000093020000}"/>
            </a:ext>
          </a:extLst>
        </xdr:cNvPr>
        <xdr:cNvSpPr txBox="1"/>
      </xdr:nvSpPr>
      <xdr:spPr>
        <a:xfrm>
          <a:off x="16357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53975</xdr:rowOff>
    </xdr:from>
    <xdr:to>
      <xdr:col>85</xdr:col>
      <xdr:colOff>177800</xdr:colOff>
      <xdr:row>82</xdr:row>
      <xdr:rowOff>155575</xdr:rowOff>
    </xdr:to>
    <xdr:sp macro="" textlink="">
      <xdr:nvSpPr>
        <xdr:cNvPr id="660" name="フローチャート: 判断 659">
          <a:extLst>
            <a:ext uri="{FF2B5EF4-FFF2-40B4-BE49-F238E27FC236}">
              <a16:creationId xmlns:a16="http://schemas.microsoft.com/office/drawing/2014/main" id="{00000000-0008-0000-0F00-000094020000}"/>
            </a:ext>
          </a:extLst>
        </xdr:cNvPr>
        <xdr:cNvSpPr/>
      </xdr:nvSpPr>
      <xdr:spPr>
        <a:xfrm>
          <a:off x="16268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109220</xdr:rowOff>
    </xdr:from>
    <xdr:to>
      <xdr:col>81</xdr:col>
      <xdr:colOff>101600</xdr:colOff>
      <xdr:row>83</xdr:row>
      <xdr:rowOff>39370</xdr:rowOff>
    </xdr:to>
    <xdr:sp macro="" textlink="">
      <xdr:nvSpPr>
        <xdr:cNvPr id="661" name="フローチャート: 判断 660">
          <a:extLst>
            <a:ext uri="{FF2B5EF4-FFF2-40B4-BE49-F238E27FC236}">
              <a16:creationId xmlns:a16="http://schemas.microsoft.com/office/drawing/2014/main" id="{00000000-0008-0000-0F00-000095020000}"/>
            </a:ext>
          </a:extLst>
        </xdr:cNvPr>
        <xdr:cNvSpPr/>
      </xdr:nvSpPr>
      <xdr:spPr>
        <a:xfrm>
          <a:off x="15430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25400</xdr:rowOff>
    </xdr:from>
    <xdr:to>
      <xdr:col>76</xdr:col>
      <xdr:colOff>165100</xdr:colOff>
      <xdr:row>83</xdr:row>
      <xdr:rowOff>127000</xdr:rowOff>
    </xdr:to>
    <xdr:sp macro="" textlink="">
      <xdr:nvSpPr>
        <xdr:cNvPr id="662" name="フローチャート: 判断 661">
          <a:extLst>
            <a:ext uri="{FF2B5EF4-FFF2-40B4-BE49-F238E27FC236}">
              <a16:creationId xmlns:a16="http://schemas.microsoft.com/office/drawing/2014/main" id="{00000000-0008-0000-0F00-000096020000}"/>
            </a:ext>
          </a:extLst>
        </xdr:cNvPr>
        <xdr:cNvSpPr/>
      </xdr:nvSpPr>
      <xdr:spPr>
        <a:xfrm>
          <a:off x="14541500" y="1425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23495</xdr:rowOff>
    </xdr:from>
    <xdr:to>
      <xdr:col>72</xdr:col>
      <xdr:colOff>38100</xdr:colOff>
      <xdr:row>83</xdr:row>
      <xdr:rowOff>125095</xdr:rowOff>
    </xdr:to>
    <xdr:sp macro="" textlink="">
      <xdr:nvSpPr>
        <xdr:cNvPr id="663" name="フローチャート: 判断 662">
          <a:extLst>
            <a:ext uri="{FF2B5EF4-FFF2-40B4-BE49-F238E27FC236}">
              <a16:creationId xmlns:a16="http://schemas.microsoft.com/office/drawing/2014/main" id="{00000000-0008-0000-0F00-000097020000}"/>
            </a:ext>
          </a:extLst>
        </xdr:cNvPr>
        <xdr:cNvSpPr/>
      </xdr:nvSpPr>
      <xdr:spPr>
        <a:xfrm>
          <a:off x="13652500" y="1425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25400</xdr:rowOff>
    </xdr:from>
    <xdr:to>
      <xdr:col>67</xdr:col>
      <xdr:colOff>101600</xdr:colOff>
      <xdr:row>82</xdr:row>
      <xdr:rowOff>127000</xdr:rowOff>
    </xdr:to>
    <xdr:sp macro="" textlink="">
      <xdr:nvSpPr>
        <xdr:cNvPr id="664" name="フローチャート: 判断 663">
          <a:extLst>
            <a:ext uri="{FF2B5EF4-FFF2-40B4-BE49-F238E27FC236}">
              <a16:creationId xmlns:a16="http://schemas.microsoft.com/office/drawing/2014/main" id="{00000000-0008-0000-0F00-000098020000}"/>
            </a:ext>
          </a:extLst>
        </xdr:cNvPr>
        <xdr:cNvSpPr/>
      </xdr:nvSpPr>
      <xdr:spPr>
        <a:xfrm>
          <a:off x="12763500" y="1408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F00-000099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00000000-0008-0000-0F00-00009A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7" name="テキスト ボックス 666">
          <a:extLst>
            <a:ext uri="{FF2B5EF4-FFF2-40B4-BE49-F238E27FC236}">
              <a16:creationId xmlns:a16="http://schemas.microsoft.com/office/drawing/2014/main" id="{00000000-0008-0000-0F00-00009B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8" name="テキスト ボックス 667">
          <a:extLst>
            <a:ext uri="{FF2B5EF4-FFF2-40B4-BE49-F238E27FC236}">
              <a16:creationId xmlns:a16="http://schemas.microsoft.com/office/drawing/2014/main" id="{00000000-0008-0000-0F00-00009C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9" name="テキスト ボックス 668">
          <a:extLst>
            <a:ext uri="{FF2B5EF4-FFF2-40B4-BE49-F238E27FC236}">
              <a16:creationId xmlns:a16="http://schemas.microsoft.com/office/drawing/2014/main" id="{00000000-0008-0000-0F00-00009D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21589</xdr:rowOff>
    </xdr:from>
    <xdr:to>
      <xdr:col>85</xdr:col>
      <xdr:colOff>177800</xdr:colOff>
      <xdr:row>81</xdr:row>
      <xdr:rowOff>123189</xdr:rowOff>
    </xdr:to>
    <xdr:sp macro="" textlink="">
      <xdr:nvSpPr>
        <xdr:cNvPr id="670" name="楕円 669">
          <a:extLst>
            <a:ext uri="{FF2B5EF4-FFF2-40B4-BE49-F238E27FC236}">
              <a16:creationId xmlns:a16="http://schemas.microsoft.com/office/drawing/2014/main" id="{00000000-0008-0000-0F00-00009E020000}"/>
            </a:ext>
          </a:extLst>
        </xdr:cNvPr>
        <xdr:cNvSpPr/>
      </xdr:nvSpPr>
      <xdr:spPr>
        <a:xfrm>
          <a:off x="162687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44466</xdr:rowOff>
    </xdr:from>
    <xdr:ext cx="405111" cy="259045"/>
    <xdr:sp macro="" textlink="">
      <xdr:nvSpPr>
        <xdr:cNvPr id="671" name="【消防施設】&#10;有形固定資産減価償却率該当値テキスト">
          <a:extLst>
            <a:ext uri="{FF2B5EF4-FFF2-40B4-BE49-F238E27FC236}">
              <a16:creationId xmlns:a16="http://schemas.microsoft.com/office/drawing/2014/main" id="{00000000-0008-0000-0F00-00009F020000}"/>
            </a:ext>
          </a:extLst>
        </xdr:cNvPr>
        <xdr:cNvSpPr txBox="1"/>
      </xdr:nvSpPr>
      <xdr:spPr>
        <a:xfrm>
          <a:off x="16357600"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113030</xdr:rowOff>
    </xdr:from>
    <xdr:to>
      <xdr:col>81</xdr:col>
      <xdr:colOff>101600</xdr:colOff>
      <xdr:row>81</xdr:row>
      <xdr:rowOff>43180</xdr:rowOff>
    </xdr:to>
    <xdr:sp macro="" textlink="">
      <xdr:nvSpPr>
        <xdr:cNvPr id="672" name="楕円 671">
          <a:extLst>
            <a:ext uri="{FF2B5EF4-FFF2-40B4-BE49-F238E27FC236}">
              <a16:creationId xmlns:a16="http://schemas.microsoft.com/office/drawing/2014/main" id="{00000000-0008-0000-0F00-0000A0020000}"/>
            </a:ext>
          </a:extLst>
        </xdr:cNvPr>
        <xdr:cNvSpPr/>
      </xdr:nvSpPr>
      <xdr:spPr>
        <a:xfrm>
          <a:off x="15430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163830</xdr:rowOff>
    </xdr:from>
    <xdr:to>
      <xdr:col>85</xdr:col>
      <xdr:colOff>127000</xdr:colOff>
      <xdr:row>81</xdr:row>
      <xdr:rowOff>72389</xdr:rowOff>
    </xdr:to>
    <xdr:cxnSp macro="">
      <xdr:nvCxnSpPr>
        <xdr:cNvPr id="673" name="直線コネクタ 672">
          <a:extLst>
            <a:ext uri="{FF2B5EF4-FFF2-40B4-BE49-F238E27FC236}">
              <a16:creationId xmlns:a16="http://schemas.microsoft.com/office/drawing/2014/main" id="{00000000-0008-0000-0F00-0000A1020000}"/>
            </a:ext>
          </a:extLst>
        </xdr:cNvPr>
        <xdr:cNvCxnSpPr/>
      </xdr:nvCxnSpPr>
      <xdr:spPr>
        <a:xfrm>
          <a:off x="15481300" y="13879830"/>
          <a:ext cx="8382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48261</xdr:rowOff>
    </xdr:from>
    <xdr:to>
      <xdr:col>76</xdr:col>
      <xdr:colOff>165100</xdr:colOff>
      <xdr:row>81</xdr:row>
      <xdr:rowOff>149861</xdr:rowOff>
    </xdr:to>
    <xdr:sp macro="" textlink="">
      <xdr:nvSpPr>
        <xdr:cNvPr id="674" name="楕円 673">
          <a:extLst>
            <a:ext uri="{FF2B5EF4-FFF2-40B4-BE49-F238E27FC236}">
              <a16:creationId xmlns:a16="http://schemas.microsoft.com/office/drawing/2014/main" id="{00000000-0008-0000-0F00-0000A2020000}"/>
            </a:ext>
          </a:extLst>
        </xdr:cNvPr>
        <xdr:cNvSpPr/>
      </xdr:nvSpPr>
      <xdr:spPr>
        <a:xfrm>
          <a:off x="14541500" y="1393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163830</xdr:rowOff>
    </xdr:from>
    <xdr:to>
      <xdr:col>81</xdr:col>
      <xdr:colOff>50800</xdr:colOff>
      <xdr:row>81</xdr:row>
      <xdr:rowOff>99061</xdr:rowOff>
    </xdr:to>
    <xdr:cxnSp macro="">
      <xdr:nvCxnSpPr>
        <xdr:cNvPr id="675" name="直線コネクタ 674">
          <a:extLst>
            <a:ext uri="{FF2B5EF4-FFF2-40B4-BE49-F238E27FC236}">
              <a16:creationId xmlns:a16="http://schemas.microsoft.com/office/drawing/2014/main" id="{00000000-0008-0000-0F00-0000A3020000}"/>
            </a:ext>
          </a:extLst>
        </xdr:cNvPr>
        <xdr:cNvCxnSpPr/>
      </xdr:nvCxnSpPr>
      <xdr:spPr>
        <a:xfrm flipV="1">
          <a:off x="14592300" y="13879830"/>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168275</xdr:rowOff>
    </xdr:from>
    <xdr:to>
      <xdr:col>72</xdr:col>
      <xdr:colOff>38100</xdr:colOff>
      <xdr:row>81</xdr:row>
      <xdr:rowOff>98425</xdr:rowOff>
    </xdr:to>
    <xdr:sp macro="" textlink="">
      <xdr:nvSpPr>
        <xdr:cNvPr id="676" name="楕円 675">
          <a:extLst>
            <a:ext uri="{FF2B5EF4-FFF2-40B4-BE49-F238E27FC236}">
              <a16:creationId xmlns:a16="http://schemas.microsoft.com/office/drawing/2014/main" id="{00000000-0008-0000-0F00-0000A4020000}"/>
            </a:ext>
          </a:extLst>
        </xdr:cNvPr>
        <xdr:cNvSpPr/>
      </xdr:nvSpPr>
      <xdr:spPr>
        <a:xfrm>
          <a:off x="13652500" y="13884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47625</xdr:rowOff>
    </xdr:from>
    <xdr:to>
      <xdr:col>76</xdr:col>
      <xdr:colOff>114300</xdr:colOff>
      <xdr:row>81</xdr:row>
      <xdr:rowOff>99061</xdr:rowOff>
    </xdr:to>
    <xdr:cxnSp macro="">
      <xdr:nvCxnSpPr>
        <xdr:cNvPr id="677" name="直線コネクタ 676">
          <a:extLst>
            <a:ext uri="{FF2B5EF4-FFF2-40B4-BE49-F238E27FC236}">
              <a16:creationId xmlns:a16="http://schemas.microsoft.com/office/drawing/2014/main" id="{00000000-0008-0000-0F00-0000A5020000}"/>
            </a:ext>
          </a:extLst>
        </xdr:cNvPr>
        <xdr:cNvCxnSpPr/>
      </xdr:nvCxnSpPr>
      <xdr:spPr>
        <a:xfrm>
          <a:off x="13703300" y="1393507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88264</xdr:rowOff>
    </xdr:from>
    <xdr:to>
      <xdr:col>67</xdr:col>
      <xdr:colOff>101600</xdr:colOff>
      <xdr:row>81</xdr:row>
      <xdr:rowOff>18414</xdr:rowOff>
    </xdr:to>
    <xdr:sp macro="" textlink="">
      <xdr:nvSpPr>
        <xdr:cNvPr id="678" name="楕円 677">
          <a:extLst>
            <a:ext uri="{FF2B5EF4-FFF2-40B4-BE49-F238E27FC236}">
              <a16:creationId xmlns:a16="http://schemas.microsoft.com/office/drawing/2014/main" id="{00000000-0008-0000-0F00-0000A6020000}"/>
            </a:ext>
          </a:extLst>
        </xdr:cNvPr>
        <xdr:cNvSpPr/>
      </xdr:nvSpPr>
      <xdr:spPr>
        <a:xfrm>
          <a:off x="12763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139064</xdr:rowOff>
    </xdr:from>
    <xdr:to>
      <xdr:col>71</xdr:col>
      <xdr:colOff>177800</xdr:colOff>
      <xdr:row>81</xdr:row>
      <xdr:rowOff>47625</xdr:rowOff>
    </xdr:to>
    <xdr:cxnSp macro="">
      <xdr:nvCxnSpPr>
        <xdr:cNvPr id="679" name="直線コネクタ 678">
          <a:extLst>
            <a:ext uri="{FF2B5EF4-FFF2-40B4-BE49-F238E27FC236}">
              <a16:creationId xmlns:a16="http://schemas.microsoft.com/office/drawing/2014/main" id="{00000000-0008-0000-0F00-0000A7020000}"/>
            </a:ext>
          </a:extLst>
        </xdr:cNvPr>
        <xdr:cNvCxnSpPr/>
      </xdr:nvCxnSpPr>
      <xdr:spPr>
        <a:xfrm>
          <a:off x="12814300" y="13855064"/>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30497</xdr:rowOff>
    </xdr:from>
    <xdr:ext cx="405111" cy="259045"/>
    <xdr:sp macro="" textlink="">
      <xdr:nvSpPr>
        <xdr:cNvPr id="680" name="n_1aveValue【消防施設】&#10;有形固定資産減価償却率">
          <a:extLst>
            <a:ext uri="{FF2B5EF4-FFF2-40B4-BE49-F238E27FC236}">
              <a16:creationId xmlns:a16="http://schemas.microsoft.com/office/drawing/2014/main" id="{00000000-0008-0000-0F00-0000A8020000}"/>
            </a:ext>
          </a:extLst>
        </xdr:cNvPr>
        <xdr:cNvSpPr txBox="1"/>
      </xdr:nvSpPr>
      <xdr:spPr>
        <a:xfrm>
          <a:off x="152660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118127</xdr:rowOff>
    </xdr:from>
    <xdr:ext cx="405111" cy="259045"/>
    <xdr:sp macro="" textlink="">
      <xdr:nvSpPr>
        <xdr:cNvPr id="681" name="n_2aveValue【消防施設】&#10;有形固定資産減価償却率">
          <a:extLst>
            <a:ext uri="{FF2B5EF4-FFF2-40B4-BE49-F238E27FC236}">
              <a16:creationId xmlns:a16="http://schemas.microsoft.com/office/drawing/2014/main" id="{00000000-0008-0000-0F00-0000A9020000}"/>
            </a:ext>
          </a:extLst>
        </xdr:cNvPr>
        <xdr:cNvSpPr txBox="1"/>
      </xdr:nvSpPr>
      <xdr:spPr>
        <a:xfrm>
          <a:off x="14389744" y="14348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116222</xdr:rowOff>
    </xdr:from>
    <xdr:ext cx="405111" cy="259045"/>
    <xdr:sp macro="" textlink="">
      <xdr:nvSpPr>
        <xdr:cNvPr id="682" name="n_3aveValue【消防施設】&#10;有形固定資産減価償却率">
          <a:extLst>
            <a:ext uri="{FF2B5EF4-FFF2-40B4-BE49-F238E27FC236}">
              <a16:creationId xmlns:a16="http://schemas.microsoft.com/office/drawing/2014/main" id="{00000000-0008-0000-0F00-0000AA020000}"/>
            </a:ext>
          </a:extLst>
        </xdr:cNvPr>
        <xdr:cNvSpPr txBox="1"/>
      </xdr:nvSpPr>
      <xdr:spPr>
        <a:xfrm>
          <a:off x="13500744" y="14346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118127</xdr:rowOff>
    </xdr:from>
    <xdr:ext cx="405111" cy="259045"/>
    <xdr:sp macro="" textlink="">
      <xdr:nvSpPr>
        <xdr:cNvPr id="683" name="n_4aveValue【消防施設】&#10;有形固定資産減価償却率">
          <a:extLst>
            <a:ext uri="{FF2B5EF4-FFF2-40B4-BE49-F238E27FC236}">
              <a16:creationId xmlns:a16="http://schemas.microsoft.com/office/drawing/2014/main" id="{00000000-0008-0000-0F00-0000AB020000}"/>
            </a:ext>
          </a:extLst>
        </xdr:cNvPr>
        <xdr:cNvSpPr txBox="1"/>
      </xdr:nvSpPr>
      <xdr:spPr>
        <a:xfrm>
          <a:off x="12611744" y="1417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59707</xdr:rowOff>
    </xdr:from>
    <xdr:ext cx="405111" cy="259045"/>
    <xdr:sp macro="" textlink="">
      <xdr:nvSpPr>
        <xdr:cNvPr id="684" name="n_1mainValue【消防施設】&#10;有形固定資産減価償却率">
          <a:extLst>
            <a:ext uri="{FF2B5EF4-FFF2-40B4-BE49-F238E27FC236}">
              <a16:creationId xmlns:a16="http://schemas.microsoft.com/office/drawing/2014/main" id="{00000000-0008-0000-0F00-0000AC020000}"/>
            </a:ext>
          </a:extLst>
        </xdr:cNvPr>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166388</xdr:rowOff>
    </xdr:from>
    <xdr:ext cx="405111" cy="259045"/>
    <xdr:sp macro="" textlink="">
      <xdr:nvSpPr>
        <xdr:cNvPr id="685" name="n_2mainValue【消防施設】&#10;有形固定資産減価償却率">
          <a:extLst>
            <a:ext uri="{FF2B5EF4-FFF2-40B4-BE49-F238E27FC236}">
              <a16:creationId xmlns:a16="http://schemas.microsoft.com/office/drawing/2014/main" id="{00000000-0008-0000-0F00-0000AD020000}"/>
            </a:ext>
          </a:extLst>
        </xdr:cNvPr>
        <xdr:cNvSpPr txBox="1"/>
      </xdr:nvSpPr>
      <xdr:spPr>
        <a:xfrm>
          <a:off x="14389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114952</xdr:rowOff>
    </xdr:from>
    <xdr:ext cx="405111" cy="259045"/>
    <xdr:sp macro="" textlink="">
      <xdr:nvSpPr>
        <xdr:cNvPr id="686" name="n_3mainValue【消防施設】&#10;有形固定資産減価償却率">
          <a:extLst>
            <a:ext uri="{FF2B5EF4-FFF2-40B4-BE49-F238E27FC236}">
              <a16:creationId xmlns:a16="http://schemas.microsoft.com/office/drawing/2014/main" id="{00000000-0008-0000-0F00-0000AE020000}"/>
            </a:ext>
          </a:extLst>
        </xdr:cNvPr>
        <xdr:cNvSpPr txBox="1"/>
      </xdr:nvSpPr>
      <xdr:spPr>
        <a:xfrm>
          <a:off x="13500744" y="13659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34941</xdr:rowOff>
    </xdr:from>
    <xdr:ext cx="405111" cy="259045"/>
    <xdr:sp macro="" textlink="">
      <xdr:nvSpPr>
        <xdr:cNvPr id="687" name="n_4mainValue【消防施設】&#10;有形固定資産減価償却率">
          <a:extLst>
            <a:ext uri="{FF2B5EF4-FFF2-40B4-BE49-F238E27FC236}">
              <a16:creationId xmlns:a16="http://schemas.microsoft.com/office/drawing/2014/main" id="{00000000-0008-0000-0F00-0000AF020000}"/>
            </a:ext>
          </a:extLst>
        </xdr:cNvPr>
        <xdr:cNvSpPr txBox="1"/>
      </xdr:nvSpPr>
      <xdr:spPr>
        <a:xfrm>
          <a:off x="12611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8" name="正方形/長方形 687">
          <a:extLst>
            <a:ext uri="{FF2B5EF4-FFF2-40B4-BE49-F238E27FC236}">
              <a16:creationId xmlns:a16="http://schemas.microsoft.com/office/drawing/2014/main" id="{00000000-0008-0000-0F00-0000B0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9" name="正方形/長方形 688">
          <a:extLst>
            <a:ext uri="{FF2B5EF4-FFF2-40B4-BE49-F238E27FC236}">
              <a16:creationId xmlns:a16="http://schemas.microsoft.com/office/drawing/2014/main" id="{00000000-0008-0000-0F00-0000B1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0" name="正方形/長方形 689">
          <a:extLst>
            <a:ext uri="{FF2B5EF4-FFF2-40B4-BE49-F238E27FC236}">
              <a16:creationId xmlns:a16="http://schemas.microsoft.com/office/drawing/2014/main" id="{00000000-0008-0000-0F00-0000B2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1" name="正方形/長方形 690">
          <a:extLst>
            <a:ext uri="{FF2B5EF4-FFF2-40B4-BE49-F238E27FC236}">
              <a16:creationId xmlns:a16="http://schemas.microsoft.com/office/drawing/2014/main" id="{00000000-0008-0000-0F00-0000B3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2" name="正方形/長方形 691">
          <a:extLst>
            <a:ext uri="{FF2B5EF4-FFF2-40B4-BE49-F238E27FC236}">
              <a16:creationId xmlns:a16="http://schemas.microsoft.com/office/drawing/2014/main" id="{00000000-0008-0000-0F00-0000B4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3" name="正方形/長方形 692">
          <a:extLst>
            <a:ext uri="{FF2B5EF4-FFF2-40B4-BE49-F238E27FC236}">
              <a16:creationId xmlns:a16="http://schemas.microsoft.com/office/drawing/2014/main" id="{00000000-0008-0000-0F00-0000B5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4" name="正方形/長方形 693">
          <a:extLst>
            <a:ext uri="{FF2B5EF4-FFF2-40B4-BE49-F238E27FC236}">
              <a16:creationId xmlns:a16="http://schemas.microsoft.com/office/drawing/2014/main" id="{00000000-0008-0000-0F00-0000B6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5" name="正方形/長方形 694">
          <a:extLst>
            <a:ext uri="{FF2B5EF4-FFF2-40B4-BE49-F238E27FC236}">
              <a16:creationId xmlns:a16="http://schemas.microsoft.com/office/drawing/2014/main" id="{00000000-0008-0000-0F00-0000B7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9" name="テキスト ボックス 698">
          <a:extLst>
            <a:ext uri="{FF2B5EF4-FFF2-40B4-BE49-F238E27FC236}">
              <a16:creationId xmlns:a16="http://schemas.microsoft.com/office/drawing/2014/main" id="{00000000-0008-0000-0F00-0000BB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01" name="テキスト ボックス 700">
          <a:extLst>
            <a:ext uri="{FF2B5EF4-FFF2-40B4-BE49-F238E27FC236}">
              <a16:creationId xmlns:a16="http://schemas.microsoft.com/office/drawing/2014/main" id="{00000000-0008-0000-0F00-0000BD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3" name="テキスト ボックス 702">
          <a:extLst>
            <a:ext uri="{FF2B5EF4-FFF2-40B4-BE49-F238E27FC236}">
              <a16:creationId xmlns:a16="http://schemas.microsoft.com/office/drawing/2014/main" id="{00000000-0008-0000-0F00-0000BF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5" name="テキスト ボックス 704">
          <a:extLst>
            <a:ext uri="{FF2B5EF4-FFF2-40B4-BE49-F238E27FC236}">
              <a16:creationId xmlns:a16="http://schemas.microsoft.com/office/drawing/2014/main" id="{00000000-0008-0000-0F00-0000C1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8" name="直線コネクタ 707">
          <a:extLst>
            <a:ext uri="{FF2B5EF4-FFF2-40B4-BE49-F238E27FC236}">
              <a16:creationId xmlns:a16="http://schemas.microsoft.com/office/drawing/2014/main" id="{00000000-0008-0000-0F00-0000C4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0" name="【消防施設】&#10;一人当たり面積グラフ枠">
          <a:extLst>
            <a:ext uri="{FF2B5EF4-FFF2-40B4-BE49-F238E27FC236}">
              <a16:creationId xmlns:a16="http://schemas.microsoft.com/office/drawing/2014/main" id="{00000000-0008-0000-0F00-0000C6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121920</xdr:rowOff>
    </xdr:from>
    <xdr:to>
      <xdr:col>116</xdr:col>
      <xdr:colOff>62864</xdr:colOff>
      <xdr:row>86</xdr:row>
      <xdr:rowOff>85089</xdr:rowOff>
    </xdr:to>
    <xdr:cxnSp macro="">
      <xdr:nvCxnSpPr>
        <xdr:cNvPr id="711" name="直線コネクタ 710">
          <a:extLst>
            <a:ext uri="{FF2B5EF4-FFF2-40B4-BE49-F238E27FC236}">
              <a16:creationId xmlns:a16="http://schemas.microsoft.com/office/drawing/2014/main" id="{00000000-0008-0000-0F00-0000C7020000}"/>
            </a:ext>
          </a:extLst>
        </xdr:cNvPr>
        <xdr:cNvCxnSpPr/>
      </xdr:nvCxnSpPr>
      <xdr:spPr>
        <a:xfrm flipV="1">
          <a:off x="22160864" y="13495020"/>
          <a:ext cx="0" cy="1334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88916</xdr:rowOff>
    </xdr:from>
    <xdr:ext cx="469744" cy="259045"/>
    <xdr:sp macro="" textlink="">
      <xdr:nvSpPr>
        <xdr:cNvPr id="712" name="【消防施設】&#10;一人当たり面積最小値テキスト">
          <a:extLst>
            <a:ext uri="{FF2B5EF4-FFF2-40B4-BE49-F238E27FC236}">
              <a16:creationId xmlns:a16="http://schemas.microsoft.com/office/drawing/2014/main" id="{00000000-0008-0000-0F00-0000C8020000}"/>
            </a:ext>
          </a:extLst>
        </xdr:cNvPr>
        <xdr:cNvSpPr txBox="1"/>
      </xdr:nvSpPr>
      <xdr:spPr>
        <a:xfrm>
          <a:off x="22199600" y="14833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85089</xdr:rowOff>
    </xdr:from>
    <xdr:to>
      <xdr:col>116</xdr:col>
      <xdr:colOff>152400</xdr:colOff>
      <xdr:row>86</xdr:row>
      <xdr:rowOff>85089</xdr:rowOff>
    </xdr:to>
    <xdr:cxnSp macro="">
      <xdr:nvCxnSpPr>
        <xdr:cNvPr id="713" name="直線コネクタ 712">
          <a:extLst>
            <a:ext uri="{FF2B5EF4-FFF2-40B4-BE49-F238E27FC236}">
              <a16:creationId xmlns:a16="http://schemas.microsoft.com/office/drawing/2014/main" id="{00000000-0008-0000-0F00-0000C9020000}"/>
            </a:ext>
          </a:extLst>
        </xdr:cNvPr>
        <xdr:cNvCxnSpPr/>
      </xdr:nvCxnSpPr>
      <xdr:spPr>
        <a:xfrm>
          <a:off x="22072600" y="1482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68597</xdr:rowOff>
    </xdr:from>
    <xdr:ext cx="469744" cy="259045"/>
    <xdr:sp macro="" textlink="">
      <xdr:nvSpPr>
        <xdr:cNvPr id="714" name="【消防施設】&#10;一人当たり面積最大値テキスト">
          <a:extLst>
            <a:ext uri="{FF2B5EF4-FFF2-40B4-BE49-F238E27FC236}">
              <a16:creationId xmlns:a16="http://schemas.microsoft.com/office/drawing/2014/main" id="{00000000-0008-0000-0F00-0000CA020000}"/>
            </a:ext>
          </a:extLst>
        </xdr:cNvPr>
        <xdr:cNvSpPr txBox="1"/>
      </xdr:nvSpPr>
      <xdr:spPr>
        <a:xfrm>
          <a:off x="22199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121920</xdr:rowOff>
    </xdr:from>
    <xdr:to>
      <xdr:col>116</xdr:col>
      <xdr:colOff>152400</xdr:colOff>
      <xdr:row>78</xdr:row>
      <xdr:rowOff>121920</xdr:rowOff>
    </xdr:to>
    <xdr:cxnSp macro="">
      <xdr:nvCxnSpPr>
        <xdr:cNvPr id="715" name="直線コネクタ 714">
          <a:extLst>
            <a:ext uri="{FF2B5EF4-FFF2-40B4-BE49-F238E27FC236}">
              <a16:creationId xmlns:a16="http://schemas.microsoft.com/office/drawing/2014/main" id="{00000000-0008-0000-0F00-0000CB020000}"/>
            </a:ext>
          </a:extLst>
        </xdr:cNvPr>
        <xdr:cNvCxnSpPr/>
      </xdr:nvCxnSpPr>
      <xdr:spPr>
        <a:xfrm>
          <a:off x="22072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39388</xdr:rowOff>
    </xdr:from>
    <xdr:ext cx="469744" cy="259045"/>
    <xdr:sp macro="" textlink="">
      <xdr:nvSpPr>
        <xdr:cNvPr id="716" name="【消防施設】&#10;一人当たり面積平均値テキスト">
          <a:extLst>
            <a:ext uri="{FF2B5EF4-FFF2-40B4-BE49-F238E27FC236}">
              <a16:creationId xmlns:a16="http://schemas.microsoft.com/office/drawing/2014/main" id="{00000000-0008-0000-0F00-0000CC020000}"/>
            </a:ext>
          </a:extLst>
        </xdr:cNvPr>
        <xdr:cNvSpPr txBox="1"/>
      </xdr:nvSpPr>
      <xdr:spPr>
        <a:xfrm>
          <a:off x="22199600" y="14441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16511</xdr:rowOff>
    </xdr:from>
    <xdr:to>
      <xdr:col>116</xdr:col>
      <xdr:colOff>114300</xdr:colOff>
      <xdr:row>85</xdr:row>
      <xdr:rowOff>118111</xdr:rowOff>
    </xdr:to>
    <xdr:sp macro="" textlink="">
      <xdr:nvSpPr>
        <xdr:cNvPr id="717" name="フローチャート: 判断 716">
          <a:extLst>
            <a:ext uri="{FF2B5EF4-FFF2-40B4-BE49-F238E27FC236}">
              <a16:creationId xmlns:a16="http://schemas.microsoft.com/office/drawing/2014/main" id="{00000000-0008-0000-0F00-0000CD020000}"/>
            </a:ext>
          </a:extLst>
        </xdr:cNvPr>
        <xdr:cNvSpPr/>
      </xdr:nvSpPr>
      <xdr:spPr>
        <a:xfrm>
          <a:off x="22110700" y="1458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22861</xdr:rowOff>
    </xdr:from>
    <xdr:to>
      <xdr:col>112</xdr:col>
      <xdr:colOff>38100</xdr:colOff>
      <xdr:row>85</xdr:row>
      <xdr:rowOff>124461</xdr:rowOff>
    </xdr:to>
    <xdr:sp macro="" textlink="">
      <xdr:nvSpPr>
        <xdr:cNvPr id="718" name="フローチャート: 判断 717">
          <a:extLst>
            <a:ext uri="{FF2B5EF4-FFF2-40B4-BE49-F238E27FC236}">
              <a16:creationId xmlns:a16="http://schemas.microsoft.com/office/drawing/2014/main" id="{00000000-0008-0000-0F00-0000CE020000}"/>
            </a:ext>
          </a:extLst>
        </xdr:cNvPr>
        <xdr:cNvSpPr/>
      </xdr:nvSpPr>
      <xdr:spPr>
        <a:xfrm>
          <a:off x="21272500" y="14596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3811</xdr:rowOff>
    </xdr:from>
    <xdr:to>
      <xdr:col>107</xdr:col>
      <xdr:colOff>101600</xdr:colOff>
      <xdr:row>85</xdr:row>
      <xdr:rowOff>105411</xdr:rowOff>
    </xdr:to>
    <xdr:sp macro="" textlink="">
      <xdr:nvSpPr>
        <xdr:cNvPr id="719" name="フローチャート: 判断 718">
          <a:extLst>
            <a:ext uri="{FF2B5EF4-FFF2-40B4-BE49-F238E27FC236}">
              <a16:creationId xmlns:a16="http://schemas.microsoft.com/office/drawing/2014/main" id="{00000000-0008-0000-0F00-0000CF020000}"/>
            </a:ext>
          </a:extLst>
        </xdr:cNvPr>
        <xdr:cNvSpPr/>
      </xdr:nvSpPr>
      <xdr:spPr>
        <a:xfrm>
          <a:off x="20383500" y="14577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170180</xdr:rowOff>
    </xdr:from>
    <xdr:to>
      <xdr:col>102</xdr:col>
      <xdr:colOff>165100</xdr:colOff>
      <xdr:row>85</xdr:row>
      <xdr:rowOff>100330</xdr:rowOff>
    </xdr:to>
    <xdr:sp macro="" textlink="">
      <xdr:nvSpPr>
        <xdr:cNvPr id="720" name="フローチャート: 判断 719">
          <a:extLst>
            <a:ext uri="{FF2B5EF4-FFF2-40B4-BE49-F238E27FC236}">
              <a16:creationId xmlns:a16="http://schemas.microsoft.com/office/drawing/2014/main" id="{00000000-0008-0000-0F00-0000D0020000}"/>
            </a:ext>
          </a:extLst>
        </xdr:cNvPr>
        <xdr:cNvSpPr/>
      </xdr:nvSpPr>
      <xdr:spPr>
        <a:xfrm>
          <a:off x="19494500" y="1457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60961</xdr:rowOff>
    </xdr:from>
    <xdr:to>
      <xdr:col>98</xdr:col>
      <xdr:colOff>38100</xdr:colOff>
      <xdr:row>85</xdr:row>
      <xdr:rowOff>162561</xdr:rowOff>
    </xdr:to>
    <xdr:sp macro="" textlink="">
      <xdr:nvSpPr>
        <xdr:cNvPr id="721" name="フローチャート: 判断 720">
          <a:extLst>
            <a:ext uri="{FF2B5EF4-FFF2-40B4-BE49-F238E27FC236}">
              <a16:creationId xmlns:a16="http://schemas.microsoft.com/office/drawing/2014/main" id="{00000000-0008-0000-0F00-0000D1020000}"/>
            </a:ext>
          </a:extLst>
        </xdr:cNvPr>
        <xdr:cNvSpPr/>
      </xdr:nvSpPr>
      <xdr:spPr>
        <a:xfrm>
          <a:off x="18605500" y="14634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F00-0000D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00000000-0008-0000-0F00-0000D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4" name="テキスト ボックス 723">
          <a:extLst>
            <a:ext uri="{FF2B5EF4-FFF2-40B4-BE49-F238E27FC236}">
              <a16:creationId xmlns:a16="http://schemas.microsoft.com/office/drawing/2014/main" id="{00000000-0008-0000-0F00-0000D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5" name="テキスト ボックス 724">
          <a:extLst>
            <a:ext uri="{FF2B5EF4-FFF2-40B4-BE49-F238E27FC236}">
              <a16:creationId xmlns:a16="http://schemas.microsoft.com/office/drawing/2014/main" id="{00000000-0008-0000-0F00-0000D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6" name="テキスト ボックス 725">
          <a:extLst>
            <a:ext uri="{FF2B5EF4-FFF2-40B4-BE49-F238E27FC236}">
              <a16:creationId xmlns:a16="http://schemas.microsoft.com/office/drawing/2014/main" id="{00000000-0008-0000-0F00-0000D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727" name="楕円 726">
          <a:extLst>
            <a:ext uri="{FF2B5EF4-FFF2-40B4-BE49-F238E27FC236}">
              <a16:creationId xmlns:a16="http://schemas.microsoft.com/office/drawing/2014/main" id="{00000000-0008-0000-0F00-0000D7020000}"/>
            </a:ext>
          </a:extLst>
        </xdr:cNvPr>
        <xdr:cNvSpPr/>
      </xdr:nvSpPr>
      <xdr:spPr>
        <a:xfrm>
          <a:off x="221107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8907</xdr:rowOff>
    </xdr:from>
    <xdr:ext cx="469744" cy="259045"/>
    <xdr:sp macro="" textlink="">
      <xdr:nvSpPr>
        <xdr:cNvPr id="728" name="【消防施設】&#10;一人当たり面積該当値テキスト">
          <a:extLst>
            <a:ext uri="{FF2B5EF4-FFF2-40B4-BE49-F238E27FC236}">
              <a16:creationId xmlns:a16="http://schemas.microsoft.com/office/drawing/2014/main" id="{00000000-0008-0000-0F00-0000D8020000}"/>
            </a:ext>
          </a:extLst>
        </xdr:cNvPr>
        <xdr:cNvSpPr txBox="1"/>
      </xdr:nvSpPr>
      <xdr:spPr>
        <a:xfrm>
          <a:off x="22199600" y="1458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97789</xdr:rowOff>
    </xdr:from>
    <xdr:to>
      <xdr:col>112</xdr:col>
      <xdr:colOff>38100</xdr:colOff>
      <xdr:row>86</xdr:row>
      <xdr:rowOff>27939</xdr:rowOff>
    </xdr:to>
    <xdr:sp macro="" textlink="">
      <xdr:nvSpPr>
        <xdr:cNvPr id="729" name="楕円 728">
          <a:extLst>
            <a:ext uri="{FF2B5EF4-FFF2-40B4-BE49-F238E27FC236}">
              <a16:creationId xmlns:a16="http://schemas.microsoft.com/office/drawing/2014/main" id="{00000000-0008-0000-0F00-0000D9020000}"/>
            </a:ext>
          </a:extLst>
        </xdr:cNvPr>
        <xdr:cNvSpPr/>
      </xdr:nvSpPr>
      <xdr:spPr>
        <a:xfrm>
          <a:off x="21272500" y="1467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144780</xdr:rowOff>
    </xdr:from>
    <xdr:to>
      <xdr:col>116</xdr:col>
      <xdr:colOff>63500</xdr:colOff>
      <xdr:row>85</xdr:row>
      <xdr:rowOff>148589</xdr:rowOff>
    </xdr:to>
    <xdr:cxnSp macro="">
      <xdr:nvCxnSpPr>
        <xdr:cNvPr id="730" name="直線コネクタ 729">
          <a:extLst>
            <a:ext uri="{FF2B5EF4-FFF2-40B4-BE49-F238E27FC236}">
              <a16:creationId xmlns:a16="http://schemas.microsoft.com/office/drawing/2014/main" id="{00000000-0008-0000-0F00-0000DA020000}"/>
            </a:ext>
          </a:extLst>
        </xdr:cNvPr>
        <xdr:cNvCxnSpPr/>
      </xdr:nvCxnSpPr>
      <xdr:spPr>
        <a:xfrm flipV="1">
          <a:off x="21323300" y="14718030"/>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101600</xdr:rowOff>
    </xdr:from>
    <xdr:to>
      <xdr:col>107</xdr:col>
      <xdr:colOff>101600</xdr:colOff>
      <xdr:row>86</xdr:row>
      <xdr:rowOff>31750</xdr:rowOff>
    </xdr:to>
    <xdr:sp macro="" textlink="">
      <xdr:nvSpPr>
        <xdr:cNvPr id="731" name="楕円 730">
          <a:extLst>
            <a:ext uri="{FF2B5EF4-FFF2-40B4-BE49-F238E27FC236}">
              <a16:creationId xmlns:a16="http://schemas.microsoft.com/office/drawing/2014/main" id="{00000000-0008-0000-0F00-0000DB020000}"/>
            </a:ext>
          </a:extLst>
        </xdr:cNvPr>
        <xdr:cNvSpPr/>
      </xdr:nvSpPr>
      <xdr:spPr>
        <a:xfrm>
          <a:off x="20383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148589</xdr:rowOff>
    </xdr:from>
    <xdr:to>
      <xdr:col>111</xdr:col>
      <xdr:colOff>177800</xdr:colOff>
      <xdr:row>85</xdr:row>
      <xdr:rowOff>152400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flipV="1">
          <a:off x="20434300" y="1472183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104139</xdr:rowOff>
    </xdr:from>
    <xdr:to>
      <xdr:col>102</xdr:col>
      <xdr:colOff>165100</xdr:colOff>
      <xdr:row>86</xdr:row>
      <xdr:rowOff>34289</xdr:rowOff>
    </xdr:to>
    <xdr:sp macro="" textlink="">
      <xdr:nvSpPr>
        <xdr:cNvPr id="733" name="楕円 732">
          <a:extLst>
            <a:ext uri="{FF2B5EF4-FFF2-40B4-BE49-F238E27FC236}">
              <a16:creationId xmlns:a16="http://schemas.microsoft.com/office/drawing/2014/main" id="{00000000-0008-0000-0F00-0000DD020000}"/>
            </a:ext>
          </a:extLst>
        </xdr:cNvPr>
        <xdr:cNvSpPr/>
      </xdr:nvSpPr>
      <xdr:spPr>
        <a:xfrm>
          <a:off x="19494500" y="1467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152400</xdr:rowOff>
    </xdr:from>
    <xdr:to>
      <xdr:col>107</xdr:col>
      <xdr:colOff>50800</xdr:colOff>
      <xdr:row>85</xdr:row>
      <xdr:rowOff>154939</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flipV="1">
          <a:off x="19545300" y="14725650"/>
          <a:ext cx="889000" cy="2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109220</xdr:rowOff>
    </xdr:from>
    <xdr:to>
      <xdr:col>98</xdr:col>
      <xdr:colOff>38100</xdr:colOff>
      <xdr:row>86</xdr:row>
      <xdr:rowOff>39370</xdr:rowOff>
    </xdr:to>
    <xdr:sp macro="" textlink="">
      <xdr:nvSpPr>
        <xdr:cNvPr id="735" name="楕円 734">
          <a:extLst>
            <a:ext uri="{FF2B5EF4-FFF2-40B4-BE49-F238E27FC236}">
              <a16:creationId xmlns:a16="http://schemas.microsoft.com/office/drawing/2014/main" id="{00000000-0008-0000-0F00-0000DF020000}"/>
            </a:ext>
          </a:extLst>
        </xdr:cNvPr>
        <xdr:cNvSpPr/>
      </xdr:nvSpPr>
      <xdr:spPr>
        <a:xfrm>
          <a:off x="18605500" y="146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154939</xdr:rowOff>
    </xdr:from>
    <xdr:to>
      <xdr:col>102</xdr:col>
      <xdr:colOff>114300</xdr:colOff>
      <xdr:row>85</xdr:row>
      <xdr:rowOff>160020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flipV="1">
          <a:off x="18656300" y="14728189"/>
          <a:ext cx="889000" cy="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140988</xdr:rowOff>
    </xdr:from>
    <xdr:ext cx="469744" cy="259045"/>
    <xdr:sp macro="" textlink="">
      <xdr:nvSpPr>
        <xdr:cNvPr id="737" name="n_1aveValue【消防施設】&#10;一人当たり面積">
          <a:extLst>
            <a:ext uri="{FF2B5EF4-FFF2-40B4-BE49-F238E27FC236}">
              <a16:creationId xmlns:a16="http://schemas.microsoft.com/office/drawing/2014/main" id="{00000000-0008-0000-0F00-0000E1020000}"/>
            </a:ext>
          </a:extLst>
        </xdr:cNvPr>
        <xdr:cNvSpPr txBox="1"/>
      </xdr:nvSpPr>
      <xdr:spPr>
        <a:xfrm>
          <a:off x="2107572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121938</xdr:rowOff>
    </xdr:from>
    <xdr:ext cx="469744" cy="259045"/>
    <xdr:sp macro="" textlink="">
      <xdr:nvSpPr>
        <xdr:cNvPr id="738" name="n_2aveValue【消防施設】&#10;一人当たり面積">
          <a:extLst>
            <a:ext uri="{FF2B5EF4-FFF2-40B4-BE49-F238E27FC236}">
              <a16:creationId xmlns:a16="http://schemas.microsoft.com/office/drawing/2014/main" id="{00000000-0008-0000-0F00-0000E2020000}"/>
            </a:ext>
          </a:extLst>
        </xdr:cNvPr>
        <xdr:cNvSpPr txBox="1"/>
      </xdr:nvSpPr>
      <xdr:spPr>
        <a:xfrm>
          <a:off x="20199427" y="14352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116857</xdr:rowOff>
    </xdr:from>
    <xdr:ext cx="469744" cy="259045"/>
    <xdr:sp macro="" textlink="">
      <xdr:nvSpPr>
        <xdr:cNvPr id="739" name="n_3aveValue【消防施設】&#10;一人当たり面積">
          <a:extLst>
            <a:ext uri="{FF2B5EF4-FFF2-40B4-BE49-F238E27FC236}">
              <a16:creationId xmlns:a16="http://schemas.microsoft.com/office/drawing/2014/main" id="{00000000-0008-0000-0F00-0000E3020000}"/>
            </a:ext>
          </a:extLst>
        </xdr:cNvPr>
        <xdr:cNvSpPr txBox="1"/>
      </xdr:nvSpPr>
      <xdr:spPr>
        <a:xfrm>
          <a:off x="19310427" y="1434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7638</xdr:rowOff>
    </xdr:from>
    <xdr:ext cx="469744" cy="259045"/>
    <xdr:sp macro="" textlink="">
      <xdr:nvSpPr>
        <xdr:cNvPr id="740" name="n_4aveValue【消防施設】&#10;一人当たり面積">
          <a:extLst>
            <a:ext uri="{FF2B5EF4-FFF2-40B4-BE49-F238E27FC236}">
              <a16:creationId xmlns:a16="http://schemas.microsoft.com/office/drawing/2014/main" id="{00000000-0008-0000-0F00-0000E4020000}"/>
            </a:ext>
          </a:extLst>
        </xdr:cNvPr>
        <xdr:cNvSpPr txBox="1"/>
      </xdr:nvSpPr>
      <xdr:spPr>
        <a:xfrm>
          <a:off x="18421427" y="1440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19066</xdr:rowOff>
    </xdr:from>
    <xdr:ext cx="469744" cy="259045"/>
    <xdr:sp macro="" textlink="">
      <xdr:nvSpPr>
        <xdr:cNvPr id="741" name="n_1mainValue【消防施設】&#10;一人当たり面積">
          <a:extLst>
            <a:ext uri="{FF2B5EF4-FFF2-40B4-BE49-F238E27FC236}">
              <a16:creationId xmlns:a16="http://schemas.microsoft.com/office/drawing/2014/main" id="{00000000-0008-0000-0F00-0000E5020000}"/>
            </a:ext>
          </a:extLst>
        </xdr:cNvPr>
        <xdr:cNvSpPr txBox="1"/>
      </xdr:nvSpPr>
      <xdr:spPr>
        <a:xfrm>
          <a:off x="21075727" y="1476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22877</xdr:rowOff>
    </xdr:from>
    <xdr:ext cx="469744" cy="259045"/>
    <xdr:sp macro="" textlink="">
      <xdr:nvSpPr>
        <xdr:cNvPr id="742" name="n_2mainValue【消防施設】&#10;一人当たり面積">
          <a:extLst>
            <a:ext uri="{FF2B5EF4-FFF2-40B4-BE49-F238E27FC236}">
              <a16:creationId xmlns:a16="http://schemas.microsoft.com/office/drawing/2014/main" id="{00000000-0008-0000-0F00-0000E6020000}"/>
            </a:ext>
          </a:extLst>
        </xdr:cNvPr>
        <xdr:cNvSpPr txBox="1"/>
      </xdr:nvSpPr>
      <xdr:spPr>
        <a:xfrm>
          <a:off x="20199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25416</xdr:rowOff>
    </xdr:from>
    <xdr:ext cx="469744" cy="259045"/>
    <xdr:sp macro="" textlink="">
      <xdr:nvSpPr>
        <xdr:cNvPr id="743" name="n_3mainValue【消防施設】&#10;一人当たり面積">
          <a:extLst>
            <a:ext uri="{FF2B5EF4-FFF2-40B4-BE49-F238E27FC236}">
              <a16:creationId xmlns:a16="http://schemas.microsoft.com/office/drawing/2014/main" id="{00000000-0008-0000-0F00-0000E7020000}"/>
            </a:ext>
          </a:extLst>
        </xdr:cNvPr>
        <xdr:cNvSpPr txBox="1"/>
      </xdr:nvSpPr>
      <xdr:spPr>
        <a:xfrm>
          <a:off x="19310427" y="14770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30497</xdr:rowOff>
    </xdr:from>
    <xdr:ext cx="469744" cy="259045"/>
    <xdr:sp macro="" textlink="">
      <xdr:nvSpPr>
        <xdr:cNvPr id="744" name="n_4mainValue【消防施設】&#10;一人当たり面積">
          <a:extLst>
            <a:ext uri="{FF2B5EF4-FFF2-40B4-BE49-F238E27FC236}">
              <a16:creationId xmlns:a16="http://schemas.microsoft.com/office/drawing/2014/main" id="{00000000-0008-0000-0F00-0000E8020000}"/>
            </a:ext>
          </a:extLst>
        </xdr:cNvPr>
        <xdr:cNvSpPr txBox="1"/>
      </xdr:nvSpPr>
      <xdr:spPr>
        <a:xfrm>
          <a:off x="18421427"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5" name="正方形/長方形 744">
          <a:extLst>
            <a:ext uri="{FF2B5EF4-FFF2-40B4-BE49-F238E27FC236}">
              <a16:creationId xmlns:a16="http://schemas.microsoft.com/office/drawing/2014/main" id="{00000000-0008-0000-0F00-0000E9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6" name="正方形/長方形 745">
          <a:extLst>
            <a:ext uri="{FF2B5EF4-FFF2-40B4-BE49-F238E27FC236}">
              <a16:creationId xmlns:a16="http://schemas.microsoft.com/office/drawing/2014/main" id="{00000000-0008-0000-0F00-0000EA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7" name="正方形/長方形 746">
          <a:extLst>
            <a:ext uri="{FF2B5EF4-FFF2-40B4-BE49-F238E27FC236}">
              <a16:creationId xmlns:a16="http://schemas.microsoft.com/office/drawing/2014/main" id="{00000000-0008-0000-0F00-0000EB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8" name="正方形/長方形 747">
          <a:extLst>
            <a:ext uri="{FF2B5EF4-FFF2-40B4-BE49-F238E27FC236}">
              <a16:creationId xmlns:a16="http://schemas.microsoft.com/office/drawing/2014/main" id="{00000000-0008-0000-0F00-0000EC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9" name="正方形/長方形 748">
          <a:extLst>
            <a:ext uri="{FF2B5EF4-FFF2-40B4-BE49-F238E27FC236}">
              <a16:creationId xmlns:a16="http://schemas.microsoft.com/office/drawing/2014/main" id="{00000000-0008-0000-0F00-0000ED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0" name="正方形/長方形 749">
          <a:extLst>
            <a:ext uri="{FF2B5EF4-FFF2-40B4-BE49-F238E27FC236}">
              <a16:creationId xmlns:a16="http://schemas.microsoft.com/office/drawing/2014/main" id="{00000000-0008-0000-0F00-0000EE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1" name="正方形/長方形 750">
          <a:extLst>
            <a:ext uri="{FF2B5EF4-FFF2-40B4-BE49-F238E27FC236}">
              <a16:creationId xmlns:a16="http://schemas.microsoft.com/office/drawing/2014/main" id="{00000000-0008-0000-0F00-0000EF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2" name="正方形/長方形 751">
          <a:extLst>
            <a:ext uri="{FF2B5EF4-FFF2-40B4-BE49-F238E27FC236}">
              <a16:creationId xmlns:a16="http://schemas.microsoft.com/office/drawing/2014/main" id="{00000000-0008-0000-0F00-0000F0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3" name="テキスト ボックス 752">
          <a:extLst>
            <a:ext uri="{FF2B5EF4-FFF2-40B4-BE49-F238E27FC236}">
              <a16:creationId xmlns:a16="http://schemas.microsoft.com/office/drawing/2014/main" id="{00000000-0008-0000-0F00-0000F1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4" name="直線コネクタ 753">
          <a:extLst>
            <a:ext uri="{FF2B5EF4-FFF2-40B4-BE49-F238E27FC236}">
              <a16:creationId xmlns:a16="http://schemas.microsoft.com/office/drawing/2014/main" id="{00000000-0008-0000-0F00-0000F2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6" name="直線コネクタ 755">
          <a:extLst>
            <a:ext uri="{FF2B5EF4-FFF2-40B4-BE49-F238E27FC236}">
              <a16:creationId xmlns:a16="http://schemas.microsoft.com/office/drawing/2014/main" id="{00000000-0008-0000-0F00-0000F4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8" name="直線コネクタ 757">
          <a:extLst>
            <a:ext uri="{FF2B5EF4-FFF2-40B4-BE49-F238E27FC236}">
              <a16:creationId xmlns:a16="http://schemas.microsoft.com/office/drawing/2014/main" id="{00000000-0008-0000-0F00-0000F6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0" name="直線コネクタ 759">
          <a:extLst>
            <a:ext uri="{FF2B5EF4-FFF2-40B4-BE49-F238E27FC236}">
              <a16:creationId xmlns:a16="http://schemas.microsoft.com/office/drawing/2014/main" id="{00000000-0008-0000-0F00-0000F8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1" name="テキスト ボックス 760">
          <a:extLst>
            <a:ext uri="{FF2B5EF4-FFF2-40B4-BE49-F238E27FC236}">
              <a16:creationId xmlns:a16="http://schemas.microsoft.com/office/drawing/2014/main" id="{00000000-0008-0000-0F00-0000F9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2" name="直線コネクタ 761">
          <a:extLst>
            <a:ext uri="{FF2B5EF4-FFF2-40B4-BE49-F238E27FC236}">
              <a16:creationId xmlns:a16="http://schemas.microsoft.com/office/drawing/2014/main" id="{00000000-0008-0000-0F00-0000FA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3" name="テキスト ボックス 762">
          <a:extLst>
            <a:ext uri="{FF2B5EF4-FFF2-40B4-BE49-F238E27FC236}">
              <a16:creationId xmlns:a16="http://schemas.microsoft.com/office/drawing/2014/main" id="{00000000-0008-0000-0F00-0000FB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4" name="直線コネクタ 763">
          <a:extLst>
            <a:ext uri="{FF2B5EF4-FFF2-40B4-BE49-F238E27FC236}">
              <a16:creationId xmlns:a16="http://schemas.microsoft.com/office/drawing/2014/main" id="{00000000-0008-0000-0F00-0000FC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5" name="テキスト ボックス 764">
          <a:extLst>
            <a:ext uri="{FF2B5EF4-FFF2-40B4-BE49-F238E27FC236}">
              <a16:creationId xmlns:a16="http://schemas.microsoft.com/office/drawing/2014/main" id="{00000000-0008-0000-0F00-0000FD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6" name="直線コネクタ 765">
          <a:extLst>
            <a:ext uri="{FF2B5EF4-FFF2-40B4-BE49-F238E27FC236}">
              <a16:creationId xmlns:a16="http://schemas.microsoft.com/office/drawing/2014/main" id="{00000000-0008-0000-0F00-0000FE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7" name="テキスト ボックス 766">
          <a:extLst>
            <a:ext uri="{FF2B5EF4-FFF2-40B4-BE49-F238E27FC236}">
              <a16:creationId xmlns:a16="http://schemas.microsoft.com/office/drawing/2014/main" id="{00000000-0008-0000-0F00-0000FF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a:extLst>
            <a:ext uri="{FF2B5EF4-FFF2-40B4-BE49-F238E27FC236}">
              <a16:creationId xmlns:a16="http://schemas.microsoft.com/office/drawing/2014/main" id="{00000000-0008-0000-0F00-000000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庁舎】&#10;有形固定資産減価償却率グラフ枠">
          <a:extLst>
            <a:ext uri="{FF2B5EF4-FFF2-40B4-BE49-F238E27FC236}">
              <a16:creationId xmlns:a16="http://schemas.microsoft.com/office/drawing/2014/main" id="{00000000-0008-0000-0F00-000001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108</xdr:row>
      <xdr:rowOff>162742</xdr:rowOff>
    </xdr:to>
    <xdr:cxnSp macro="">
      <xdr:nvCxnSpPr>
        <xdr:cNvPr id="770" name="直線コネクタ 769">
          <a:extLst>
            <a:ext uri="{FF2B5EF4-FFF2-40B4-BE49-F238E27FC236}">
              <a16:creationId xmlns:a16="http://schemas.microsoft.com/office/drawing/2014/main" id="{00000000-0008-0000-0F00-000002030000}"/>
            </a:ext>
          </a:extLst>
        </xdr:cNvPr>
        <xdr:cNvCxnSpPr/>
      </xdr:nvCxnSpPr>
      <xdr:spPr>
        <a:xfrm flipV="1">
          <a:off x="16318864" y="17229364"/>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166569</xdr:rowOff>
    </xdr:from>
    <xdr:ext cx="405111" cy="259045"/>
    <xdr:sp macro="" textlink="">
      <xdr:nvSpPr>
        <xdr:cNvPr id="771" name="【庁舎】&#10;有形固定資産減価償却率最小値テキスト">
          <a:extLst>
            <a:ext uri="{FF2B5EF4-FFF2-40B4-BE49-F238E27FC236}">
              <a16:creationId xmlns:a16="http://schemas.microsoft.com/office/drawing/2014/main" id="{00000000-0008-0000-0F00-000003030000}"/>
            </a:ext>
          </a:extLst>
        </xdr:cNvPr>
        <xdr:cNvSpPr txBox="1"/>
      </xdr:nvSpPr>
      <xdr:spPr>
        <a:xfrm>
          <a:off x="16357600" y="1868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162742</xdr:rowOff>
    </xdr:from>
    <xdr:to>
      <xdr:col>86</xdr:col>
      <xdr:colOff>25400</xdr:colOff>
      <xdr:row>108</xdr:row>
      <xdr:rowOff>162742</xdr:rowOff>
    </xdr:to>
    <xdr:cxnSp macro="">
      <xdr:nvCxnSpPr>
        <xdr:cNvPr id="772" name="直線コネクタ 771">
          <a:extLst>
            <a:ext uri="{FF2B5EF4-FFF2-40B4-BE49-F238E27FC236}">
              <a16:creationId xmlns:a16="http://schemas.microsoft.com/office/drawing/2014/main" id="{00000000-0008-0000-0F00-000004030000}"/>
            </a:ext>
          </a:extLst>
        </xdr:cNvPr>
        <xdr:cNvCxnSpPr/>
      </xdr:nvCxnSpPr>
      <xdr:spPr>
        <a:xfrm>
          <a:off x="16230600" y="1867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773" name="【庁舎】&#10;有形固定資産減価償却率最大値テキスト">
          <a:extLst>
            <a:ext uri="{FF2B5EF4-FFF2-40B4-BE49-F238E27FC236}">
              <a16:creationId xmlns:a16="http://schemas.microsoft.com/office/drawing/2014/main" id="{00000000-0008-0000-0F00-000005030000}"/>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774" name="直線コネクタ 773">
          <a:extLst>
            <a:ext uri="{FF2B5EF4-FFF2-40B4-BE49-F238E27FC236}">
              <a16:creationId xmlns:a16="http://schemas.microsoft.com/office/drawing/2014/main" id="{00000000-0008-0000-0F00-000006030000}"/>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58075</xdr:rowOff>
    </xdr:from>
    <xdr:ext cx="405111" cy="259045"/>
    <xdr:sp macro="" textlink="">
      <xdr:nvSpPr>
        <xdr:cNvPr id="775" name="【庁舎】&#10;有形固定資産減価償却率平均値テキスト">
          <a:extLst>
            <a:ext uri="{FF2B5EF4-FFF2-40B4-BE49-F238E27FC236}">
              <a16:creationId xmlns:a16="http://schemas.microsoft.com/office/drawing/2014/main" id="{00000000-0008-0000-0F00-000007030000}"/>
            </a:ext>
          </a:extLst>
        </xdr:cNvPr>
        <xdr:cNvSpPr txBox="1"/>
      </xdr:nvSpPr>
      <xdr:spPr>
        <a:xfrm>
          <a:off x="16357600" y="17717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35198</xdr:rowOff>
    </xdr:from>
    <xdr:to>
      <xdr:col>85</xdr:col>
      <xdr:colOff>177800</xdr:colOff>
      <xdr:row>104</xdr:row>
      <xdr:rowOff>136798</xdr:rowOff>
    </xdr:to>
    <xdr:sp macro="" textlink="">
      <xdr:nvSpPr>
        <xdr:cNvPr id="776" name="フローチャート: 判断 775">
          <a:extLst>
            <a:ext uri="{FF2B5EF4-FFF2-40B4-BE49-F238E27FC236}">
              <a16:creationId xmlns:a16="http://schemas.microsoft.com/office/drawing/2014/main" id="{00000000-0008-0000-0F00-000008030000}"/>
            </a:ext>
          </a:extLst>
        </xdr:cNvPr>
        <xdr:cNvSpPr/>
      </xdr:nvSpPr>
      <xdr:spPr>
        <a:xfrm>
          <a:off x="162687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110308</xdr:rowOff>
    </xdr:from>
    <xdr:to>
      <xdr:col>81</xdr:col>
      <xdr:colOff>101600</xdr:colOff>
      <xdr:row>105</xdr:row>
      <xdr:rowOff>40458</xdr:rowOff>
    </xdr:to>
    <xdr:sp macro="" textlink="">
      <xdr:nvSpPr>
        <xdr:cNvPr id="777" name="フローチャート: 判断 776">
          <a:extLst>
            <a:ext uri="{FF2B5EF4-FFF2-40B4-BE49-F238E27FC236}">
              <a16:creationId xmlns:a16="http://schemas.microsoft.com/office/drawing/2014/main" id="{00000000-0008-0000-0F00-000009030000}"/>
            </a:ext>
          </a:extLst>
        </xdr:cNvPr>
        <xdr:cNvSpPr/>
      </xdr:nvSpPr>
      <xdr:spPr>
        <a:xfrm>
          <a:off x="15430500" y="1794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66221</xdr:rowOff>
    </xdr:from>
    <xdr:to>
      <xdr:col>76</xdr:col>
      <xdr:colOff>165100</xdr:colOff>
      <xdr:row>104</xdr:row>
      <xdr:rowOff>167821</xdr:rowOff>
    </xdr:to>
    <xdr:sp macro="" textlink="">
      <xdr:nvSpPr>
        <xdr:cNvPr id="778" name="フローチャート: 判断 777">
          <a:extLst>
            <a:ext uri="{FF2B5EF4-FFF2-40B4-BE49-F238E27FC236}">
              <a16:creationId xmlns:a16="http://schemas.microsoft.com/office/drawing/2014/main" id="{00000000-0008-0000-0F00-00000A030000}"/>
            </a:ext>
          </a:extLst>
        </xdr:cNvPr>
        <xdr:cNvSpPr/>
      </xdr:nvSpPr>
      <xdr:spPr>
        <a:xfrm>
          <a:off x="14541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38463</xdr:rowOff>
    </xdr:from>
    <xdr:to>
      <xdr:col>72</xdr:col>
      <xdr:colOff>38100</xdr:colOff>
      <xdr:row>104</xdr:row>
      <xdr:rowOff>140063</xdr:rowOff>
    </xdr:to>
    <xdr:sp macro="" textlink="">
      <xdr:nvSpPr>
        <xdr:cNvPr id="779" name="フローチャート: 判断 778">
          <a:extLst>
            <a:ext uri="{FF2B5EF4-FFF2-40B4-BE49-F238E27FC236}">
              <a16:creationId xmlns:a16="http://schemas.microsoft.com/office/drawing/2014/main" id="{00000000-0008-0000-0F00-00000B030000}"/>
            </a:ext>
          </a:extLst>
        </xdr:cNvPr>
        <xdr:cNvSpPr/>
      </xdr:nvSpPr>
      <xdr:spPr>
        <a:xfrm>
          <a:off x="13652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18869</xdr:rowOff>
    </xdr:from>
    <xdr:to>
      <xdr:col>67</xdr:col>
      <xdr:colOff>101600</xdr:colOff>
      <xdr:row>105</xdr:row>
      <xdr:rowOff>120469</xdr:rowOff>
    </xdr:to>
    <xdr:sp macro="" textlink="">
      <xdr:nvSpPr>
        <xdr:cNvPr id="780" name="フローチャート: 判断 779">
          <a:extLst>
            <a:ext uri="{FF2B5EF4-FFF2-40B4-BE49-F238E27FC236}">
              <a16:creationId xmlns:a16="http://schemas.microsoft.com/office/drawing/2014/main" id="{00000000-0008-0000-0F00-00000C030000}"/>
            </a:ext>
          </a:extLst>
        </xdr:cNvPr>
        <xdr:cNvSpPr/>
      </xdr:nvSpPr>
      <xdr:spPr>
        <a:xfrm>
          <a:off x="12763500" y="1802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F00-00000D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a:extLst>
            <a:ext uri="{FF2B5EF4-FFF2-40B4-BE49-F238E27FC236}">
              <a16:creationId xmlns:a16="http://schemas.microsoft.com/office/drawing/2014/main" id="{00000000-0008-0000-0F00-00000F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a:extLst>
            <a:ext uri="{FF2B5EF4-FFF2-40B4-BE49-F238E27FC236}">
              <a16:creationId xmlns:a16="http://schemas.microsoft.com/office/drawing/2014/main" id="{00000000-0008-0000-0F00-000011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786" name="楕円 785">
          <a:extLst>
            <a:ext uri="{FF2B5EF4-FFF2-40B4-BE49-F238E27FC236}">
              <a16:creationId xmlns:a16="http://schemas.microsoft.com/office/drawing/2014/main" id="{00000000-0008-0000-0F00-000012030000}"/>
            </a:ext>
          </a:extLst>
        </xdr:cNvPr>
        <xdr:cNvSpPr/>
      </xdr:nvSpPr>
      <xdr:spPr>
        <a:xfrm>
          <a:off x="16268700" y="1789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41383</xdr:rowOff>
    </xdr:from>
    <xdr:ext cx="405111" cy="259045"/>
    <xdr:sp macro="" textlink="">
      <xdr:nvSpPr>
        <xdr:cNvPr id="787" name="【庁舎】&#10;有形固定資産減価償却率該当値テキスト">
          <a:extLst>
            <a:ext uri="{FF2B5EF4-FFF2-40B4-BE49-F238E27FC236}">
              <a16:creationId xmlns:a16="http://schemas.microsoft.com/office/drawing/2014/main" id="{00000000-0008-0000-0F00-000013030000}"/>
            </a:ext>
          </a:extLst>
        </xdr:cNvPr>
        <xdr:cNvSpPr txBox="1"/>
      </xdr:nvSpPr>
      <xdr:spPr>
        <a:xfrm>
          <a:off x="16357600" y="1787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27032</xdr:rowOff>
    </xdr:from>
    <xdr:to>
      <xdr:col>81</xdr:col>
      <xdr:colOff>101600</xdr:colOff>
      <xdr:row>104</xdr:row>
      <xdr:rowOff>128632</xdr:rowOff>
    </xdr:to>
    <xdr:sp macro="" textlink="">
      <xdr:nvSpPr>
        <xdr:cNvPr id="788" name="楕円 787">
          <a:extLst>
            <a:ext uri="{FF2B5EF4-FFF2-40B4-BE49-F238E27FC236}">
              <a16:creationId xmlns:a16="http://schemas.microsoft.com/office/drawing/2014/main" id="{00000000-0008-0000-0F00-000014030000}"/>
            </a:ext>
          </a:extLst>
        </xdr:cNvPr>
        <xdr:cNvSpPr/>
      </xdr:nvSpPr>
      <xdr:spPr>
        <a:xfrm>
          <a:off x="15430500" y="1785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77832</xdr:rowOff>
    </xdr:from>
    <xdr:to>
      <xdr:col>85</xdr:col>
      <xdr:colOff>127000</xdr:colOff>
      <xdr:row>104</xdr:row>
      <xdr:rowOff>113756</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5481300" y="17908632"/>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165826</xdr:rowOff>
    </xdr:from>
    <xdr:to>
      <xdr:col>76</xdr:col>
      <xdr:colOff>165100</xdr:colOff>
      <xdr:row>104</xdr:row>
      <xdr:rowOff>95976</xdr:rowOff>
    </xdr:to>
    <xdr:sp macro="" textlink="">
      <xdr:nvSpPr>
        <xdr:cNvPr id="790" name="楕円 789">
          <a:extLst>
            <a:ext uri="{FF2B5EF4-FFF2-40B4-BE49-F238E27FC236}">
              <a16:creationId xmlns:a16="http://schemas.microsoft.com/office/drawing/2014/main" id="{00000000-0008-0000-0F00-000016030000}"/>
            </a:ext>
          </a:extLst>
        </xdr:cNvPr>
        <xdr:cNvSpPr/>
      </xdr:nvSpPr>
      <xdr:spPr>
        <a:xfrm>
          <a:off x="14541500" y="1782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45176</xdr:rowOff>
    </xdr:from>
    <xdr:to>
      <xdr:col>81</xdr:col>
      <xdr:colOff>50800</xdr:colOff>
      <xdr:row>104</xdr:row>
      <xdr:rowOff>77832</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4592300" y="178759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121738</xdr:rowOff>
    </xdr:from>
    <xdr:to>
      <xdr:col>72</xdr:col>
      <xdr:colOff>38100</xdr:colOff>
      <xdr:row>104</xdr:row>
      <xdr:rowOff>51888</xdr:rowOff>
    </xdr:to>
    <xdr:sp macro="" textlink="">
      <xdr:nvSpPr>
        <xdr:cNvPr id="792" name="楕円 791">
          <a:extLst>
            <a:ext uri="{FF2B5EF4-FFF2-40B4-BE49-F238E27FC236}">
              <a16:creationId xmlns:a16="http://schemas.microsoft.com/office/drawing/2014/main" id="{00000000-0008-0000-0F00-000018030000}"/>
            </a:ext>
          </a:extLst>
        </xdr:cNvPr>
        <xdr:cNvSpPr/>
      </xdr:nvSpPr>
      <xdr:spPr>
        <a:xfrm>
          <a:off x="13652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1088</xdr:rowOff>
    </xdr:from>
    <xdr:to>
      <xdr:col>76</xdr:col>
      <xdr:colOff>114300</xdr:colOff>
      <xdr:row>104</xdr:row>
      <xdr:rowOff>45176</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3703300" y="17831888"/>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23768</xdr:rowOff>
    </xdr:from>
    <xdr:to>
      <xdr:col>67</xdr:col>
      <xdr:colOff>101600</xdr:colOff>
      <xdr:row>104</xdr:row>
      <xdr:rowOff>125368</xdr:rowOff>
    </xdr:to>
    <xdr:sp macro="" textlink="">
      <xdr:nvSpPr>
        <xdr:cNvPr id="794" name="楕円 793">
          <a:extLst>
            <a:ext uri="{FF2B5EF4-FFF2-40B4-BE49-F238E27FC236}">
              <a16:creationId xmlns:a16="http://schemas.microsoft.com/office/drawing/2014/main" id="{00000000-0008-0000-0F00-00001A030000}"/>
            </a:ext>
          </a:extLst>
        </xdr:cNvPr>
        <xdr:cNvSpPr/>
      </xdr:nvSpPr>
      <xdr:spPr>
        <a:xfrm>
          <a:off x="12763500" y="1785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1088</xdr:rowOff>
    </xdr:from>
    <xdr:to>
      <xdr:col>71</xdr:col>
      <xdr:colOff>177800</xdr:colOff>
      <xdr:row>104</xdr:row>
      <xdr:rowOff>74568</xdr:rowOff>
    </xdr:to>
    <xdr:cxnSp macro="">
      <xdr:nvCxnSpPr>
        <xdr:cNvPr id="795" name="直線コネクタ 794">
          <a:extLst>
            <a:ext uri="{FF2B5EF4-FFF2-40B4-BE49-F238E27FC236}">
              <a16:creationId xmlns:a16="http://schemas.microsoft.com/office/drawing/2014/main" id="{00000000-0008-0000-0F00-00001B030000}"/>
            </a:ext>
          </a:extLst>
        </xdr:cNvPr>
        <xdr:cNvCxnSpPr/>
      </xdr:nvCxnSpPr>
      <xdr:spPr>
        <a:xfrm flipV="1">
          <a:off x="12814300" y="17831888"/>
          <a:ext cx="889000" cy="73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31585</xdr:rowOff>
    </xdr:from>
    <xdr:ext cx="405111" cy="259045"/>
    <xdr:sp macro="" textlink="">
      <xdr:nvSpPr>
        <xdr:cNvPr id="796" name="n_1aveValue【庁舎】&#10;有形固定資産減価償却率">
          <a:extLst>
            <a:ext uri="{FF2B5EF4-FFF2-40B4-BE49-F238E27FC236}">
              <a16:creationId xmlns:a16="http://schemas.microsoft.com/office/drawing/2014/main" id="{00000000-0008-0000-0F00-00001C030000}"/>
            </a:ext>
          </a:extLst>
        </xdr:cNvPr>
        <xdr:cNvSpPr txBox="1"/>
      </xdr:nvSpPr>
      <xdr:spPr>
        <a:xfrm>
          <a:off x="15266044" y="18033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158948</xdr:rowOff>
    </xdr:from>
    <xdr:ext cx="405111" cy="259045"/>
    <xdr:sp macro="" textlink="">
      <xdr:nvSpPr>
        <xdr:cNvPr id="797" name="n_2aveValue【庁舎】&#10;有形固定資産減価償却率">
          <a:extLst>
            <a:ext uri="{FF2B5EF4-FFF2-40B4-BE49-F238E27FC236}">
              <a16:creationId xmlns:a16="http://schemas.microsoft.com/office/drawing/2014/main" id="{00000000-0008-0000-0F00-00001D030000}"/>
            </a:ext>
          </a:extLst>
        </xdr:cNvPr>
        <xdr:cNvSpPr txBox="1"/>
      </xdr:nvSpPr>
      <xdr:spPr>
        <a:xfrm>
          <a:off x="14389744" y="179897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131190</xdr:rowOff>
    </xdr:from>
    <xdr:ext cx="405111" cy="259045"/>
    <xdr:sp macro="" textlink="">
      <xdr:nvSpPr>
        <xdr:cNvPr id="798" name="n_3aveValue【庁舎】&#10;有形固定資産減価償却率">
          <a:extLst>
            <a:ext uri="{FF2B5EF4-FFF2-40B4-BE49-F238E27FC236}">
              <a16:creationId xmlns:a16="http://schemas.microsoft.com/office/drawing/2014/main" id="{00000000-0008-0000-0F00-00001E030000}"/>
            </a:ext>
          </a:extLst>
        </xdr:cNvPr>
        <xdr:cNvSpPr txBox="1"/>
      </xdr:nvSpPr>
      <xdr:spPr>
        <a:xfrm>
          <a:off x="13500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111596</xdr:rowOff>
    </xdr:from>
    <xdr:ext cx="405111" cy="259045"/>
    <xdr:sp macro="" textlink="">
      <xdr:nvSpPr>
        <xdr:cNvPr id="799" name="n_4aveValue【庁舎】&#10;有形固定資産減価償却率">
          <a:extLst>
            <a:ext uri="{FF2B5EF4-FFF2-40B4-BE49-F238E27FC236}">
              <a16:creationId xmlns:a16="http://schemas.microsoft.com/office/drawing/2014/main" id="{00000000-0008-0000-0F00-00001F030000}"/>
            </a:ext>
          </a:extLst>
        </xdr:cNvPr>
        <xdr:cNvSpPr txBox="1"/>
      </xdr:nvSpPr>
      <xdr:spPr>
        <a:xfrm>
          <a:off x="12611744" y="18113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145159</xdr:rowOff>
    </xdr:from>
    <xdr:ext cx="405111" cy="259045"/>
    <xdr:sp macro="" textlink="">
      <xdr:nvSpPr>
        <xdr:cNvPr id="800" name="n_1mainValue【庁舎】&#10;有形固定資産減価償却率">
          <a:extLst>
            <a:ext uri="{FF2B5EF4-FFF2-40B4-BE49-F238E27FC236}">
              <a16:creationId xmlns:a16="http://schemas.microsoft.com/office/drawing/2014/main" id="{00000000-0008-0000-0F00-000020030000}"/>
            </a:ext>
          </a:extLst>
        </xdr:cNvPr>
        <xdr:cNvSpPr txBox="1"/>
      </xdr:nvSpPr>
      <xdr:spPr>
        <a:xfrm>
          <a:off x="15266044" y="1763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112503</xdr:rowOff>
    </xdr:from>
    <xdr:ext cx="405111" cy="259045"/>
    <xdr:sp macro="" textlink="">
      <xdr:nvSpPr>
        <xdr:cNvPr id="801" name="n_2mainValue【庁舎】&#10;有形固定資産減価償却率">
          <a:extLst>
            <a:ext uri="{FF2B5EF4-FFF2-40B4-BE49-F238E27FC236}">
              <a16:creationId xmlns:a16="http://schemas.microsoft.com/office/drawing/2014/main" id="{00000000-0008-0000-0F00-000021030000}"/>
            </a:ext>
          </a:extLst>
        </xdr:cNvPr>
        <xdr:cNvSpPr txBox="1"/>
      </xdr:nvSpPr>
      <xdr:spPr>
        <a:xfrm>
          <a:off x="143897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68415</xdr:rowOff>
    </xdr:from>
    <xdr:ext cx="405111" cy="259045"/>
    <xdr:sp macro="" textlink="">
      <xdr:nvSpPr>
        <xdr:cNvPr id="802" name="n_3mainValue【庁舎】&#10;有形固定資産減価償却率">
          <a:extLst>
            <a:ext uri="{FF2B5EF4-FFF2-40B4-BE49-F238E27FC236}">
              <a16:creationId xmlns:a16="http://schemas.microsoft.com/office/drawing/2014/main" id="{00000000-0008-0000-0F00-000022030000}"/>
            </a:ext>
          </a:extLst>
        </xdr:cNvPr>
        <xdr:cNvSpPr txBox="1"/>
      </xdr:nvSpPr>
      <xdr:spPr>
        <a:xfrm>
          <a:off x="13500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141895</xdr:rowOff>
    </xdr:from>
    <xdr:ext cx="405111" cy="259045"/>
    <xdr:sp macro="" textlink="">
      <xdr:nvSpPr>
        <xdr:cNvPr id="803" name="n_4mainValue【庁舎】&#10;有形固定資産減価償却率">
          <a:extLst>
            <a:ext uri="{FF2B5EF4-FFF2-40B4-BE49-F238E27FC236}">
              <a16:creationId xmlns:a16="http://schemas.microsoft.com/office/drawing/2014/main" id="{00000000-0008-0000-0F00-000023030000}"/>
            </a:ext>
          </a:extLst>
        </xdr:cNvPr>
        <xdr:cNvSpPr txBox="1"/>
      </xdr:nvSpPr>
      <xdr:spPr>
        <a:xfrm>
          <a:off x="12611744" y="17629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4" name="正方形/長方形 803">
          <a:extLst>
            <a:ext uri="{FF2B5EF4-FFF2-40B4-BE49-F238E27FC236}">
              <a16:creationId xmlns:a16="http://schemas.microsoft.com/office/drawing/2014/main" id="{00000000-0008-0000-0F00-000024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5" name="正方形/長方形 804">
          <a:extLst>
            <a:ext uri="{FF2B5EF4-FFF2-40B4-BE49-F238E27FC236}">
              <a16:creationId xmlns:a16="http://schemas.microsoft.com/office/drawing/2014/main" id="{00000000-0008-0000-0F00-000025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6" name="正方形/長方形 805">
          <a:extLst>
            <a:ext uri="{FF2B5EF4-FFF2-40B4-BE49-F238E27FC236}">
              <a16:creationId xmlns:a16="http://schemas.microsoft.com/office/drawing/2014/main" id="{00000000-0008-0000-0F00-000026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7" name="正方形/長方形 806">
          <a:extLst>
            <a:ext uri="{FF2B5EF4-FFF2-40B4-BE49-F238E27FC236}">
              <a16:creationId xmlns:a16="http://schemas.microsoft.com/office/drawing/2014/main" id="{00000000-0008-0000-0F00-000027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8" name="正方形/長方形 807">
          <a:extLst>
            <a:ext uri="{FF2B5EF4-FFF2-40B4-BE49-F238E27FC236}">
              <a16:creationId xmlns:a16="http://schemas.microsoft.com/office/drawing/2014/main" id="{00000000-0008-0000-0F00-000028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9" name="正方形/長方形 808">
          <a:extLst>
            <a:ext uri="{FF2B5EF4-FFF2-40B4-BE49-F238E27FC236}">
              <a16:creationId xmlns:a16="http://schemas.microsoft.com/office/drawing/2014/main" id="{00000000-0008-0000-0F00-000029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0" name="正方形/長方形 809">
          <a:extLst>
            <a:ext uri="{FF2B5EF4-FFF2-40B4-BE49-F238E27FC236}">
              <a16:creationId xmlns:a16="http://schemas.microsoft.com/office/drawing/2014/main" id="{00000000-0008-0000-0F00-00002A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11" name="正方形/長方形 810">
          <a:extLst>
            <a:ext uri="{FF2B5EF4-FFF2-40B4-BE49-F238E27FC236}">
              <a16:creationId xmlns:a16="http://schemas.microsoft.com/office/drawing/2014/main" id="{00000000-0008-0000-0F00-00002B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815" name="直線コネクタ 814">
          <a:extLst>
            <a:ext uri="{FF2B5EF4-FFF2-40B4-BE49-F238E27FC236}">
              <a16:creationId xmlns:a16="http://schemas.microsoft.com/office/drawing/2014/main" id="{00000000-0008-0000-0F00-00002F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6" name="テキスト ボックス 815">
          <a:extLst>
            <a:ext uri="{FF2B5EF4-FFF2-40B4-BE49-F238E27FC236}">
              <a16:creationId xmlns:a16="http://schemas.microsoft.com/office/drawing/2014/main" id="{00000000-0008-0000-0F00-000030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7" name="直線コネクタ 816">
          <a:extLst>
            <a:ext uri="{FF2B5EF4-FFF2-40B4-BE49-F238E27FC236}">
              <a16:creationId xmlns:a16="http://schemas.microsoft.com/office/drawing/2014/main" id="{00000000-0008-0000-0F00-000031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8" name="テキスト ボックス 817">
          <a:extLst>
            <a:ext uri="{FF2B5EF4-FFF2-40B4-BE49-F238E27FC236}">
              <a16:creationId xmlns:a16="http://schemas.microsoft.com/office/drawing/2014/main" id="{00000000-0008-0000-0F00-000032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9" name="直線コネクタ 818">
          <a:extLst>
            <a:ext uri="{FF2B5EF4-FFF2-40B4-BE49-F238E27FC236}">
              <a16:creationId xmlns:a16="http://schemas.microsoft.com/office/drawing/2014/main" id="{00000000-0008-0000-0F00-000033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0" name="テキスト ボックス 819">
          <a:extLst>
            <a:ext uri="{FF2B5EF4-FFF2-40B4-BE49-F238E27FC236}">
              <a16:creationId xmlns:a16="http://schemas.microsoft.com/office/drawing/2014/main" id="{00000000-0008-0000-0F00-000034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1" name="直線コネクタ 820">
          <a:extLst>
            <a:ext uri="{FF2B5EF4-FFF2-40B4-BE49-F238E27FC236}">
              <a16:creationId xmlns:a16="http://schemas.microsoft.com/office/drawing/2014/main" id="{00000000-0008-0000-0F00-000035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22" name="テキスト ボックス 821">
          <a:extLst>
            <a:ext uri="{FF2B5EF4-FFF2-40B4-BE49-F238E27FC236}">
              <a16:creationId xmlns:a16="http://schemas.microsoft.com/office/drawing/2014/main" id="{00000000-0008-0000-0F00-000036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23" name="直線コネクタ 822">
          <a:extLst>
            <a:ext uri="{FF2B5EF4-FFF2-40B4-BE49-F238E27FC236}">
              <a16:creationId xmlns:a16="http://schemas.microsoft.com/office/drawing/2014/main" id="{00000000-0008-0000-0F00-000037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5" name="直線コネクタ 824">
          <a:extLst>
            <a:ext uri="{FF2B5EF4-FFF2-40B4-BE49-F238E27FC236}">
              <a16:creationId xmlns:a16="http://schemas.microsoft.com/office/drawing/2014/main" id="{00000000-0008-0000-0F00-00003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6" name="テキスト ボックス 825">
          <a:extLst>
            <a:ext uri="{FF2B5EF4-FFF2-40B4-BE49-F238E27FC236}">
              <a16:creationId xmlns:a16="http://schemas.microsoft.com/office/drawing/2014/main" id="{00000000-0008-0000-0F00-00003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7" name="【庁舎】&#10;一人当たり面積グラフ枠">
          <a:extLst>
            <a:ext uri="{FF2B5EF4-FFF2-40B4-BE49-F238E27FC236}">
              <a16:creationId xmlns:a16="http://schemas.microsoft.com/office/drawing/2014/main" id="{00000000-0008-0000-0F00-00003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45720</xdr:rowOff>
    </xdr:from>
    <xdr:to>
      <xdr:col>116</xdr:col>
      <xdr:colOff>62864</xdr:colOff>
      <xdr:row>109</xdr:row>
      <xdr:rowOff>20955</xdr:rowOff>
    </xdr:to>
    <xdr:cxnSp macro="">
      <xdr:nvCxnSpPr>
        <xdr:cNvPr id="828" name="直線コネクタ 827">
          <a:extLst>
            <a:ext uri="{FF2B5EF4-FFF2-40B4-BE49-F238E27FC236}">
              <a16:creationId xmlns:a16="http://schemas.microsoft.com/office/drawing/2014/main" id="{00000000-0008-0000-0F00-00003C030000}"/>
            </a:ext>
          </a:extLst>
        </xdr:cNvPr>
        <xdr:cNvCxnSpPr/>
      </xdr:nvCxnSpPr>
      <xdr:spPr>
        <a:xfrm flipV="1">
          <a:off x="22160864" y="17190720"/>
          <a:ext cx="0" cy="1518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24782</xdr:rowOff>
    </xdr:from>
    <xdr:ext cx="469744" cy="259045"/>
    <xdr:sp macro="" textlink="">
      <xdr:nvSpPr>
        <xdr:cNvPr id="829" name="【庁舎】&#10;一人当たり面積最小値テキスト">
          <a:extLst>
            <a:ext uri="{FF2B5EF4-FFF2-40B4-BE49-F238E27FC236}">
              <a16:creationId xmlns:a16="http://schemas.microsoft.com/office/drawing/2014/main" id="{00000000-0008-0000-0F00-00003D030000}"/>
            </a:ext>
          </a:extLst>
        </xdr:cNvPr>
        <xdr:cNvSpPr txBox="1"/>
      </xdr:nvSpPr>
      <xdr:spPr>
        <a:xfrm>
          <a:off x="22199600" y="1871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20955</xdr:rowOff>
    </xdr:from>
    <xdr:to>
      <xdr:col>116</xdr:col>
      <xdr:colOff>152400</xdr:colOff>
      <xdr:row>109</xdr:row>
      <xdr:rowOff>20955</xdr:rowOff>
    </xdr:to>
    <xdr:cxnSp macro="">
      <xdr:nvCxnSpPr>
        <xdr:cNvPr id="830" name="直線コネクタ 829">
          <a:extLst>
            <a:ext uri="{FF2B5EF4-FFF2-40B4-BE49-F238E27FC236}">
              <a16:creationId xmlns:a16="http://schemas.microsoft.com/office/drawing/2014/main" id="{00000000-0008-0000-0F00-00003E030000}"/>
            </a:ext>
          </a:extLst>
        </xdr:cNvPr>
        <xdr:cNvCxnSpPr/>
      </xdr:nvCxnSpPr>
      <xdr:spPr>
        <a:xfrm>
          <a:off x="22072600" y="1870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163847</xdr:rowOff>
    </xdr:from>
    <xdr:ext cx="469744" cy="259045"/>
    <xdr:sp macro="" textlink="">
      <xdr:nvSpPr>
        <xdr:cNvPr id="831" name="【庁舎】&#10;一人当たり面積最大値テキスト">
          <a:extLst>
            <a:ext uri="{FF2B5EF4-FFF2-40B4-BE49-F238E27FC236}">
              <a16:creationId xmlns:a16="http://schemas.microsoft.com/office/drawing/2014/main" id="{00000000-0008-0000-0F00-00003F030000}"/>
            </a:ext>
          </a:extLst>
        </xdr:cNvPr>
        <xdr:cNvSpPr txBox="1"/>
      </xdr:nvSpPr>
      <xdr:spPr>
        <a:xfrm>
          <a:off x="22199600" y="1696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45720</xdr:rowOff>
    </xdr:from>
    <xdr:to>
      <xdr:col>116</xdr:col>
      <xdr:colOff>152400</xdr:colOff>
      <xdr:row>100</xdr:row>
      <xdr:rowOff>45720</xdr:rowOff>
    </xdr:to>
    <xdr:cxnSp macro="">
      <xdr:nvCxnSpPr>
        <xdr:cNvPr id="832" name="直線コネクタ 831">
          <a:extLst>
            <a:ext uri="{FF2B5EF4-FFF2-40B4-BE49-F238E27FC236}">
              <a16:creationId xmlns:a16="http://schemas.microsoft.com/office/drawing/2014/main" id="{00000000-0008-0000-0F00-000040030000}"/>
            </a:ext>
          </a:extLst>
        </xdr:cNvPr>
        <xdr:cNvCxnSpPr/>
      </xdr:nvCxnSpPr>
      <xdr:spPr>
        <a:xfrm>
          <a:off x="22072600" y="1719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93363</xdr:rowOff>
    </xdr:from>
    <xdr:ext cx="469744" cy="259045"/>
    <xdr:sp macro="" textlink="">
      <xdr:nvSpPr>
        <xdr:cNvPr id="833" name="【庁舎】&#10;一人当たり面積平均値テキスト">
          <a:extLst>
            <a:ext uri="{FF2B5EF4-FFF2-40B4-BE49-F238E27FC236}">
              <a16:creationId xmlns:a16="http://schemas.microsoft.com/office/drawing/2014/main" id="{00000000-0008-0000-0F00-000041030000}"/>
            </a:ext>
          </a:extLst>
        </xdr:cNvPr>
        <xdr:cNvSpPr txBox="1"/>
      </xdr:nvSpPr>
      <xdr:spPr>
        <a:xfrm>
          <a:off x="22199600" y="18267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114936</xdr:rowOff>
    </xdr:from>
    <xdr:to>
      <xdr:col>116</xdr:col>
      <xdr:colOff>114300</xdr:colOff>
      <xdr:row>107</xdr:row>
      <xdr:rowOff>45086</xdr:rowOff>
    </xdr:to>
    <xdr:sp macro="" textlink="">
      <xdr:nvSpPr>
        <xdr:cNvPr id="834" name="フローチャート: 判断 833">
          <a:extLst>
            <a:ext uri="{FF2B5EF4-FFF2-40B4-BE49-F238E27FC236}">
              <a16:creationId xmlns:a16="http://schemas.microsoft.com/office/drawing/2014/main" id="{00000000-0008-0000-0F00-000042030000}"/>
            </a:ext>
          </a:extLst>
        </xdr:cNvPr>
        <xdr:cNvSpPr/>
      </xdr:nvSpPr>
      <xdr:spPr>
        <a:xfrm>
          <a:off x="22110700" y="1828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31114</xdr:rowOff>
    </xdr:from>
    <xdr:to>
      <xdr:col>112</xdr:col>
      <xdr:colOff>38100</xdr:colOff>
      <xdr:row>107</xdr:row>
      <xdr:rowOff>132714</xdr:rowOff>
    </xdr:to>
    <xdr:sp macro="" textlink="">
      <xdr:nvSpPr>
        <xdr:cNvPr id="835" name="フローチャート: 判断 834">
          <a:extLst>
            <a:ext uri="{FF2B5EF4-FFF2-40B4-BE49-F238E27FC236}">
              <a16:creationId xmlns:a16="http://schemas.microsoft.com/office/drawing/2014/main" id="{00000000-0008-0000-0F00-000043030000}"/>
            </a:ext>
          </a:extLst>
        </xdr:cNvPr>
        <xdr:cNvSpPr/>
      </xdr:nvSpPr>
      <xdr:spPr>
        <a:xfrm>
          <a:off x="21272500" y="1837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38736</xdr:rowOff>
    </xdr:from>
    <xdr:to>
      <xdr:col>107</xdr:col>
      <xdr:colOff>101600</xdr:colOff>
      <xdr:row>107</xdr:row>
      <xdr:rowOff>140336</xdr:rowOff>
    </xdr:to>
    <xdr:sp macro="" textlink="">
      <xdr:nvSpPr>
        <xdr:cNvPr id="836" name="フローチャート: 判断 835">
          <a:extLst>
            <a:ext uri="{FF2B5EF4-FFF2-40B4-BE49-F238E27FC236}">
              <a16:creationId xmlns:a16="http://schemas.microsoft.com/office/drawing/2014/main" id="{00000000-0008-0000-0F00-000044030000}"/>
            </a:ext>
          </a:extLst>
        </xdr:cNvPr>
        <xdr:cNvSpPr/>
      </xdr:nvSpPr>
      <xdr:spPr>
        <a:xfrm>
          <a:off x="20383500" y="1838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636</xdr:rowOff>
    </xdr:from>
    <xdr:to>
      <xdr:col>102</xdr:col>
      <xdr:colOff>165100</xdr:colOff>
      <xdr:row>107</xdr:row>
      <xdr:rowOff>102236</xdr:rowOff>
    </xdr:to>
    <xdr:sp macro="" textlink="">
      <xdr:nvSpPr>
        <xdr:cNvPr id="837" name="フローチャート: 判断 836">
          <a:extLst>
            <a:ext uri="{FF2B5EF4-FFF2-40B4-BE49-F238E27FC236}">
              <a16:creationId xmlns:a16="http://schemas.microsoft.com/office/drawing/2014/main" id="{00000000-0008-0000-0F00-000045030000}"/>
            </a:ext>
          </a:extLst>
        </xdr:cNvPr>
        <xdr:cNvSpPr/>
      </xdr:nvSpPr>
      <xdr:spPr>
        <a:xfrm>
          <a:off x="19494500" y="18345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90170</xdr:rowOff>
    </xdr:from>
    <xdr:to>
      <xdr:col>98</xdr:col>
      <xdr:colOff>38100</xdr:colOff>
      <xdr:row>108</xdr:row>
      <xdr:rowOff>20320</xdr:rowOff>
    </xdr:to>
    <xdr:sp macro="" textlink="">
      <xdr:nvSpPr>
        <xdr:cNvPr id="838" name="フローチャート: 判断 837">
          <a:extLst>
            <a:ext uri="{FF2B5EF4-FFF2-40B4-BE49-F238E27FC236}">
              <a16:creationId xmlns:a16="http://schemas.microsoft.com/office/drawing/2014/main" id="{00000000-0008-0000-0F00-000046030000}"/>
            </a:ext>
          </a:extLst>
        </xdr:cNvPr>
        <xdr:cNvSpPr/>
      </xdr:nvSpPr>
      <xdr:spPr>
        <a:xfrm>
          <a:off x="18605500" y="1843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F00-000047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0" name="テキスト ボックス 839">
          <a:extLst>
            <a:ext uri="{FF2B5EF4-FFF2-40B4-BE49-F238E27FC236}">
              <a16:creationId xmlns:a16="http://schemas.microsoft.com/office/drawing/2014/main" id="{00000000-0008-0000-0F00-000048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1" name="テキスト ボックス 840">
          <a:extLst>
            <a:ext uri="{FF2B5EF4-FFF2-40B4-BE49-F238E27FC236}">
              <a16:creationId xmlns:a16="http://schemas.microsoft.com/office/drawing/2014/main" id="{00000000-0008-0000-0F00-000049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2" name="テキスト ボックス 841">
          <a:extLst>
            <a:ext uri="{FF2B5EF4-FFF2-40B4-BE49-F238E27FC236}">
              <a16:creationId xmlns:a16="http://schemas.microsoft.com/office/drawing/2014/main" id="{00000000-0008-0000-0F00-00004A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43" name="テキスト ボックス 842">
          <a:extLst>
            <a:ext uri="{FF2B5EF4-FFF2-40B4-BE49-F238E27FC236}">
              <a16:creationId xmlns:a16="http://schemas.microsoft.com/office/drawing/2014/main" id="{00000000-0008-0000-0F00-00004B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53975</xdr:rowOff>
    </xdr:from>
    <xdr:to>
      <xdr:col>116</xdr:col>
      <xdr:colOff>114300</xdr:colOff>
      <xdr:row>105</xdr:row>
      <xdr:rowOff>155575</xdr:rowOff>
    </xdr:to>
    <xdr:sp macro="" textlink="">
      <xdr:nvSpPr>
        <xdr:cNvPr id="844" name="楕円 843">
          <a:extLst>
            <a:ext uri="{FF2B5EF4-FFF2-40B4-BE49-F238E27FC236}">
              <a16:creationId xmlns:a16="http://schemas.microsoft.com/office/drawing/2014/main" id="{00000000-0008-0000-0F00-00004C030000}"/>
            </a:ext>
          </a:extLst>
        </xdr:cNvPr>
        <xdr:cNvSpPr/>
      </xdr:nvSpPr>
      <xdr:spPr>
        <a:xfrm>
          <a:off x="22110700" y="1805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76852</xdr:rowOff>
    </xdr:from>
    <xdr:ext cx="469744" cy="259045"/>
    <xdr:sp macro="" textlink="">
      <xdr:nvSpPr>
        <xdr:cNvPr id="845" name="【庁舎】&#10;一人当たり面積該当値テキスト">
          <a:extLst>
            <a:ext uri="{FF2B5EF4-FFF2-40B4-BE49-F238E27FC236}">
              <a16:creationId xmlns:a16="http://schemas.microsoft.com/office/drawing/2014/main" id="{00000000-0008-0000-0F00-00004D030000}"/>
            </a:ext>
          </a:extLst>
        </xdr:cNvPr>
        <xdr:cNvSpPr txBox="1"/>
      </xdr:nvSpPr>
      <xdr:spPr>
        <a:xfrm>
          <a:off x="22199600" y="17907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78739</xdr:rowOff>
    </xdr:from>
    <xdr:to>
      <xdr:col>112</xdr:col>
      <xdr:colOff>38100</xdr:colOff>
      <xdr:row>106</xdr:row>
      <xdr:rowOff>8889</xdr:rowOff>
    </xdr:to>
    <xdr:sp macro="" textlink="">
      <xdr:nvSpPr>
        <xdr:cNvPr id="846" name="楕円 845">
          <a:extLst>
            <a:ext uri="{FF2B5EF4-FFF2-40B4-BE49-F238E27FC236}">
              <a16:creationId xmlns:a16="http://schemas.microsoft.com/office/drawing/2014/main" id="{00000000-0008-0000-0F00-00004E030000}"/>
            </a:ext>
          </a:extLst>
        </xdr:cNvPr>
        <xdr:cNvSpPr/>
      </xdr:nvSpPr>
      <xdr:spPr>
        <a:xfrm>
          <a:off x="21272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104775</xdr:rowOff>
    </xdr:from>
    <xdr:to>
      <xdr:col>116</xdr:col>
      <xdr:colOff>63500</xdr:colOff>
      <xdr:row>105</xdr:row>
      <xdr:rowOff>129539</xdr:rowOff>
    </xdr:to>
    <xdr:cxnSp macro="">
      <xdr:nvCxnSpPr>
        <xdr:cNvPr id="847" name="直線コネクタ 846">
          <a:extLst>
            <a:ext uri="{FF2B5EF4-FFF2-40B4-BE49-F238E27FC236}">
              <a16:creationId xmlns:a16="http://schemas.microsoft.com/office/drawing/2014/main" id="{00000000-0008-0000-0F00-00004F030000}"/>
            </a:ext>
          </a:extLst>
        </xdr:cNvPr>
        <xdr:cNvCxnSpPr/>
      </xdr:nvCxnSpPr>
      <xdr:spPr>
        <a:xfrm flipV="1">
          <a:off x="21323300" y="18107025"/>
          <a:ext cx="8382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80645</xdr:rowOff>
    </xdr:from>
    <xdr:to>
      <xdr:col>107</xdr:col>
      <xdr:colOff>101600</xdr:colOff>
      <xdr:row>106</xdr:row>
      <xdr:rowOff>10795</xdr:rowOff>
    </xdr:to>
    <xdr:sp macro="" textlink="">
      <xdr:nvSpPr>
        <xdr:cNvPr id="848" name="楕円 847">
          <a:extLst>
            <a:ext uri="{FF2B5EF4-FFF2-40B4-BE49-F238E27FC236}">
              <a16:creationId xmlns:a16="http://schemas.microsoft.com/office/drawing/2014/main" id="{00000000-0008-0000-0F00-000050030000}"/>
            </a:ext>
          </a:extLst>
        </xdr:cNvPr>
        <xdr:cNvSpPr/>
      </xdr:nvSpPr>
      <xdr:spPr>
        <a:xfrm>
          <a:off x="20383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129539</xdr:rowOff>
    </xdr:from>
    <xdr:to>
      <xdr:col>111</xdr:col>
      <xdr:colOff>177800</xdr:colOff>
      <xdr:row>105</xdr:row>
      <xdr:rowOff>131445</xdr:rowOff>
    </xdr:to>
    <xdr:cxnSp macro="">
      <xdr:nvCxnSpPr>
        <xdr:cNvPr id="849" name="直線コネクタ 848">
          <a:extLst>
            <a:ext uri="{FF2B5EF4-FFF2-40B4-BE49-F238E27FC236}">
              <a16:creationId xmlns:a16="http://schemas.microsoft.com/office/drawing/2014/main" id="{00000000-0008-0000-0F00-000051030000}"/>
            </a:ext>
          </a:extLst>
        </xdr:cNvPr>
        <xdr:cNvCxnSpPr/>
      </xdr:nvCxnSpPr>
      <xdr:spPr>
        <a:xfrm flipV="1">
          <a:off x="20434300" y="181317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97789</xdr:rowOff>
    </xdr:from>
    <xdr:to>
      <xdr:col>102</xdr:col>
      <xdr:colOff>165100</xdr:colOff>
      <xdr:row>106</xdr:row>
      <xdr:rowOff>27939</xdr:rowOff>
    </xdr:to>
    <xdr:sp macro="" textlink="">
      <xdr:nvSpPr>
        <xdr:cNvPr id="850" name="楕円 849">
          <a:extLst>
            <a:ext uri="{FF2B5EF4-FFF2-40B4-BE49-F238E27FC236}">
              <a16:creationId xmlns:a16="http://schemas.microsoft.com/office/drawing/2014/main" id="{00000000-0008-0000-0F00-000052030000}"/>
            </a:ext>
          </a:extLst>
        </xdr:cNvPr>
        <xdr:cNvSpPr/>
      </xdr:nvSpPr>
      <xdr:spPr>
        <a:xfrm>
          <a:off x="19494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131445</xdr:rowOff>
    </xdr:from>
    <xdr:to>
      <xdr:col>107</xdr:col>
      <xdr:colOff>50800</xdr:colOff>
      <xdr:row>105</xdr:row>
      <xdr:rowOff>148589</xdr:rowOff>
    </xdr:to>
    <xdr:cxnSp macro="">
      <xdr:nvCxnSpPr>
        <xdr:cNvPr id="851" name="直線コネクタ 850">
          <a:extLst>
            <a:ext uri="{FF2B5EF4-FFF2-40B4-BE49-F238E27FC236}">
              <a16:creationId xmlns:a16="http://schemas.microsoft.com/office/drawing/2014/main" id="{00000000-0008-0000-0F00-000053030000}"/>
            </a:ext>
          </a:extLst>
        </xdr:cNvPr>
        <xdr:cNvCxnSpPr/>
      </xdr:nvCxnSpPr>
      <xdr:spPr>
        <a:xfrm flipV="1">
          <a:off x="19545300" y="1813369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120650</xdr:rowOff>
    </xdr:from>
    <xdr:to>
      <xdr:col>98</xdr:col>
      <xdr:colOff>38100</xdr:colOff>
      <xdr:row>106</xdr:row>
      <xdr:rowOff>50800</xdr:rowOff>
    </xdr:to>
    <xdr:sp macro="" textlink="">
      <xdr:nvSpPr>
        <xdr:cNvPr id="852" name="楕円 851">
          <a:extLst>
            <a:ext uri="{FF2B5EF4-FFF2-40B4-BE49-F238E27FC236}">
              <a16:creationId xmlns:a16="http://schemas.microsoft.com/office/drawing/2014/main" id="{00000000-0008-0000-0F00-000054030000}"/>
            </a:ext>
          </a:extLst>
        </xdr:cNvPr>
        <xdr:cNvSpPr/>
      </xdr:nvSpPr>
      <xdr:spPr>
        <a:xfrm>
          <a:off x="18605500" y="1812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148589</xdr:rowOff>
    </xdr:from>
    <xdr:to>
      <xdr:col>102</xdr:col>
      <xdr:colOff>114300</xdr:colOff>
      <xdr:row>106</xdr:row>
      <xdr:rowOff>0</xdr:rowOff>
    </xdr:to>
    <xdr:cxnSp macro="">
      <xdr:nvCxnSpPr>
        <xdr:cNvPr id="853" name="直線コネクタ 852">
          <a:extLst>
            <a:ext uri="{FF2B5EF4-FFF2-40B4-BE49-F238E27FC236}">
              <a16:creationId xmlns:a16="http://schemas.microsoft.com/office/drawing/2014/main" id="{00000000-0008-0000-0F00-000055030000}"/>
            </a:ext>
          </a:extLst>
        </xdr:cNvPr>
        <xdr:cNvCxnSpPr/>
      </xdr:nvCxnSpPr>
      <xdr:spPr>
        <a:xfrm flipV="1">
          <a:off x="18656300" y="181508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123841</xdr:rowOff>
    </xdr:from>
    <xdr:ext cx="469744" cy="259045"/>
    <xdr:sp macro="" textlink="">
      <xdr:nvSpPr>
        <xdr:cNvPr id="854" name="n_1aveValue【庁舎】&#10;一人当たり面積">
          <a:extLst>
            <a:ext uri="{FF2B5EF4-FFF2-40B4-BE49-F238E27FC236}">
              <a16:creationId xmlns:a16="http://schemas.microsoft.com/office/drawing/2014/main" id="{00000000-0008-0000-0F00-000056030000}"/>
            </a:ext>
          </a:extLst>
        </xdr:cNvPr>
        <xdr:cNvSpPr txBox="1"/>
      </xdr:nvSpPr>
      <xdr:spPr>
        <a:xfrm>
          <a:off x="210757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131463</xdr:rowOff>
    </xdr:from>
    <xdr:ext cx="469744" cy="259045"/>
    <xdr:sp macro="" textlink="">
      <xdr:nvSpPr>
        <xdr:cNvPr id="855" name="n_2aveValue【庁舎】&#10;一人当たり面積">
          <a:extLst>
            <a:ext uri="{FF2B5EF4-FFF2-40B4-BE49-F238E27FC236}">
              <a16:creationId xmlns:a16="http://schemas.microsoft.com/office/drawing/2014/main" id="{00000000-0008-0000-0F00-000057030000}"/>
            </a:ext>
          </a:extLst>
        </xdr:cNvPr>
        <xdr:cNvSpPr txBox="1"/>
      </xdr:nvSpPr>
      <xdr:spPr>
        <a:xfrm>
          <a:off x="20199427" y="1847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93363</xdr:rowOff>
    </xdr:from>
    <xdr:ext cx="469744" cy="259045"/>
    <xdr:sp macro="" textlink="">
      <xdr:nvSpPr>
        <xdr:cNvPr id="856" name="n_3aveValue【庁舎】&#10;一人当たり面積">
          <a:extLst>
            <a:ext uri="{FF2B5EF4-FFF2-40B4-BE49-F238E27FC236}">
              <a16:creationId xmlns:a16="http://schemas.microsoft.com/office/drawing/2014/main" id="{00000000-0008-0000-0F00-000058030000}"/>
            </a:ext>
          </a:extLst>
        </xdr:cNvPr>
        <xdr:cNvSpPr txBox="1"/>
      </xdr:nvSpPr>
      <xdr:spPr>
        <a:xfrm>
          <a:off x="19310427" y="184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11447</xdr:rowOff>
    </xdr:from>
    <xdr:ext cx="469744" cy="259045"/>
    <xdr:sp macro="" textlink="">
      <xdr:nvSpPr>
        <xdr:cNvPr id="857" name="n_4aveValue【庁舎】&#10;一人当たり面積">
          <a:extLst>
            <a:ext uri="{FF2B5EF4-FFF2-40B4-BE49-F238E27FC236}">
              <a16:creationId xmlns:a16="http://schemas.microsoft.com/office/drawing/2014/main" id="{00000000-0008-0000-0F00-000059030000}"/>
            </a:ext>
          </a:extLst>
        </xdr:cNvPr>
        <xdr:cNvSpPr txBox="1"/>
      </xdr:nvSpPr>
      <xdr:spPr>
        <a:xfrm>
          <a:off x="18421427"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25416</xdr:rowOff>
    </xdr:from>
    <xdr:ext cx="469744" cy="259045"/>
    <xdr:sp macro="" textlink="">
      <xdr:nvSpPr>
        <xdr:cNvPr id="858" name="n_1mainValue【庁舎】&#10;一人当たり面積">
          <a:extLst>
            <a:ext uri="{FF2B5EF4-FFF2-40B4-BE49-F238E27FC236}">
              <a16:creationId xmlns:a16="http://schemas.microsoft.com/office/drawing/2014/main" id="{00000000-0008-0000-0F00-00005A030000}"/>
            </a:ext>
          </a:extLst>
        </xdr:cNvPr>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27322</xdr:rowOff>
    </xdr:from>
    <xdr:ext cx="469744" cy="259045"/>
    <xdr:sp macro="" textlink="">
      <xdr:nvSpPr>
        <xdr:cNvPr id="859" name="n_2mainValue【庁舎】&#10;一人当たり面積">
          <a:extLst>
            <a:ext uri="{FF2B5EF4-FFF2-40B4-BE49-F238E27FC236}">
              <a16:creationId xmlns:a16="http://schemas.microsoft.com/office/drawing/2014/main" id="{00000000-0008-0000-0F00-00005B030000}"/>
            </a:ext>
          </a:extLst>
        </xdr:cNvPr>
        <xdr:cNvSpPr txBox="1"/>
      </xdr:nvSpPr>
      <xdr:spPr>
        <a:xfrm>
          <a:off x="20199427" y="1785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44466</xdr:rowOff>
    </xdr:from>
    <xdr:ext cx="469744" cy="259045"/>
    <xdr:sp macro="" textlink="">
      <xdr:nvSpPr>
        <xdr:cNvPr id="860" name="n_3mainValue【庁舎】&#10;一人当たり面積">
          <a:extLst>
            <a:ext uri="{FF2B5EF4-FFF2-40B4-BE49-F238E27FC236}">
              <a16:creationId xmlns:a16="http://schemas.microsoft.com/office/drawing/2014/main" id="{00000000-0008-0000-0F00-00005C030000}"/>
            </a:ext>
          </a:extLst>
        </xdr:cNvPr>
        <xdr:cNvSpPr txBox="1"/>
      </xdr:nvSpPr>
      <xdr:spPr>
        <a:xfrm>
          <a:off x="19310427" y="17875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67327</xdr:rowOff>
    </xdr:from>
    <xdr:ext cx="469744" cy="259045"/>
    <xdr:sp macro="" textlink="">
      <xdr:nvSpPr>
        <xdr:cNvPr id="861" name="n_4mainValue【庁舎】&#10;一人当たり面積">
          <a:extLst>
            <a:ext uri="{FF2B5EF4-FFF2-40B4-BE49-F238E27FC236}">
              <a16:creationId xmlns:a16="http://schemas.microsoft.com/office/drawing/2014/main" id="{00000000-0008-0000-0F00-00005D030000}"/>
            </a:ext>
          </a:extLst>
        </xdr:cNvPr>
        <xdr:cNvSpPr txBox="1"/>
      </xdr:nvSpPr>
      <xdr:spPr>
        <a:xfrm>
          <a:off x="18421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2" name="正方形/長方形 861">
          <a:extLst>
            <a:ext uri="{FF2B5EF4-FFF2-40B4-BE49-F238E27FC236}">
              <a16:creationId xmlns:a16="http://schemas.microsoft.com/office/drawing/2014/main" id="{00000000-0008-0000-0F00-00005E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3" name="正方形/長方形 862">
          <a:extLst>
            <a:ext uri="{FF2B5EF4-FFF2-40B4-BE49-F238E27FC236}">
              <a16:creationId xmlns:a16="http://schemas.microsoft.com/office/drawing/2014/main" id="{00000000-0008-0000-0F00-00005F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4" name="テキスト ボックス 863">
          <a:extLst>
            <a:ext uri="{FF2B5EF4-FFF2-40B4-BE49-F238E27FC236}">
              <a16:creationId xmlns:a16="http://schemas.microsoft.com/office/drawing/2014/main" id="{00000000-0008-0000-0F00-000060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類似団体と比較して特に有形固定資産減価償却率が高い施設は、保健センター・保健所、福祉施設であり、特に低い施設は、一般廃棄物処理施設、消防施設である。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市民会館については、香住文化会館の建て替えを行ったことにより、減価償却率が大きく低下している。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庁舎については、合併後、平成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年度に本庁舎を移転新築したことにより有形固定資産減価償却率は低くなっているが、一方で、支所（村岡地域局、小代地域局）に係る有形固定資産減価償却率は高い水準にある。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、小代地域局については、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年度に建て替えが完了したため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、今後は減価償却率の低下が見込まれる。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保健センター・保健所の有形固定資産減価償却率が高くなっているのは、唯一の該当施設である小代保健センターが建てられてから</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年近く経過していることによるものである。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なお、令和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年度から、用途変更により、小代保健センターを小代診療所として、香住老人福祉センターを香美町保健センターとして用いることになったことにより、令和</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年度は減価償却率の変動が見込まれる。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16,898
16,777
368.77
17,752,335
17,230,571
318,866
8,506,747
19,243,809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人口の減少や全国平均を上回る高齢化率に加え、第１次産業を中心とした町内経済の長引く低迷などにより、財政基盤が弱く、類似団体平均を大幅に下回っている。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合併以降、歳入歳出ともに行財政改革に取り組んできたが、引き続き、滞納税の収入強化や町有財産売却等による自主財源の確保に取り組むとともに、活力あるまちづくり施策を積極的に展開していくことで、定住者の増加及び町内産業の育成に繋げ、新たな課税客体等の増加を図ること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45</xdr:row>
      <xdr:rowOff>79828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26628"/>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51905</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67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79828</xdr:rowOff>
    </xdr:from>
    <xdr:to>
      <xdr:col>24</xdr:col>
      <xdr:colOff>12700</xdr:colOff>
      <xdr:row>45</xdr:row>
      <xdr:rowOff>79828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95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45</xdr:row>
      <xdr:rowOff>79828</xdr:rowOff>
    </xdr:from>
    <xdr:to>
      <xdr:col>23</xdr:col>
      <xdr:colOff>133350</xdr:colOff>
      <xdr:row>45</xdr:row>
      <xdr:rowOff>79828</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7950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94542</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7123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78015</xdr:rowOff>
    </xdr:from>
    <xdr:to>
      <xdr:col>23</xdr:col>
      <xdr:colOff>184150</xdr:colOff>
      <xdr:row>43</xdr:row>
      <xdr:rowOff>8165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45</xdr:row>
      <xdr:rowOff>62593</xdr:rowOff>
    </xdr:from>
    <xdr:to>
      <xdr:col>19</xdr:col>
      <xdr:colOff>133350</xdr:colOff>
      <xdr:row>45</xdr:row>
      <xdr:rowOff>79828</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7778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112485</xdr:rowOff>
    </xdr:from>
    <xdr:to>
      <xdr:col>19</xdr:col>
      <xdr:colOff>184150</xdr:colOff>
      <xdr:row>43</xdr:row>
      <xdr:rowOff>42635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31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52812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70822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45</xdr:row>
      <xdr:rowOff>45357</xdr:rowOff>
    </xdr:from>
    <xdr:to>
      <xdr:col>15</xdr:col>
      <xdr:colOff>82550</xdr:colOff>
      <xdr:row>45</xdr:row>
      <xdr:rowOff>62593</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7606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129722</xdr:rowOff>
    </xdr:from>
    <xdr:to>
      <xdr:col>15</xdr:col>
      <xdr:colOff>133350</xdr:colOff>
      <xdr:row>43</xdr:row>
      <xdr:rowOff>59872</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70049</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45</xdr:row>
      <xdr:rowOff>45357</xdr:rowOff>
    </xdr:from>
    <xdr:to>
      <xdr:col>11</xdr:col>
      <xdr:colOff>31750</xdr:colOff>
      <xdr:row>45</xdr:row>
      <xdr:rowOff>45357</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7606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129722</xdr:rowOff>
    </xdr:from>
    <xdr:to>
      <xdr:col>11</xdr:col>
      <xdr:colOff>82550</xdr:colOff>
      <xdr:row>43</xdr:row>
      <xdr:rowOff>59872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330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70049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7099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146957</xdr:rowOff>
    </xdr:from>
    <xdr:to>
      <xdr:col>7</xdr:col>
      <xdr:colOff>31750</xdr:colOff>
      <xdr:row>43</xdr:row>
      <xdr:rowOff>77107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87284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7116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45</xdr:row>
      <xdr:rowOff>29028</xdr:rowOff>
    </xdr:from>
    <xdr:to>
      <xdr:col>23</xdr:col>
      <xdr:colOff>184150</xdr:colOff>
      <xdr:row>45</xdr:row>
      <xdr:rowOff>130628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96355</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640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45</xdr:row>
      <xdr:rowOff>29028</xdr:rowOff>
    </xdr:from>
    <xdr:to>
      <xdr:col>19</xdr:col>
      <xdr:colOff>184150</xdr:colOff>
      <xdr:row>45</xdr:row>
      <xdr:rowOff>130628</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744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115405</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830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45</xdr:row>
      <xdr:rowOff>11793</xdr:rowOff>
    </xdr:from>
    <xdr:to>
      <xdr:col>15</xdr:col>
      <xdr:colOff>133350</xdr:colOff>
      <xdr:row>45</xdr:row>
      <xdr:rowOff>113393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72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98170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813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166007</xdr:rowOff>
    </xdr:from>
    <xdr:to>
      <xdr:col>11</xdr:col>
      <xdr:colOff>82550</xdr:colOff>
      <xdr:row>45</xdr:row>
      <xdr:rowOff>96157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80934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166007</xdr:rowOff>
    </xdr:from>
    <xdr:to>
      <xdr:col>7</xdr:col>
      <xdr:colOff>31750</xdr:colOff>
      <xdr:row>45</xdr:row>
      <xdr:rowOff>96157</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70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80934</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79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繰上償還等により公債費を着実に減少させていることもあり、近年は類似団体平均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に近い</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値で推移して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86.2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％となっている。今後も公債費の抑制をはじめ、定員適正化計画に基づく人件費の抑制など、引き続き経常経費の抑制に努める。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66548</xdr:rowOff>
    </xdr:from>
    <xdr:to>
      <xdr:col>23</xdr:col>
      <xdr:colOff>133350</xdr:colOff>
      <xdr:row>65</xdr:row>
      <xdr:rowOff>152654</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82098"/>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124731</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26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152654</xdr:rowOff>
    </xdr:from>
    <xdr:to>
      <xdr:col>24</xdr:col>
      <xdr:colOff>12700</xdr:colOff>
      <xdr:row>65</xdr:row>
      <xdr:rowOff>152654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29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152925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25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66548</xdr:rowOff>
    </xdr:from>
    <xdr:to>
      <xdr:col>24</xdr:col>
      <xdr:colOff>12700</xdr:colOff>
      <xdr:row>59</xdr:row>
      <xdr:rowOff>66548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82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51562</xdr:rowOff>
    </xdr:from>
    <xdr:to>
      <xdr:col>23</xdr:col>
      <xdr:colOff>133350</xdr:colOff>
      <xdr:row>63</xdr:row>
      <xdr:rowOff>70866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1085291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11447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81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70866</xdr:rowOff>
    </xdr:from>
    <xdr:to>
      <xdr:col>19</xdr:col>
      <xdr:colOff>133350</xdr:colOff>
      <xdr:row>63</xdr:row>
      <xdr:rowOff>143256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87221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77978</xdr:rowOff>
    </xdr:from>
    <xdr:to>
      <xdr:col>19</xdr:col>
      <xdr:colOff>184150</xdr:colOff>
      <xdr:row>64</xdr:row>
      <xdr:rowOff>8128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87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164355</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6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90170</xdr:rowOff>
    </xdr:from>
    <xdr:to>
      <xdr:col>15</xdr:col>
      <xdr:colOff>82550</xdr:colOff>
      <xdr:row>63</xdr:row>
      <xdr:rowOff>143256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2336800" y="10891520"/>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73152</xdr:rowOff>
    </xdr:from>
    <xdr:to>
      <xdr:col>15</xdr:col>
      <xdr:colOff>133350</xdr:colOff>
      <xdr:row>64</xdr:row>
      <xdr:rowOff>3302</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13479</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140970</xdr:rowOff>
    </xdr:from>
    <xdr:to>
      <xdr:col>11</xdr:col>
      <xdr:colOff>31750</xdr:colOff>
      <xdr:row>63</xdr:row>
      <xdr:rowOff>90170</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7087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53848</xdr:rowOff>
    </xdr:from>
    <xdr:to>
      <xdr:col>11</xdr:col>
      <xdr:colOff>82550</xdr:colOff>
      <xdr:row>63</xdr:row>
      <xdr:rowOff>155448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85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140225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941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10414</xdr:rowOff>
    </xdr:from>
    <xdr:to>
      <xdr:col>7</xdr:col>
      <xdr:colOff>31750</xdr:colOff>
      <xdr:row>63</xdr:row>
      <xdr:rowOff>112014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81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96791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89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762</xdr:rowOff>
    </xdr:from>
    <xdr:to>
      <xdr:col>23</xdr:col>
      <xdr:colOff>184150</xdr:colOff>
      <xdr:row>63</xdr:row>
      <xdr:rowOff>102362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080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17289</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647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20066</xdr:rowOff>
    </xdr:from>
    <xdr:to>
      <xdr:col>19</xdr:col>
      <xdr:colOff>184150</xdr:colOff>
      <xdr:row>63</xdr:row>
      <xdr:rowOff>121666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131843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59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92456</xdr:rowOff>
    </xdr:from>
    <xdr:to>
      <xdr:col>15</xdr:col>
      <xdr:colOff>133350</xdr:colOff>
      <xdr:row>64</xdr:row>
      <xdr:rowOff>22606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7383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98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39370</xdr:rowOff>
    </xdr:from>
    <xdr:to>
      <xdr:col>11</xdr:col>
      <xdr:colOff>82550</xdr:colOff>
      <xdr:row>63</xdr:row>
      <xdr:rowOff>140970</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151147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90170</xdr:rowOff>
    </xdr:from>
    <xdr:to>
      <xdr:col>7</xdr:col>
      <xdr:colOff>31750</xdr:colOff>
      <xdr:row>63</xdr:row>
      <xdr:rowOff>20320</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30497</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[266,363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町の面積が広く、狭隘な谷筋に集落が広範囲に点在している地域特性もあり、支所配置などの行政経費が嵩むため、類似団体に比べて人口１人当たりの行政効率は低くなる現状にある。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同じ傾向ではあるが、費用の抑制効果以上に人口減少の影響が大きく、指標は年々逓増しているため、今後も公共施設の統廃合や指定管理者制度などの委託化などを通じ、人件費・物件費を中心としたコスト削減により、指標の改善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150616</xdr:rowOff>
    </xdr:from>
    <xdr:to>
      <xdr:col>23</xdr:col>
      <xdr:colOff>133350</xdr:colOff>
      <xdr:row>89</xdr:row>
      <xdr:rowOff>70317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4038066"/>
          <a:ext cx="0" cy="12913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42394</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30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70317</xdr:rowOff>
    </xdr:from>
    <xdr:to>
      <xdr:col>24</xdr:col>
      <xdr:colOff>12700</xdr:colOff>
      <xdr:row>89</xdr:row>
      <xdr:rowOff>70317</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3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65543</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78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150616</xdr:rowOff>
    </xdr:from>
    <xdr:to>
      <xdr:col>24</xdr:col>
      <xdr:colOff>12700</xdr:colOff>
      <xdr:row>81</xdr:row>
      <xdr:rowOff>150616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403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31406</xdr:rowOff>
    </xdr:from>
    <xdr:to>
      <xdr:col>23</xdr:col>
      <xdr:colOff>133350</xdr:colOff>
      <xdr:row>88</xdr:row>
      <xdr:rowOff>51180</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776106"/>
          <a:ext cx="838200" cy="362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66527</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296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50000</xdr:rowOff>
    </xdr:from>
    <xdr:to>
      <xdr:col>23</xdr:col>
      <xdr:colOff>184150</xdr:colOff>
      <xdr:row>84</xdr:row>
      <xdr:rowOff>151600</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45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103384</xdr:rowOff>
    </xdr:from>
    <xdr:to>
      <xdr:col>19</xdr:col>
      <xdr:colOff>133350</xdr:colOff>
      <xdr:row>86</xdr:row>
      <xdr:rowOff>31406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676634"/>
          <a:ext cx="889000" cy="99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85784</xdr:rowOff>
    </xdr:from>
    <xdr:to>
      <xdr:col>19</xdr:col>
      <xdr:colOff>184150</xdr:colOff>
      <xdr:row>84</xdr:row>
      <xdr:rowOff>15934</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31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26111</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08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103384</xdr:rowOff>
    </xdr:from>
    <xdr:to>
      <xdr:col>15</xdr:col>
      <xdr:colOff>82550</xdr:colOff>
      <xdr:row>86</xdr:row>
      <xdr:rowOff>9125</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flipV="1">
          <a:off x="2336800" y="14676634"/>
          <a:ext cx="889000" cy="7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33727</xdr:rowOff>
    </xdr:from>
    <xdr:to>
      <xdr:col>15</xdr:col>
      <xdr:colOff>133350</xdr:colOff>
      <xdr:row>83</xdr:row>
      <xdr:rowOff>135327</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264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145504</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032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73005</xdr:rowOff>
    </xdr:from>
    <xdr:to>
      <xdr:col>11</xdr:col>
      <xdr:colOff>31750</xdr:colOff>
      <xdr:row>86</xdr:row>
      <xdr:rowOff>9125</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646255"/>
          <a:ext cx="889000" cy="10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23439</xdr:rowOff>
    </xdr:from>
    <xdr:to>
      <xdr:col>11</xdr:col>
      <xdr:colOff>82550</xdr:colOff>
      <xdr:row>83</xdr:row>
      <xdr:rowOff>125039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25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135216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022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12846</xdr:rowOff>
    </xdr:from>
    <xdr:to>
      <xdr:col>7</xdr:col>
      <xdr:colOff>31750</xdr:colOff>
      <xdr:row>83</xdr:row>
      <xdr:rowOff>114446</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24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124623</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012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380</xdr:rowOff>
    </xdr:from>
    <xdr:to>
      <xdr:col>23</xdr:col>
      <xdr:colOff>184150</xdr:colOff>
      <xdr:row>88</xdr:row>
      <xdr:rowOff>101980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508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143907</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50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152056</xdr:rowOff>
    </xdr:from>
    <xdr:to>
      <xdr:col>19</xdr:col>
      <xdr:colOff>184150</xdr:colOff>
      <xdr:row>86</xdr:row>
      <xdr:rowOff>82206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7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66983</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4811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52584</xdr:rowOff>
    </xdr:from>
    <xdr:to>
      <xdr:col>15</xdr:col>
      <xdr:colOff>133350</xdr:colOff>
      <xdr:row>85</xdr:row>
      <xdr:rowOff>154184</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62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138961</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471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129775</xdr:rowOff>
    </xdr:from>
    <xdr:to>
      <xdr:col>11</xdr:col>
      <xdr:colOff>82550</xdr:colOff>
      <xdr:row>86</xdr:row>
      <xdr:rowOff>59925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70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86</xdr:row>
      <xdr:rowOff>44702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4789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85</xdr:row>
      <xdr:rowOff>22205</xdr:rowOff>
    </xdr:from>
    <xdr:to>
      <xdr:col>7</xdr:col>
      <xdr:colOff>31750</xdr:colOff>
      <xdr:row>85</xdr:row>
      <xdr:rowOff>123805</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5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108582</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4681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全国平均はもとより類似団体平均と比較しても常に低い水準で推移しており、県内でも最も低い値となっている。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今後も、より一層の給与適正化に努める。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00000000-0008-0000-0300-0000FD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121557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7018000" y="13881100"/>
          <a:ext cx="0" cy="14995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93634</xdr:rowOff>
    </xdr:from>
    <xdr:ext cx="762000" cy="259045"/>
    <xdr:sp macro="" textlink="">
      <xdr:nvSpPr>
        <xdr:cNvPr id="255" name="給与水準   （国との比較）最小値テキスト">
          <a:extLst>
            <a:ext uri="{FF2B5EF4-FFF2-40B4-BE49-F238E27FC236}">
              <a16:creationId xmlns:a16="http://schemas.microsoft.com/office/drawing/2014/main" id="{00000000-0008-0000-0300-0000FF000000}"/>
            </a:ext>
          </a:extLst>
        </xdr:cNvPr>
        <xdr:cNvSpPr txBox="1"/>
      </xdr:nvSpPr>
      <xdr:spPr>
        <a:xfrm>
          <a:off x="17106900" y="1535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121557</xdr:rowOff>
    </xdr:from>
    <xdr:to>
      <xdr:col>81</xdr:col>
      <xdr:colOff>133350</xdr:colOff>
      <xdr:row>89</xdr:row>
      <xdr:rowOff>121557</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538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a:extLst>
            <a:ext uri="{FF2B5EF4-FFF2-40B4-BE49-F238E27FC236}">
              <a16:creationId xmlns:a16="http://schemas.microsoft.com/office/drawing/2014/main" id="{00000000-0008-0000-0300-00000101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117021</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6179800" y="1448435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5641</xdr:rowOff>
    </xdr:from>
    <xdr:ext cx="762000" cy="259045"/>
    <xdr:sp macro="" textlink="">
      <xdr:nvSpPr>
        <xdr:cNvPr id="260" name="給与水準   （国との比較）平均値テキスト">
          <a:extLst>
            <a:ext uri="{FF2B5EF4-FFF2-40B4-BE49-F238E27FC236}">
              <a16:creationId xmlns:a16="http://schemas.microsoft.com/office/drawing/2014/main" id="{00000000-0008-0000-0300-000004010000}"/>
            </a:ext>
          </a:extLst>
        </xdr:cNvPr>
        <xdr:cNvSpPr txBox="1"/>
      </xdr:nvSpPr>
      <xdr:spPr>
        <a:xfrm>
          <a:off x="17106900" y="14750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33564</xdr:rowOff>
    </xdr:from>
    <xdr:to>
      <xdr:col>81</xdr:col>
      <xdr:colOff>95250</xdr:colOff>
      <xdr:row>86</xdr:row>
      <xdr:rowOff>135164</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967200" y="1477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48079</xdr:rowOff>
    </xdr:from>
    <xdr:to>
      <xdr:col>77</xdr:col>
      <xdr:colOff>44450</xdr:colOff>
      <xdr:row>84</xdr:row>
      <xdr:rowOff>82550</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a:off x="15290800" y="144498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85271</xdr:rowOff>
    </xdr:from>
    <xdr:to>
      <xdr:col>77</xdr:col>
      <xdr:colOff>95250</xdr:colOff>
      <xdr:row>87</xdr:row>
      <xdr:rowOff>15421</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129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198</xdr:rowOff>
    </xdr:from>
    <xdr:ext cx="7366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798800" y="149163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48079</xdr:rowOff>
    </xdr:from>
    <xdr:to>
      <xdr:col>72</xdr:col>
      <xdr:colOff>203200</xdr:colOff>
      <xdr:row>84</xdr:row>
      <xdr:rowOff>82550</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flipV="1">
          <a:off x="14401800" y="1444987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85271</xdr:rowOff>
    </xdr:from>
    <xdr:to>
      <xdr:col>73</xdr:col>
      <xdr:colOff>44450</xdr:colOff>
      <xdr:row>87</xdr:row>
      <xdr:rowOff>15421</xdr:rowOff>
    </xdr:to>
    <xdr:sp macro="" textlink="">
      <xdr:nvSpPr>
        <xdr:cNvPr id="266" name="フローチャート: 判断 265">
          <a:extLst>
            <a:ext uri="{FF2B5EF4-FFF2-40B4-BE49-F238E27FC236}">
              <a16:creationId xmlns:a16="http://schemas.microsoft.com/office/drawing/2014/main" id="{00000000-0008-0000-0300-00000A010000}"/>
            </a:ext>
          </a:extLst>
        </xdr:cNvPr>
        <xdr:cNvSpPr/>
      </xdr:nvSpPr>
      <xdr:spPr>
        <a:xfrm>
          <a:off x="15240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84</xdr:row>
      <xdr:rowOff>151493</xdr:rowOff>
    </xdr:to>
    <xdr:cxnSp macro="">
      <xdr:nvCxnSpPr>
        <xdr:cNvPr id="268" name="直線コネクタ 267">
          <a:extLst>
            <a:ext uri="{FF2B5EF4-FFF2-40B4-BE49-F238E27FC236}">
              <a16:creationId xmlns:a16="http://schemas.microsoft.com/office/drawing/2014/main" id="{00000000-0008-0000-0300-00000C010000}"/>
            </a:ext>
          </a:extLst>
        </xdr:cNvPr>
        <xdr:cNvCxnSpPr/>
      </xdr:nvCxnSpPr>
      <xdr:spPr>
        <a:xfrm flipV="1">
          <a:off x="13512800" y="144843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3462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66221</xdr:rowOff>
    </xdr:from>
    <xdr:to>
      <xdr:col>81</xdr:col>
      <xdr:colOff>95250</xdr:colOff>
      <xdr:row>84</xdr:row>
      <xdr:rowOff>167821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9672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82748</xdr:rowOff>
    </xdr:from>
    <xdr:ext cx="762000" cy="259045"/>
    <xdr:sp macro="" textlink="">
      <xdr:nvSpPr>
        <xdr:cNvPr id="279" name="給与水準   （国との比較）該当値テキスト">
          <a:extLst>
            <a:ext uri="{FF2B5EF4-FFF2-40B4-BE49-F238E27FC236}">
              <a16:creationId xmlns:a16="http://schemas.microsoft.com/office/drawing/2014/main" id="{00000000-0008-0000-0300-000017010000}"/>
            </a:ext>
          </a:extLst>
        </xdr:cNvPr>
        <xdr:cNvSpPr txBox="1"/>
      </xdr:nvSpPr>
      <xdr:spPr>
        <a:xfrm>
          <a:off x="17106900" y="14313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31750</xdr:rowOff>
    </xdr:from>
    <xdr:to>
      <xdr:col>77</xdr:col>
      <xdr:colOff>95250</xdr:colOff>
      <xdr:row>84</xdr:row>
      <xdr:rowOff>133350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129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143527</xdr:rowOff>
    </xdr:from>
    <xdr:ext cx="7366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5798800" y="142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168729</xdr:rowOff>
    </xdr:from>
    <xdr:to>
      <xdr:col>73</xdr:col>
      <xdr:colOff>44450</xdr:colOff>
      <xdr:row>84</xdr:row>
      <xdr:rowOff>98879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5240000" y="1439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109056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909800" y="1416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合併以降、新規採用を抑え、指標の改善に取り組んでおり、概ね類似団体平均に近い水準となっている。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今後も、定員適正化計画に基づき、早期勧奨退職制度の活用など、適切な定員管理に努める。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54081</xdr:rowOff>
    </xdr:from>
    <xdr:to>
      <xdr:col>81</xdr:col>
      <xdr:colOff>44450</xdr:colOff>
      <xdr:row>67</xdr:row>
      <xdr:rowOff>86043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69631"/>
          <a:ext cx="0" cy="1403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58120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4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86043</xdr:rowOff>
    </xdr:from>
    <xdr:to>
      <xdr:col>81</xdr:col>
      <xdr:colOff>133350</xdr:colOff>
      <xdr:row>67</xdr:row>
      <xdr:rowOff>86043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7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140458</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913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54081</xdr:rowOff>
    </xdr:from>
    <xdr:to>
      <xdr:col>81</xdr:col>
      <xdr:colOff>133350</xdr:colOff>
      <xdr:row>59</xdr:row>
      <xdr:rowOff>54081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6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23813</xdr:rowOff>
    </xdr:from>
    <xdr:to>
      <xdr:col>81</xdr:col>
      <xdr:colOff>44450</xdr:colOff>
      <xdr:row>63</xdr:row>
      <xdr:rowOff>29845</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825163"/>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24253</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827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7726</xdr:rowOff>
    </xdr:from>
    <xdr:to>
      <xdr:col>81</xdr:col>
      <xdr:colOff>95250</xdr:colOff>
      <xdr:row>62</xdr:row>
      <xdr:rowOff>109326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171132</xdr:rowOff>
    </xdr:from>
    <xdr:to>
      <xdr:col>77</xdr:col>
      <xdr:colOff>44450</xdr:colOff>
      <xdr:row>63</xdr:row>
      <xdr:rowOff>23813</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80103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47943</xdr:rowOff>
    </xdr:from>
    <xdr:to>
      <xdr:col>77</xdr:col>
      <xdr:colOff>95250</xdr:colOff>
      <xdr:row>62</xdr:row>
      <xdr:rowOff>149543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159720</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446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122872</xdr:rowOff>
    </xdr:from>
    <xdr:to>
      <xdr:col>72</xdr:col>
      <xdr:colOff>203200</xdr:colOff>
      <xdr:row>62</xdr:row>
      <xdr:rowOff>171132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75277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19791</xdr:rowOff>
    </xdr:from>
    <xdr:to>
      <xdr:col>73</xdr:col>
      <xdr:colOff>44450</xdr:colOff>
      <xdr:row>62</xdr:row>
      <xdr:rowOff>121391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4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131568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418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86678</xdr:rowOff>
    </xdr:from>
    <xdr:to>
      <xdr:col>68</xdr:col>
      <xdr:colOff>152400</xdr:colOff>
      <xdr:row>62</xdr:row>
      <xdr:rowOff>122872</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716578"/>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167111</xdr:rowOff>
    </xdr:from>
    <xdr:to>
      <xdr:col>68</xdr:col>
      <xdr:colOff>203200</xdr:colOff>
      <xdr:row>62</xdr:row>
      <xdr:rowOff>97261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107438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147003</xdr:rowOff>
    </xdr:from>
    <xdr:to>
      <xdr:col>64</xdr:col>
      <xdr:colOff>152400</xdr:colOff>
      <xdr:row>62</xdr:row>
      <xdr:rowOff>77153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87330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374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150495</xdr:rowOff>
    </xdr:from>
    <xdr:to>
      <xdr:col>81</xdr:col>
      <xdr:colOff>95250</xdr:colOff>
      <xdr:row>63</xdr:row>
      <xdr:rowOff>80645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122572</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75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144463</xdr:rowOff>
    </xdr:from>
    <xdr:to>
      <xdr:col>77</xdr:col>
      <xdr:colOff>95250</xdr:colOff>
      <xdr:row>63</xdr:row>
      <xdr:rowOff>74613</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77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59390</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860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120332</xdr:rowOff>
    </xdr:from>
    <xdr:to>
      <xdr:col>73</xdr:col>
      <xdr:colOff>44450</xdr:colOff>
      <xdr:row>63</xdr:row>
      <xdr:rowOff>50482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75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35259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72072</xdr:rowOff>
    </xdr:from>
    <xdr:to>
      <xdr:col>68</xdr:col>
      <xdr:colOff>203200</xdr:colOff>
      <xdr:row>63</xdr:row>
      <xdr:rowOff>2222</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158449</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7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35878</xdr:rowOff>
    </xdr:from>
    <xdr:to>
      <xdr:col>64</xdr:col>
      <xdr:colOff>152400</xdr:colOff>
      <xdr:row>62</xdr:row>
      <xdr:rowOff>137478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66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122255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752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繰上償還等によって年々公債費を削減したため、当該指標は着実に改善して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きたが、今後は公共施設等の老朽化に伴う大規模改修の実施により上昇が見込まれている。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引き続き地方債発行額の抑制や交付税算入率の高い地方債の選択、繰上償還の実施などに取り組み、適正な水準の維持を図る。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a:extLst>
            <a:ext uri="{FF2B5EF4-FFF2-40B4-BE49-F238E27FC236}">
              <a16:creationId xmlns:a16="http://schemas.microsoft.com/office/drawing/2014/main" id="{00000000-0008-0000-0300-000078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134874</xdr:rowOff>
    </xdr:from>
    <xdr:to>
      <xdr:col>81</xdr:col>
      <xdr:colOff>44450</xdr:colOff>
      <xdr:row>45</xdr:row>
      <xdr:rowOff>22606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7018000" y="613562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166133</xdr:rowOff>
    </xdr:from>
    <xdr:ext cx="762000" cy="259045"/>
    <xdr:sp macro="" textlink="">
      <xdr:nvSpPr>
        <xdr:cNvPr id="378" name="公債費負担の状況最小値テキスト">
          <a:extLst>
            <a:ext uri="{FF2B5EF4-FFF2-40B4-BE49-F238E27FC236}">
              <a16:creationId xmlns:a16="http://schemas.microsoft.com/office/drawing/2014/main" id="{00000000-0008-0000-0300-00007A010000}"/>
            </a:ext>
          </a:extLst>
        </xdr:cNvPr>
        <xdr:cNvSpPr txBox="1"/>
      </xdr:nvSpPr>
      <xdr:spPr>
        <a:xfrm>
          <a:off x="17106900" y="7709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22606</xdr:rowOff>
    </xdr:from>
    <xdr:to>
      <xdr:col>81</xdr:col>
      <xdr:colOff>133350</xdr:colOff>
      <xdr:row>45</xdr:row>
      <xdr:rowOff>22606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773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49801</xdr:rowOff>
    </xdr:from>
    <xdr:ext cx="762000" cy="259045"/>
    <xdr:sp macro="" textlink="">
      <xdr:nvSpPr>
        <xdr:cNvPr id="380" name="公債費負担の状況最大値テキスト">
          <a:extLst>
            <a:ext uri="{FF2B5EF4-FFF2-40B4-BE49-F238E27FC236}">
              <a16:creationId xmlns:a16="http://schemas.microsoft.com/office/drawing/2014/main" id="{00000000-0008-0000-0300-00007C010000}"/>
            </a:ext>
          </a:extLst>
        </xdr:cNvPr>
        <xdr:cNvSpPr txBox="1"/>
      </xdr:nvSpPr>
      <xdr:spPr>
        <a:xfrm>
          <a:off x="17106900" y="587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134874</xdr:rowOff>
    </xdr:from>
    <xdr:to>
      <xdr:col>81</xdr:col>
      <xdr:colOff>133350</xdr:colOff>
      <xdr:row>35</xdr:row>
      <xdr:rowOff>134874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613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158242</xdr:rowOff>
    </xdr:from>
    <xdr:to>
      <xdr:col>81</xdr:col>
      <xdr:colOff>44450</xdr:colOff>
      <xdr:row>41</xdr:row>
      <xdr:rowOff>158242</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179800" y="71876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169943</xdr:rowOff>
    </xdr:from>
    <xdr:ext cx="762000" cy="259045"/>
    <xdr:sp macro="" textlink="">
      <xdr:nvSpPr>
        <xdr:cNvPr id="383" name="公債費負担の状況平均値テキスト">
          <a:extLst>
            <a:ext uri="{FF2B5EF4-FFF2-40B4-BE49-F238E27FC236}">
              <a16:creationId xmlns:a16="http://schemas.microsoft.com/office/drawing/2014/main" id="{00000000-0008-0000-0300-00007F010000}"/>
            </a:ext>
          </a:extLst>
        </xdr:cNvPr>
        <xdr:cNvSpPr txBox="1"/>
      </xdr:nvSpPr>
      <xdr:spPr>
        <a:xfrm>
          <a:off x="17106900" y="685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153416</xdr:rowOff>
    </xdr:from>
    <xdr:to>
      <xdr:col>81</xdr:col>
      <xdr:colOff>95250</xdr:colOff>
      <xdr:row>41</xdr:row>
      <xdr:rowOff>83566</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9672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148590</xdr:rowOff>
    </xdr:from>
    <xdr:to>
      <xdr:col>77</xdr:col>
      <xdr:colOff>44450</xdr:colOff>
      <xdr:row>41</xdr:row>
      <xdr:rowOff>158242</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5290800" y="717804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30226</xdr:rowOff>
    </xdr:from>
    <xdr:to>
      <xdr:col>77</xdr:col>
      <xdr:colOff>95250</xdr:colOff>
      <xdr:row>41</xdr:row>
      <xdr:rowOff>131826</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129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142003</xdr:rowOff>
    </xdr:from>
    <xdr:ext cx="7366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798800" y="6828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41</xdr:row>
      <xdr:rowOff>148590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4401800" y="714908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39878</xdr:rowOff>
    </xdr:from>
    <xdr:to>
      <xdr:col>73</xdr:col>
      <xdr:colOff>44450</xdr:colOff>
      <xdr:row>41</xdr:row>
      <xdr:rowOff>141478</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5240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151655</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909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119634</xdr:rowOff>
    </xdr:from>
    <xdr:to>
      <xdr:col>68</xdr:col>
      <xdr:colOff>152400</xdr:colOff>
      <xdr:row>42</xdr:row>
      <xdr:rowOff>25400</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3512800" y="7149084"/>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39878</xdr:rowOff>
    </xdr:from>
    <xdr:to>
      <xdr:col>68</xdr:col>
      <xdr:colOff>203200</xdr:colOff>
      <xdr:row>41</xdr:row>
      <xdr:rowOff>141478</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4351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151655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0208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107442</xdr:rowOff>
    </xdr:from>
    <xdr:to>
      <xdr:col>81</xdr:col>
      <xdr:colOff>95250</xdr:colOff>
      <xdr:row>42</xdr:row>
      <xdr:rowOff>37592</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9672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79519</xdr:rowOff>
    </xdr:from>
    <xdr:ext cx="762000" cy="259045"/>
    <xdr:sp macro="" textlink="">
      <xdr:nvSpPr>
        <xdr:cNvPr id="402" name="公債費負担の状況該当値テキスト">
          <a:extLst>
            <a:ext uri="{FF2B5EF4-FFF2-40B4-BE49-F238E27FC236}">
              <a16:creationId xmlns:a16="http://schemas.microsoft.com/office/drawing/2014/main" id="{00000000-0008-0000-0300-000092010000}"/>
            </a:ext>
          </a:extLst>
        </xdr:cNvPr>
        <xdr:cNvSpPr txBox="1"/>
      </xdr:nvSpPr>
      <xdr:spPr>
        <a:xfrm>
          <a:off x="17106900" y="710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107442</xdr:rowOff>
    </xdr:from>
    <xdr:to>
      <xdr:col>77</xdr:col>
      <xdr:colOff>95250</xdr:colOff>
      <xdr:row>42</xdr:row>
      <xdr:rowOff>37592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129000" y="713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22369</xdr:rowOff>
    </xdr:from>
    <xdr:ext cx="7366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798800" y="722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97790</xdr:rowOff>
    </xdr:from>
    <xdr:to>
      <xdr:col>73</xdr:col>
      <xdr:colOff>44450</xdr:colOff>
      <xdr:row>42</xdr:row>
      <xdr:rowOff>27940</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5240000" y="712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12717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909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68834</xdr:rowOff>
    </xdr:from>
    <xdr:to>
      <xdr:col>68</xdr:col>
      <xdr:colOff>203200</xdr:colOff>
      <xdr:row>41</xdr:row>
      <xdr:rowOff>170434</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4351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3462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60977</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131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公営企業債等繰入見込額及び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退職手当組合に対する負担金（累積負担・給付差分）が年々減少していることに加え、剰余金等の積立等により財政調整基金を中心とした充当可能基金が増加していることもあり、前年度比で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5.7</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ポイント改善した。</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しかしながら、今後も老朽化等に伴う大規模な施設整備の実施が続くことが見込まれるため、引き続き地方債残高を計画的に管理し、財政の健全化に努める。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10</xdr:row>
      <xdr:rowOff>63500</xdr:rowOff>
    </xdr:from>
    <xdr:ext cx="298543" cy="225703"/>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144236</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13214"/>
          <a:ext cx="0" cy="1602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116313</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88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144236</xdr:rowOff>
    </xdr:from>
    <xdr:to>
      <xdr:col>81</xdr:col>
      <xdr:colOff>133350</xdr:colOff>
      <xdr:row>22</xdr:row>
      <xdr:rowOff>144236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1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88083</xdr:rowOff>
    </xdr:from>
    <xdr:to>
      <xdr:col>81</xdr:col>
      <xdr:colOff>44450</xdr:colOff>
      <xdr:row>20</xdr:row>
      <xdr:rowOff>14877</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345633"/>
          <a:ext cx="838200" cy="98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111323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340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94796</xdr:rowOff>
    </xdr:from>
    <xdr:to>
      <xdr:col>81</xdr:col>
      <xdr:colOff>95250</xdr:colOff>
      <xdr:row>15</xdr:row>
      <xdr:rowOff>24946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49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14877</xdr:rowOff>
    </xdr:from>
    <xdr:to>
      <xdr:col>77</xdr:col>
      <xdr:colOff>44450</xdr:colOff>
      <xdr:row>21</xdr:row>
      <xdr:rowOff>45085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443877"/>
          <a:ext cx="889000" cy="201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131082</xdr:rowOff>
    </xdr:from>
    <xdr:to>
      <xdr:col>77</xdr:col>
      <xdr:colOff>95250</xdr:colOff>
      <xdr:row>17</xdr:row>
      <xdr:rowOff>61232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874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71409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643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45085</xdr:rowOff>
    </xdr:from>
    <xdr:to>
      <xdr:col>72</xdr:col>
      <xdr:colOff>203200</xdr:colOff>
      <xdr:row>22</xdr:row>
      <xdr:rowOff>120106</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4401800" y="3645535"/>
          <a:ext cx="889000" cy="246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17</xdr:row>
      <xdr:rowOff>11339</xdr:rowOff>
    </xdr:from>
    <xdr:to>
      <xdr:col>73</xdr:col>
      <xdr:colOff>44450</xdr:colOff>
      <xdr:row>17</xdr:row>
      <xdr:rowOff>112939</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92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123116</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694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120106</xdr:rowOff>
    </xdr:from>
    <xdr:to>
      <xdr:col>68</xdr:col>
      <xdr:colOff>152400</xdr:colOff>
      <xdr:row>23</xdr:row>
      <xdr:rowOff>58964</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892006"/>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50981</xdr:rowOff>
    </xdr:from>
    <xdr:to>
      <xdr:col>68</xdr:col>
      <xdr:colOff>203200</xdr:colOff>
      <xdr:row>17</xdr:row>
      <xdr:rowOff>152581</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96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162758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73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121648</xdr:rowOff>
    </xdr:from>
    <xdr:to>
      <xdr:col>64</xdr:col>
      <xdr:colOff>152400</xdr:colOff>
      <xdr:row>18</xdr:row>
      <xdr:rowOff>51798</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303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61975</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805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37283</xdr:rowOff>
    </xdr:from>
    <xdr:to>
      <xdr:col>81</xdr:col>
      <xdr:colOff>95250</xdr:colOff>
      <xdr:row>19</xdr:row>
      <xdr:rowOff>138883</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294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9360</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266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135527</xdr:rowOff>
    </xdr:from>
    <xdr:to>
      <xdr:col>77</xdr:col>
      <xdr:colOff>95250</xdr:colOff>
      <xdr:row>20</xdr:row>
      <xdr:rowOff>65677</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39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50454</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4794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165735</xdr:rowOff>
    </xdr:from>
    <xdr:to>
      <xdr:col>73</xdr:col>
      <xdr:colOff>44450</xdr:colOff>
      <xdr:row>21</xdr:row>
      <xdr:rowOff>95885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59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80662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68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69306</xdr:rowOff>
    </xdr:from>
    <xdr:to>
      <xdr:col>68</xdr:col>
      <xdr:colOff>203200</xdr:colOff>
      <xdr:row>22</xdr:row>
      <xdr:rowOff>170906</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84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155683</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927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23</xdr:row>
      <xdr:rowOff>8164</xdr:rowOff>
    </xdr:from>
    <xdr:to>
      <xdr:col>64</xdr:col>
      <xdr:colOff>152400</xdr:colOff>
      <xdr:row>23</xdr:row>
      <xdr:rowOff>109764</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95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94541</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403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16,898
16,777
368.77
17,752,335
17,230,571
318,866
8,506,747
19,243,809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　ラスパイレス指数と同じく、本指標も類似団体と比較して低い水準を保っているが、一部事務組合（常備消防業務等）の人件費負担分を考慮すると類似団体とおおよそ同水準となるため、今後も適切な定員及び給与の適正化について継続して努めていく。</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　なお、令和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年度に増加しているのは、令和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年度より導入された会計年度任用職員制度に基づき、物件費に計上されていた賃金が報酬として人件費に計上されるようになったことによるものである。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163576</xdr:rowOff>
    </xdr:from>
    <xdr:to>
      <xdr:col>24</xdr:col>
      <xdr:colOff>25400</xdr:colOff>
      <xdr:row>41</xdr:row>
      <xdr:rowOff>24130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92876"/>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78503</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163576</xdr:rowOff>
    </xdr:from>
    <xdr:to>
      <xdr:col>24</xdr:col>
      <xdr:colOff>114300</xdr:colOff>
      <xdr:row>34</xdr:row>
      <xdr:rowOff>163576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133858</xdr:rowOff>
    </xdr:from>
    <xdr:to>
      <xdr:col>24</xdr:col>
      <xdr:colOff>25400</xdr:colOff>
      <xdr:row>36</xdr:row>
      <xdr:rowOff>163576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34608"/>
          <a:ext cx="8382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124731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133858</xdr:rowOff>
    </xdr:from>
    <xdr:to>
      <xdr:col>19</xdr:col>
      <xdr:colOff>187325</xdr:colOff>
      <xdr:row>35</xdr:row>
      <xdr:rowOff>138430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134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71628</xdr:rowOff>
    </xdr:from>
    <xdr:to>
      <xdr:col>20</xdr:col>
      <xdr:colOff>38100</xdr:colOff>
      <xdr:row>37</xdr:row>
      <xdr:rowOff>1778</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158005</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124714</xdr:rowOff>
    </xdr:from>
    <xdr:to>
      <xdr:col>15</xdr:col>
      <xdr:colOff>98425</xdr:colOff>
      <xdr:row>35</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254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71628</xdr:rowOff>
    </xdr:from>
    <xdr:to>
      <xdr:col>15</xdr:col>
      <xdr:colOff>149225</xdr:colOff>
      <xdr:row>37</xdr:row>
      <xdr:rowOff>1778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158005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110998</xdr:rowOff>
    </xdr:from>
    <xdr:to>
      <xdr:col>11</xdr:col>
      <xdr:colOff>9525</xdr:colOff>
      <xdr:row>35</xdr:row>
      <xdr:rowOff>124714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111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153433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57912</xdr:rowOff>
    </xdr:from>
    <xdr:to>
      <xdr:col>6</xdr:col>
      <xdr:colOff>171450</xdr:colOff>
      <xdr:row>36</xdr:row>
      <xdr:rowOff>159512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144289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84853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83058</xdr:rowOff>
    </xdr:from>
    <xdr:to>
      <xdr:col>20</xdr:col>
      <xdr:colOff>38100</xdr:colOff>
      <xdr:row>36</xdr:row>
      <xdr:rowOff>13208</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8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23385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52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87630</xdr:rowOff>
    </xdr:from>
    <xdr:to>
      <xdr:col>15</xdr:col>
      <xdr:colOff>149225</xdr:colOff>
      <xdr:row>36</xdr:row>
      <xdr:rowOff>17780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27957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73914</xdr:rowOff>
    </xdr:from>
    <xdr:to>
      <xdr:col>11</xdr:col>
      <xdr:colOff>60325</xdr:colOff>
      <xdr:row>36</xdr:row>
      <xdr:rowOff>4064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14241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60198</xdr:rowOff>
    </xdr:from>
    <xdr:to>
      <xdr:col>6</xdr:col>
      <xdr:colOff>171450</xdr:colOff>
      <xdr:row>35</xdr:row>
      <xdr:rowOff>161798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525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829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年度に減少しているのは、令和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年度より導入された会計年度任用職員制度に基づき、物件費に計上されていた賃金が報酬として人件費に計上されるようになったことによるものである。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今後は、事務経費をはじめ、公共施設等総合管理計画に基づく公共施設の統廃合を適切に行い、施設管理経費の面でも更なる縮減を図る。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20</xdr:row>
      <xdr:rowOff>139700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1082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111777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4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139700</xdr:rowOff>
    </xdr:from>
    <xdr:to>
      <xdr:col>82</xdr:col>
      <xdr:colOff>196850</xdr:colOff>
      <xdr:row>20</xdr:row>
      <xdr:rowOff>139700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68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12</xdr:row>
      <xdr:rowOff>114300</xdr:rowOff>
    </xdr:from>
    <xdr:to>
      <xdr:col>82</xdr:col>
      <xdr:colOff>107950</xdr:colOff>
      <xdr:row>15</xdr:row>
      <xdr:rowOff>95250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171700"/>
          <a:ext cx="838200" cy="4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156227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2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12700</xdr:rowOff>
    </xdr:from>
    <xdr:to>
      <xdr:col>82</xdr:col>
      <xdr:colOff>158750</xdr:colOff>
      <xdr:row>16</xdr:row>
      <xdr:rowOff>114300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95250</xdr:rowOff>
    </xdr:from>
    <xdr:to>
      <xdr:col>78</xdr:col>
      <xdr:colOff>69850</xdr:colOff>
      <xdr:row>15</xdr:row>
      <xdr:rowOff>95250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67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25400</xdr:rowOff>
    </xdr:from>
    <xdr:to>
      <xdr:col>78</xdr:col>
      <xdr:colOff>120650</xdr:colOff>
      <xdr:row>16</xdr:row>
      <xdr:rowOff>127000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6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95250</xdr:rowOff>
    </xdr:from>
    <xdr:to>
      <xdr:col>73</xdr:col>
      <xdr:colOff>180975</xdr:colOff>
      <xdr:row>15</xdr:row>
      <xdr:rowOff>107950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6670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57150</xdr:rowOff>
    </xdr:from>
    <xdr:to>
      <xdr:col>69</xdr:col>
      <xdr:colOff>92075</xdr:colOff>
      <xdr:row>15</xdr:row>
      <xdr:rowOff>107950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628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12700</xdr:rowOff>
    </xdr:from>
    <xdr:to>
      <xdr:col>69</xdr:col>
      <xdr:colOff>142875</xdr:colOff>
      <xdr:row>16</xdr:row>
      <xdr:rowOff>114300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99077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63500</xdr:rowOff>
    </xdr:from>
    <xdr:to>
      <xdr:col>82</xdr:col>
      <xdr:colOff>158750</xdr:colOff>
      <xdr:row>12</xdr:row>
      <xdr:rowOff>165100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12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11</xdr:row>
      <xdr:rowOff>143527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02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44450</xdr:rowOff>
    </xdr:from>
    <xdr:to>
      <xdr:col>78</xdr:col>
      <xdr:colOff>120650</xdr:colOff>
      <xdr:row>15</xdr:row>
      <xdr:rowOff>146050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156227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85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44450</xdr:rowOff>
    </xdr:from>
    <xdr:to>
      <xdr:col>74</xdr:col>
      <xdr:colOff>31750</xdr:colOff>
      <xdr:row>15</xdr:row>
      <xdr:rowOff>146050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61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156227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57150</xdr:rowOff>
    </xdr:from>
    <xdr:to>
      <xdr:col>69</xdr:col>
      <xdr:colOff>142875</xdr:colOff>
      <xdr:row>15</xdr:row>
      <xdr:rowOff>158750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6350</xdr:rowOff>
    </xdr:from>
    <xdr:to>
      <xdr:col>65</xdr:col>
      <xdr:colOff>53975</xdr:colOff>
      <xdr:row>15</xdr:row>
      <xdr:rowOff>107950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118127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生活保護関係経費の負担が無い町村部ということもあり、全国平均・県平均と比較してかなり低い水準となっている。類似団体と比較しても低く推移している主な要因としては、合併以降の「行財政改革大綱」による取り組みにより単独事業の手当等の見直しを行ったことが挙げられ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今後も少子高齢化の進行による社会保障経費の増大に備え、給付と負担の適正化に努める。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61</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30910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156227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12700</xdr:rowOff>
    </xdr:from>
    <xdr:to>
      <xdr:col>24</xdr:col>
      <xdr:colOff>114300</xdr:colOff>
      <xdr:row>61</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69850</xdr:rowOff>
    </xdr:from>
    <xdr:to>
      <xdr:col>24</xdr:col>
      <xdr:colOff>25400</xdr:colOff>
      <xdr:row>54</xdr:row>
      <xdr:rowOff>88900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93281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67327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668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95250</xdr:rowOff>
    </xdr:from>
    <xdr:to>
      <xdr:col>24</xdr:col>
      <xdr:colOff>76200</xdr:colOff>
      <xdr:row>57</xdr:row>
      <xdr:rowOff>25400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69850</xdr:rowOff>
    </xdr:from>
    <xdr:to>
      <xdr:col>15</xdr:col>
      <xdr:colOff>98425</xdr:colOff>
      <xdr:row>54</xdr:row>
      <xdr:rowOff>127000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flipV="1">
          <a:off x="2209800" y="9328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127000</xdr:rowOff>
    </xdr:from>
    <xdr:to>
      <xdr:col>11</xdr:col>
      <xdr:colOff>9525</xdr:colOff>
      <xdr:row>54</xdr:row>
      <xdr:rowOff>127000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0</xdr:rowOff>
    </xdr:from>
    <xdr:to>
      <xdr:col>11</xdr:col>
      <xdr:colOff>60325</xdr:colOff>
      <xdr:row>57</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133350</xdr:rowOff>
    </xdr:from>
    <xdr:to>
      <xdr:col>6</xdr:col>
      <xdr:colOff>171450</xdr:colOff>
      <xdr:row>57</xdr:row>
      <xdr:rowOff>63500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48277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38100</xdr:rowOff>
    </xdr:from>
    <xdr:to>
      <xdr:col>24</xdr:col>
      <xdr:colOff>76200</xdr:colOff>
      <xdr:row>54</xdr:row>
      <xdr:rowOff>139700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年度に簡易水道事業及び下水道事業を法適化し、繰出金の一部が補助費等へ区分されることとなって以降、本科目は類似団体平均値より低い値で推移している。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後期高齢者医療特別会計や介護保険特別会計などへの繰出金は、近年は一定の水準で推移しているが、高齢化の影響等により増嵩が懸念されるため、今後も引き続き、経常経費の抑制及び自主財源の確保に努め、現在の水準を維持していく。</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54610</xdr:rowOff>
    </xdr:from>
    <xdr:to>
      <xdr:col>82</xdr:col>
      <xdr:colOff>107950</xdr:colOff>
      <xdr:row>61</xdr:row>
      <xdr:rowOff>130810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14146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102887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130810</xdr:rowOff>
    </xdr:from>
    <xdr:to>
      <xdr:col>82</xdr:col>
      <xdr:colOff>196850</xdr:colOff>
      <xdr:row>61</xdr:row>
      <xdr:rowOff>130810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140987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8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54610</xdr:rowOff>
    </xdr:from>
    <xdr:to>
      <xdr:col>82</xdr:col>
      <xdr:colOff>196850</xdr:colOff>
      <xdr:row>53</xdr:row>
      <xdr:rowOff>54610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14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123190</xdr:rowOff>
    </xdr:from>
    <xdr:to>
      <xdr:col>82</xdr:col>
      <xdr:colOff>107950</xdr:colOff>
      <xdr:row>56</xdr:row>
      <xdr:rowOff>12700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5671800" y="95529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86377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115570</xdr:rowOff>
    </xdr:from>
    <xdr:to>
      <xdr:col>78</xdr:col>
      <xdr:colOff>69850</xdr:colOff>
      <xdr:row>55</xdr:row>
      <xdr:rowOff>123190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9545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74947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84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100330</xdr:rowOff>
    </xdr:from>
    <xdr:to>
      <xdr:col>73</xdr:col>
      <xdr:colOff>180975</xdr:colOff>
      <xdr:row>55</xdr:row>
      <xdr:rowOff>115570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5300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26670</xdr:rowOff>
    </xdr:from>
    <xdr:to>
      <xdr:col>74</xdr:col>
      <xdr:colOff>31750</xdr:colOff>
      <xdr:row>57</xdr:row>
      <xdr:rowOff>128270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113047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92710</xdr:rowOff>
    </xdr:from>
    <xdr:to>
      <xdr:col>69</xdr:col>
      <xdr:colOff>92075</xdr:colOff>
      <xdr:row>55</xdr:row>
      <xdr:rowOff>100330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3004800" y="95224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128287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64770</xdr:rowOff>
    </xdr:from>
    <xdr:to>
      <xdr:col>65</xdr:col>
      <xdr:colOff>53975</xdr:colOff>
      <xdr:row>57</xdr:row>
      <xdr:rowOff>166370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151147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133350</xdr:rowOff>
    </xdr:from>
    <xdr:to>
      <xdr:col>82</xdr:col>
      <xdr:colOff>158750</xdr:colOff>
      <xdr:row>56</xdr:row>
      <xdr:rowOff>63500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149877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72390</xdr:rowOff>
    </xdr:from>
    <xdr:to>
      <xdr:col>78</xdr:col>
      <xdr:colOff>120650</xdr:colOff>
      <xdr:row>56</xdr:row>
      <xdr:rowOff>2540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12717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9271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64770</xdr:rowOff>
    </xdr:from>
    <xdr:to>
      <xdr:col>74</xdr:col>
      <xdr:colOff>31750</xdr:colOff>
      <xdr:row>55</xdr:row>
      <xdr:rowOff>166370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5097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49530</xdr:rowOff>
    </xdr:from>
    <xdr:to>
      <xdr:col>69</xdr:col>
      <xdr:colOff>142875</xdr:colOff>
      <xdr:row>55</xdr:row>
      <xdr:rowOff>151130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161307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41910</xdr:rowOff>
    </xdr:from>
    <xdr:to>
      <xdr:col>65</xdr:col>
      <xdr:colOff>53975</xdr:colOff>
      <xdr:row>55</xdr:row>
      <xdr:rowOff>143510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153687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年度に簡易水道事業及び下水道事業を法適化したことにより、繰出金の一部が本科目へ区分されることとなったため、類似団体平均値を超過して推移している。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今後は、一般会計の経常的経費の抑制はもとより、上下水道料金の改定による自主財源の確保に努めるなどにより、補助費の抑制を図る。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136144</xdr:rowOff>
    </xdr:from>
    <xdr:to>
      <xdr:col>82</xdr:col>
      <xdr:colOff>107950</xdr:colOff>
      <xdr:row>40</xdr:row>
      <xdr:rowOff>163576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65444"/>
          <a:ext cx="0" cy="1056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135653</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163576</xdr:rowOff>
    </xdr:from>
    <xdr:to>
      <xdr:col>82</xdr:col>
      <xdr:colOff>196850</xdr:colOff>
      <xdr:row>40</xdr:row>
      <xdr:rowOff>163576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51071</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136144</xdr:rowOff>
    </xdr:from>
    <xdr:to>
      <xdr:col>82</xdr:col>
      <xdr:colOff>196850</xdr:colOff>
      <xdr:row>34</xdr:row>
      <xdr:rowOff>136144</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88138</xdr:rowOff>
    </xdr:from>
    <xdr:to>
      <xdr:col>82</xdr:col>
      <xdr:colOff>107950</xdr:colOff>
      <xdr:row>37</xdr:row>
      <xdr:rowOff>138430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5671800" y="643178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26433</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198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9906</xdr:rowOff>
    </xdr:from>
    <xdr:to>
      <xdr:col>82</xdr:col>
      <xdr:colOff>158750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138430</xdr:rowOff>
    </xdr:from>
    <xdr:to>
      <xdr:col>78</xdr:col>
      <xdr:colOff>69850</xdr:colOff>
      <xdr:row>37</xdr:row>
      <xdr:rowOff>165862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4782800" y="64820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762</xdr:rowOff>
    </xdr:from>
    <xdr:to>
      <xdr:col>78</xdr:col>
      <xdr:colOff>120650</xdr:colOff>
      <xdr:row>37</xdr:row>
      <xdr:rowOff>102362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112539</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165862</xdr:rowOff>
    </xdr:from>
    <xdr:to>
      <xdr:col>73</xdr:col>
      <xdr:colOff>180975</xdr:colOff>
      <xdr:row>38</xdr:row>
      <xdr:rowOff>17272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3893800" y="650951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85107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170434</xdr:rowOff>
    </xdr:from>
    <xdr:to>
      <xdr:col>69</xdr:col>
      <xdr:colOff>92075</xdr:colOff>
      <xdr:row>38</xdr:row>
      <xdr:rowOff>17272</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3004800" y="6514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80535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08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126492</xdr:rowOff>
    </xdr:from>
    <xdr:to>
      <xdr:col>65</xdr:col>
      <xdr:colOff>53975</xdr:colOff>
      <xdr:row>37</xdr:row>
      <xdr:rowOff>56642</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66819</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37338</xdr:rowOff>
    </xdr:from>
    <xdr:to>
      <xdr:col>82</xdr:col>
      <xdr:colOff>158750</xdr:colOff>
      <xdr:row>37</xdr:row>
      <xdr:rowOff>138938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9415</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87630</xdr:rowOff>
    </xdr:from>
    <xdr:to>
      <xdr:col>78</xdr:col>
      <xdr:colOff>120650</xdr:colOff>
      <xdr:row>38</xdr:row>
      <xdr:rowOff>17780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2557</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115062</xdr:rowOff>
    </xdr:from>
    <xdr:to>
      <xdr:col>74</xdr:col>
      <xdr:colOff>31750</xdr:colOff>
      <xdr:row>38</xdr:row>
      <xdr:rowOff>45212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29989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137922</xdr:rowOff>
    </xdr:from>
    <xdr:to>
      <xdr:col>69</xdr:col>
      <xdr:colOff>142875</xdr:colOff>
      <xdr:row>38</xdr:row>
      <xdr:rowOff>68072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52849</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6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119634</xdr:rowOff>
    </xdr:from>
    <xdr:to>
      <xdr:col>65</xdr:col>
      <xdr:colOff>53975</xdr:colOff>
      <xdr:row>38</xdr:row>
      <xdr:rowOff>49785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632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34561</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49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繰上償還等によって年々公債費を削減したため、当該指標についても着実に改善してきたが、近年学校耐震化をはじめとする大型建設事業を行っていることから、横ばい傾向となっている。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今後は地方債発行額の抑制、繰上償還の実施及び基金の活用も検討しながら財政の健全化に努めていく。</a:t>
          </a: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123189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4826000" y="12631420"/>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95266</xdr:rowOff>
    </xdr:from>
    <xdr:ext cx="762000" cy="259045"/>
    <xdr:sp macro="" textlink="">
      <xdr:nvSpPr>
        <xdr:cNvPr id="362" name="公債費最小値テキスト">
          <a:extLst>
            <a:ext uri="{FF2B5EF4-FFF2-40B4-BE49-F238E27FC236}">
              <a16:creationId xmlns:a16="http://schemas.microsoft.com/office/drawing/2014/main" id="{00000000-0008-0000-0400-00006A010000}"/>
            </a:ext>
          </a:extLst>
        </xdr:cNvPr>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123189</xdr:rowOff>
    </xdr:from>
    <xdr:to>
      <xdr:col>24</xdr:col>
      <xdr:colOff>114300</xdr:colOff>
      <xdr:row>81</xdr:row>
      <xdr:rowOff>123189</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4" name="公債費最大値テキスト">
          <a:extLst>
            <a:ext uri="{FF2B5EF4-FFF2-40B4-BE49-F238E27FC236}">
              <a16:creationId xmlns:a16="http://schemas.microsoft.com/office/drawing/2014/main" id="{00000000-0008-0000-0400-00006C010000}"/>
            </a:ext>
          </a:extLst>
        </xdr:cNvPr>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81</xdr:row>
      <xdr:rowOff>31750</xdr:rowOff>
    </xdr:from>
    <xdr:to>
      <xdr:col>24</xdr:col>
      <xdr:colOff>25400</xdr:colOff>
      <xdr:row>81</xdr:row>
      <xdr:rowOff>85089</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3987800" y="139192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104157</xdr:rowOff>
    </xdr:from>
    <xdr:ext cx="762000" cy="259045"/>
    <xdr:sp macro="" textlink="">
      <xdr:nvSpPr>
        <xdr:cNvPr id="367" name="公債費平均値テキスト">
          <a:extLst>
            <a:ext uri="{FF2B5EF4-FFF2-40B4-BE49-F238E27FC236}">
              <a16:creationId xmlns:a16="http://schemas.microsoft.com/office/drawing/2014/main" id="{00000000-0008-0000-0400-00006F010000}"/>
            </a:ext>
          </a:extLst>
        </xdr:cNvPr>
        <xdr:cNvSpPr txBox="1"/>
      </xdr:nvSpPr>
      <xdr:spPr>
        <a:xfrm>
          <a:off x="4914900" y="13134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87630</xdr:rowOff>
    </xdr:from>
    <xdr:to>
      <xdr:col>24</xdr:col>
      <xdr:colOff>76200</xdr:colOff>
      <xdr:row>78</xdr:row>
      <xdr:rowOff>17780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4775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81</xdr:row>
      <xdr:rowOff>85089</xdr:rowOff>
    </xdr:from>
    <xdr:to>
      <xdr:col>19</xdr:col>
      <xdr:colOff>187325</xdr:colOff>
      <xdr:row>81</xdr:row>
      <xdr:rowOff>153670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098800" y="139725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125730</xdr:rowOff>
    </xdr:from>
    <xdr:to>
      <xdr:col>20</xdr:col>
      <xdr:colOff>38100</xdr:colOff>
      <xdr:row>78</xdr:row>
      <xdr:rowOff>55880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937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66057</xdr:rowOff>
    </xdr:from>
    <xdr:ext cx="7366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3606800" y="1309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81</xdr:row>
      <xdr:rowOff>39370</xdr:rowOff>
    </xdr:from>
    <xdr:to>
      <xdr:col>15</xdr:col>
      <xdr:colOff>98425</xdr:colOff>
      <xdr:row>81</xdr:row>
      <xdr:rowOff>153670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2209800" y="1392682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125730</xdr:rowOff>
    </xdr:from>
    <xdr:to>
      <xdr:col>15</xdr:col>
      <xdr:colOff>149225</xdr:colOff>
      <xdr:row>78</xdr:row>
      <xdr:rowOff>55880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048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66057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717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111761</xdr:rowOff>
    </xdr:from>
    <xdr:to>
      <xdr:col>11</xdr:col>
      <xdr:colOff>9525</xdr:colOff>
      <xdr:row>81</xdr:row>
      <xdr:rowOff>39370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1320800" y="138277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118111</xdr:rowOff>
    </xdr:from>
    <xdr:to>
      <xdr:col>11</xdr:col>
      <xdr:colOff>60325</xdr:colOff>
      <xdr:row>78</xdr:row>
      <xdr:rowOff>48261</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2159000" y="13319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58438</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828800" y="13088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152400</xdr:rowOff>
    </xdr:from>
    <xdr:to>
      <xdr:col>24</xdr:col>
      <xdr:colOff>76200</xdr:colOff>
      <xdr:row>81</xdr:row>
      <xdr:rowOff>82550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47752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80</xdr:row>
      <xdr:rowOff>60977</xdr:rowOff>
    </xdr:from>
    <xdr:ext cx="762000" cy="259045"/>
    <xdr:sp macro="" textlink="">
      <xdr:nvSpPr>
        <xdr:cNvPr id="386" name="公債費該当値テキスト">
          <a:extLst>
            <a:ext uri="{FF2B5EF4-FFF2-40B4-BE49-F238E27FC236}">
              <a16:creationId xmlns:a16="http://schemas.microsoft.com/office/drawing/2014/main" id="{00000000-0008-0000-0400-000082010000}"/>
            </a:ext>
          </a:extLst>
        </xdr:cNvPr>
        <xdr:cNvSpPr txBox="1"/>
      </xdr:nvSpPr>
      <xdr:spPr>
        <a:xfrm>
          <a:off x="4914900" y="1377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81</xdr:row>
      <xdr:rowOff>34289</xdr:rowOff>
    </xdr:from>
    <xdr:to>
      <xdr:col>20</xdr:col>
      <xdr:colOff>38100</xdr:colOff>
      <xdr:row>81</xdr:row>
      <xdr:rowOff>135889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937000" y="1392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81</xdr:row>
      <xdr:rowOff>120666</xdr:rowOff>
    </xdr:from>
    <xdr:ext cx="7366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606800" y="14008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81</xdr:row>
      <xdr:rowOff>102870</xdr:rowOff>
    </xdr:from>
    <xdr:to>
      <xdr:col>15</xdr:col>
      <xdr:colOff>149225</xdr:colOff>
      <xdr:row>82</xdr:row>
      <xdr:rowOff>33020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0480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82</xdr:row>
      <xdr:rowOff>17797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2717800" y="1407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160020</xdr:rowOff>
    </xdr:from>
    <xdr:to>
      <xdr:col>11</xdr:col>
      <xdr:colOff>60325</xdr:colOff>
      <xdr:row>81</xdr:row>
      <xdr:rowOff>90170</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21590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74947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828800" y="1396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60961</xdr:rowOff>
    </xdr:from>
    <xdr:to>
      <xdr:col>6</xdr:col>
      <xdr:colOff>171450</xdr:colOff>
      <xdr:row>80</xdr:row>
      <xdr:rowOff>162561</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1270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147338</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939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全国平均比較または類似団体比較でも良好な数値で推移しているが、裏返せば経常収支比率に占める公債費の割合が高いことの証左と言うべき数値となっている。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公債費以外については、今後も引き続き経常経費の抑制に継続して取り組むが、公債費についても繰上償還や年度借入総額の抑制などを行い、財政の健全化に努める。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10414</xdr:rowOff>
    </xdr:from>
    <xdr:to>
      <xdr:col>82</xdr:col>
      <xdr:colOff>107950</xdr:colOff>
      <xdr:row>79</xdr:row>
      <xdr:rowOff>78994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26264"/>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51071</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59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79</xdr:row>
      <xdr:rowOff>78994</xdr:rowOff>
    </xdr:from>
    <xdr:to>
      <xdr:col>82</xdr:col>
      <xdr:colOff>196850</xdr:colOff>
      <xdr:row>79</xdr:row>
      <xdr:rowOff>78994</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3623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96791</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6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10414</xdr:rowOff>
    </xdr:from>
    <xdr:to>
      <xdr:col>82</xdr:col>
      <xdr:colOff>196850</xdr:colOff>
      <xdr:row>73</xdr:row>
      <xdr:rowOff>10414</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26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8128</xdr:rowOff>
    </xdr:from>
    <xdr:to>
      <xdr:col>82</xdr:col>
      <xdr:colOff>107950</xdr:colOff>
      <xdr:row>74</xdr:row>
      <xdr:rowOff>21844</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26954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155719</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0144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042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8128</xdr:rowOff>
    </xdr:from>
    <xdr:to>
      <xdr:col>78</xdr:col>
      <xdr:colOff>69850</xdr:colOff>
      <xdr:row>74</xdr:row>
      <xdr:rowOff>35560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269542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25908</xdr:rowOff>
    </xdr:from>
    <xdr:to>
      <xdr:col>78</xdr:col>
      <xdr:colOff>120650</xdr:colOff>
      <xdr:row>76</xdr:row>
      <xdr:rowOff>127508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0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112285</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142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35560</xdr:rowOff>
    </xdr:from>
    <xdr:to>
      <xdr:col>73</xdr:col>
      <xdr:colOff>180975</xdr:colOff>
      <xdr:row>74</xdr:row>
      <xdr:rowOff>53848</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27228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21337</xdr:rowOff>
    </xdr:from>
    <xdr:to>
      <xdr:col>74</xdr:col>
      <xdr:colOff>31750</xdr:colOff>
      <xdr:row>76</xdr:row>
      <xdr:rowOff>122937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05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107714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170434</xdr:rowOff>
    </xdr:from>
    <xdr:to>
      <xdr:col>69</xdr:col>
      <xdr:colOff>92075</xdr:colOff>
      <xdr:row>74</xdr:row>
      <xdr:rowOff>53848</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268628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93997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142494</xdr:rowOff>
    </xdr:from>
    <xdr:to>
      <xdr:col>65</xdr:col>
      <xdr:colOff>53975</xdr:colOff>
      <xdr:row>76</xdr:row>
      <xdr:rowOff>72644</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00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57421</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08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73</xdr:row>
      <xdr:rowOff>142494</xdr:rowOff>
    </xdr:from>
    <xdr:to>
      <xdr:col>82</xdr:col>
      <xdr:colOff>158750</xdr:colOff>
      <xdr:row>74</xdr:row>
      <xdr:rowOff>72644</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26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72</xdr:row>
      <xdr:rowOff>159021</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50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128778</xdr:rowOff>
    </xdr:from>
    <xdr:to>
      <xdr:col>78</xdr:col>
      <xdr:colOff>120650</xdr:colOff>
      <xdr:row>74</xdr:row>
      <xdr:rowOff>58928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264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69105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413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156210</xdr:rowOff>
    </xdr:from>
    <xdr:to>
      <xdr:col>74</xdr:col>
      <xdr:colOff>31750</xdr:colOff>
      <xdr:row>74</xdr:row>
      <xdr:rowOff>86360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267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96537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244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3048</xdr:rowOff>
    </xdr:from>
    <xdr:to>
      <xdr:col>69</xdr:col>
      <xdr:colOff>142875</xdr:colOff>
      <xdr:row>74</xdr:row>
      <xdr:rowOff>104648</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269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114825</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245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119634</xdr:rowOff>
    </xdr:from>
    <xdr:to>
      <xdr:col>65</xdr:col>
      <xdr:colOff>53975</xdr:colOff>
      <xdr:row>74</xdr:row>
      <xdr:rowOff>49784</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263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59961</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240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126260</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59835"/>
          <a:ext cx="0" cy="1437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41187</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126260</xdr:rowOff>
    </xdr:from>
    <xdr:to>
      <xdr:col>30</xdr:col>
      <xdr:colOff>25400</xdr:colOff>
      <xdr:row>11</xdr:row>
      <xdr:rowOff>126260</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598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126260</xdr:rowOff>
    </xdr:from>
    <xdr:to>
      <xdr:col>29</xdr:col>
      <xdr:colOff>127000</xdr:colOff>
      <xdr:row>12</xdr:row>
      <xdr:rowOff>127484</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059835"/>
          <a:ext cx="647700" cy="1726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29935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20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57858</xdr:rowOff>
    </xdr:from>
    <xdr:to>
      <xdr:col>29</xdr:col>
      <xdr:colOff>177800</xdr:colOff>
      <xdr:row>16</xdr:row>
      <xdr:rowOff>159458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848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127484</xdr:rowOff>
    </xdr:from>
    <xdr:to>
      <xdr:col>26</xdr:col>
      <xdr:colOff>50800</xdr:colOff>
      <xdr:row>13</xdr:row>
      <xdr:rowOff>11127</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2232509"/>
          <a:ext cx="698500" cy="55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66234</xdr:rowOff>
    </xdr:from>
    <xdr:to>
      <xdr:col>26</xdr:col>
      <xdr:colOff>101600</xdr:colOff>
      <xdr:row>16</xdr:row>
      <xdr:rowOff>167834</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8570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152611</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34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11127</xdr:rowOff>
    </xdr:from>
    <xdr:to>
      <xdr:col>22</xdr:col>
      <xdr:colOff>114300</xdr:colOff>
      <xdr:row>13</xdr:row>
      <xdr:rowOff>58839</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2287602"/>
          <a:ext cx="698500" cy="477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74954</xdr:rowOff>
    </xdr:from>
    <xdr:to>
      <xdr:col>22</xdr:col>
      <xdr:colOff>165100</xdr:colOff>
      <xdr:row>17</xdr:row>
      <xdr:rowOff>5104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865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161331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52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58839</xdr:rowOff>
    </xdr:from>
    <xdr:to>
      <xdr:col>18</xdr:col>
      <xdr:colOff>177800</xdr:colOff>
      <xdr:row>13</xdr:row>
      <xdr:rowOff>152369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335314"/>
          <a:ext cx="698500" cy="93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70088</xdr:rowOff>
    </xdr:from>
    <xdr:to>
      <xdr:col>19</xdr:col>
      <xdr:colOff>38100</xdr:colOff>
      <xdr:row>17</xdr:row>
      <xdr:rowOff>238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28609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156465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47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148220</xdr:rowOff>
    </xdr:from>
    <xdr:to>
      <xdr:col>15</xdr:col>
      <xdr:colOff>101600</xdr:colOff>
      <xdr:row>17</xdr:row>
      <xdr:rowOff>78370</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2939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63147</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025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75460</xdr:rowOff>
    </xdr:from>
    <xdr:to>
      <xdr:col>29</xdr:col>
      <xdr:colOff>177800</xdr:colOff>
      <xdr:row>12</xdr:row>
      <xdr:rowOff>5610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009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22137</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195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76684</xdr:rowOff>
    </xdr:from>
    <xdr:to>
      <xdr:col>26</xdr:col>
      <xdr:colOff>101600</xdr:colOff>
      <xdr:row>13</xdr:row>
      <xdr:rowOff>6834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181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17011</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1950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131777</xdr:rowOff>
    </xdr:from>
    <xdr:to>
      <xdr:col>22</xdr:col>
      <xdr:colOff>165100</xdr:colOff>
      <xdr:row>13</xdr:row>
      <xdr:rowOff>61927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236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72104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00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8039</xdr:rowOff>
    </xdr:from>
    <xdr:to>
      <xdr:col>19</xdr:col>
      <xdr:colOff>38100</xdr:colOff>
      <xdr:row>13</xdr:row>
      <xdr:rowOff>109639</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284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119816</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05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101569</xdr:rowOff>
    </xdr:from>
    <xdr:to>
      <xdr:col>15</xdr:col>
      <xdr:colOff>101600</xdr:colOff>
      <xdr:row>14</xdr:row>
      <xdr:rowOff>31719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3780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41896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14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206873</xdr:rowOff>
    </xdr:from>
    <xdr:to>
      <xdr:col>29</xdr:col>
      <xdr:colOff>127000</xdr:colOff>
      <xdr:row>38</xdr:row>
      <xdr:rowOff>102243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31423"/>
          <a:ext cx="0" cy="14384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74320</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4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102243</xdr:rowOff>
    </xdr:from>
    <xdr:to>
      <xdr:col>30</xdr:col>
      <xdr:colOff>25400</xdr:colOff>
      <xdr:row>38</xdr:row>
      <xdr:rowOff>102243</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698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121800</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74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206873</xdr:rowOff>
    </xdr:from>
    <xdr:to>
      <xdr:col>30</xdr:col>
      <xdr:colOff>25400</xdr:colOff>
      <xdr:row>33</xdr:row>
      <xdr:rowOff>206873</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31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48819</xdr:rowOff>
    </xdr:from>
    <xdr:to>
      <xdr:col>29</xdr:col>
      <xdr:colOff>127000</xdr:colOff>
      <xdr:row>35</xdr:row>
      <xdr:rowOff>145288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59169"/>
          <a:ext cx="647700" cy="964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274591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8849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302514</xdr:rowOff>
    </xdr:from>
    <xdr:to>
      <xdr:col>29</xdr:col>
      <xdr:colOff>177800</xdr:colOff>
      <xdr:row>36</xdr:row>
      <xdr:rowOff>61214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128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47607</xdr:rowOff>
    </xdr:from>
    <xdr:to>
      <xdr:col>26</xdr:col>
      <xdr:colOff>50800</xdr:colOff>
      <xdr:row>35</xdr:row>
      <xdr:rowOff>145288</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657957"/>
          <a:ext cx="698500" cy="976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296570</xdr:rowOff>
    </xdr:from>
    <xdr:to>
      <xdr:col>26</xdr:col>
      <xdr:colOff>101600</xdr:colOff>
      <xdr:row>36</xdr:row>
      <xdr:rowOff>55270</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9069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40047</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993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47607</xdr:rowOff>
    </xdr:from>
    <xdr:to>
      <xdr:col>22</xdr:col>
      <xdr:colOff>114300</xdr:colOff>
      <xdr:row>35</xdr:row>
      <xdr:rowOff>130658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657957"/>
          <a:ext cx="698500" cy="830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268544</xdr:rowOff>
    </xdr:from>
    <xdr:to>
      <xdr:col>22</xdr:col>
      <xdr:colOff>165100</xdr:colOff>
      <xdr:row>36</xdr:row>
      <xdr:rowOff>27244</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788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12021</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65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130658</xdr:rowOff>
    </xdr:from>
    <xdr:to>
      <xdr:col>18</xdr:col>
      <xdr:colOff>177800</xdr:colOff>
      <xdr:row>35</xdr:row>
      <xdr:rowOff>171783</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41008"/>
          <a:ext cx="698500" cy="411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265938</xdr:rowOff>
    </xdr:from>
    <xdr:to>
      <xdr:col>19</xdr:col>
      <xdr:colOff>38100</xdr:colOff>
      <xdr:row>36</xdr:row>
      <xdr:rowOff>24638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762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9415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274122</xdr:rowOff>
    </xdr:from>
    <xdr:to>
      <xdr:col>15</xdr:col>
      <xdr:colOff>101600</xdr:colOff>
      <xdr:row>36</xdr:row>
      <xdr:rowOff>32822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88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17599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9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340919</xdr:rowOff>
    </xdr:from>
    <xdr:to>
      <xdr:col>29</xdr:col>
      <xdr:colOff>177800</xdr:colOff>
      <xdr:row>35</xdr:row>
      <xdr:rowOff>99619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08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185996</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53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94488</xdr:rowOff>
    </xdr:from>
    <xdr:to>
      <xdr:col>26</xdr:col>
      <xdr:colOff>101600</xdr:colOff>
      <xdr:row>35</xdr:row>
      <xdr:rowOff>196088</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04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206265</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73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339707</xdr:rowOff>
    </xdr:from>
    <xdr:to>
      <xdr:col>22</xdr:col>
      <xdr:colOff>165100</xdr:colOff>
      <xdr:row>35</xdr:row>
      <xdr:rowOff>98407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07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108584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37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79858</xdr:rowOff>
    </xdr:from>
    <xdr:to>
      <xdr:col>19</xdr:col>
      <xdr:colOff>38100</xdr:colOff>
      <xdr:row>35</xdr:row>
      <xdr:rowOff>181458</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90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191635</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5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120983</xdr:rowOff>
    </xdr:from>
    <xdr:to>
      <xdr:col>15</xdr:col>
      <xdr:colOff>101600</xdr:colOff>
      <xdr:row>35</xdr:row>
      <xdr:rowOff>222583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313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232760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0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16,898
16,777
368.77
17,752,335
17,230,571
318,866
8,506,747
19,243,809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29156</xdr:rowOff>
    </xdr:from>
    <xdr:to>
      <xdr:col>24</xdr:col>
      <xdr:colOff>62865</xdr:colOff>
      <xdr:row>39</xdr:row>
      <xdr:rowOff>57633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344106"/>
          <a:ext cx="1270" cy="1400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61460</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4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57633</xdr:rowOff>
    </xdr:from>
    <xdr:to>
      <xdr:col>24</xdr:col>
      <xdr:colOff>152400</xdr:colOff>
      <xdr:row>39</xdr:row>
      <xdr:rowOff>57633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4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147283</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119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29156</xdr:rowOff>
    </xdr:from>
    <xdr:to>
      <xdr:col>24</xdr:col>
      <xdr:colOff>152400</xdr:colOff>
      <xdr:row>31</xdr:row>
      <xdr:rowOff>29156</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344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68459</xdr:rowOff>
    </xdr:from>
    <xdr:to>
      <xdr:col>24</xdr:col>
      <xdr:colOff>63500</xdr:colOff>
      <xdr:row>35</xdr:row>
      <xdr:rowOff>1185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554859"/>
          <a:ext cx="838200" cy="44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13622</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185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35195</xdr:rowOff>
    </xdr:from>
    <xdr:to>
      <xdr:col>24</xdr:col>
      <xdr:colOff>114300</xdr:colOff>
      <xdr:row>36</xdr:row>
      <xdr:rowOff>136795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207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1185</xdr:rowOff>
    </xdr:from>
    <xdr:to>
      <xdr:col>19</xdr:col>
      <xdr:colOff>177800</xdr:colOff>
      <xdr:row>35</xdr:row>
      <xdr:rowOff>54057</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001935"/>
          <a:ext cx="889000" cy="5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15862</xdr:rowOff>
    </xdr:from>
    <xdr:to>
      <xdr:col>20</xdr:col>
      <xdr:colOff>38100</xdr:colOff>
      <xdr:row>37</xdr:row>
      <xdr:rowOff>117462</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35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108589</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45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54057</xdr:rowOff>
    </xdr:from>
    <xdr:to>
      <xdr:col>15</xdr:col>
      <xdr:colOff>50800</xdr:colOff>
      <xdr:row>35</xdr:row>
      <xdr:rowOff>73520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054807"/>
          <a:ext cx="889000" cy="19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33938</xdr:rowOff>
    </xdr:from>
    <xdr:to>
      <xdr:col>15</xdr:col>
      <xdr:colOff>101600</xdr:colOff>
      <xdr:row>37</xdr:row>
      <xdr:rowOff>135538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37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126665</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47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73520</xdr:rowOff>
    </xdr:from>
    <xdr:to>
      <xdr:col>10</xdr:col>
      <xdr:colOff>114300</xdr:colOff>
      <xdr:row>35</xdr:row>
      <xdr:rowOff>158657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74270"/>
          <a:ext cx="889000" cy="8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44078</xdr:rowOff>
    </xdr:from>
    <xdr:to>
      <xdr:col>10</xdr:col>
      <xdr:colOff>165100</xdr:colOff>
      <xdr:row>37</xdr:row>
      <xdr:rowOff>145678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136805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480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67199</xdr:rowOff>
    </xdr:from>
    <xdr:to>
      <xdr:col>6</xdr:col>
      <xdr:colOff>38100</xdr:colOff>
      <xdr:row>37</xdr:row>
      <xdr:rowOff>168799</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4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159926</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50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17659</xdr:rowOff>
    </xdr:from>
    <xdr:to>
      <xdr:col>24</xdr:col>
      <xdr:colOff>114300</xdr:colOff>
      <xdr:row>32</xdr:row>
      <xdr:rowOff>119259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50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40536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3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121835</xdr:rowOff>
    </xdr:from>
    <xdr:to>
      <xdr:col>20</xdr:col>
      <xdr:colOff>38100</xdr:colOff>
      <xdr:row>35</xdr:row>
      <xdr:rowOff>51985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95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68512</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572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3257</xdr:rowOff>
    </xdr:from>
    <xdr:to>
      <xdr:col>15</xdr:col>
      <xdr:colOff>101600</xdr:colOff>
      <xdr:row>35</xdr:row>
      <xdr:rowOff>104857</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0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121384</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5779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22720</xdr:rowOff>
    </xdr:from>
    <xdr:to>
      <xdr:col>10</xdr:col>
      <xdr:colOff>165100</xdr:colOff>
      <xdr:row>35</xdr:row>
      <xdr:rowOff>124320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23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140847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5798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107857</xdr:rowOff>
    </xdr:from>
    <xdr:to>
      <xdr:col>6</xdr:col>
      <xdr:colOff>38100</xdr:colOff>
      <xdr:row>36</xdr:row>
      <xdr:rowOff>38007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10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54534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8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9718</xdr:rowOff>
    </xdr:from>
    <xdr:to>
      <xdr:col>24</xdr:col>
      <xdr:colOff>62865</xdr:colOff>
      <xdr:row>59</xdr:row>
      <xdr:rowOff>64140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582218"/>
          <a:ext cx="1270" cy="1597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67967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8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64140</xdr:rowOff>
    </xdr:from>
    <xdr:to>
      <xdr:col>24</xdr:col>
      <xdr:colOff>152400</xdr:colOff>
      <xdr:row>59</xdr:row>
      <xdr:rowOff>64140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79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127845</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5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9718</xdr:rowOff>
    </xdr:from>
    <xdr:to>
      <xdr:col>24</xdr:col>
      <xdr:colOff>152400</xdr:colOff>
      <xdr:row>50</xdr:row>
      <xdr:rowOff>9718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582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145583</xdr:rowOff>
    </xdr:from>
    <xdr:to>
      <xdr:col>24</xdr:col>
      <xdr:colOff>63500</xdr:colOff>
      <xdr:row>54</xdr:row>
      <xdr:rowOff>6243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232433"/>
          <a:ext cx="838200" cy="32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121018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507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142591</xdr:rowOff>
    </xdr:from>
    <xdr:to>
      <xdr:col>24</xdr:col>
      <xdr:colOff>114300</xdr:colOff>
      <xdr:row>56</xdr:row>
      <xdr:rowOff>72741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57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6243</xdr:rowOff>
    </xdr:from>
    <xdr:to>
      <xdr:col>19</xdr:col>
      <xdr:colOff>177800</xdr:colOff>
      <xdr:row>54</xdr:row>
      <xdr:rowOff>158414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264543"/>
          <a:ext cx="889000" cy="15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23140</xdr:rowOff>
    </xdr:from>
    <xdr:to>
      <xdr:col>20</xdr:col>
      <xdr:colOff>38100</xdr:colOff>
      <xdr:row>56</xdr:row>
      <xdr:rowOff>124740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2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115867</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1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101493</xdr:rowOff>
    </xdr:from>
    <xdr:to>
      <xdr:col>15</xdr:col>
      <xdr:colOff>50800</xdr:colOff>
      <xdr:row>54</xdr:row>
      <xdr:rowOff>158414</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a:off x="2019300" y="9359793"/>
          <a:ext cx="889000" cy="56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104536</xdr:rowOff>
    </xdr:from>
    <xdr:to>
      <xdr:col>15</xdr:col>
      <xdr:colOff>101600</xdr:colOff>
      <xdr:row>57</xdr:row>
      <xdr:rowOff>34686</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70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25813</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9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101493</xdr:rowOff>
    </xdr:from>
    <xdr:to>
      <xdr:col>10</xdr:col>
      <xdr:colOff>114300</xdr:colOff>
      <xdr:row>55</xdr:row>
      <xdr:rowOff>29606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359793"/>
          <a:ext cx="889000" cy="99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150972</xdr:rowOff>
    </xdr:from>
    <xdr:to>
      <xdr:col>10</xdr:col>
      <xdr:colOff>165100</xdr:colOff>
      <xdr:row>57</xdr:row>
      <xdr:rowOff>81122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5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72249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844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119502</xdr:rowOff>
    </xdr:from>
    <xdr:to>
      <xdr:col>6</xdr:col>
      <xdr:colOff>38100</xdr:colOff>
      <xdr:row>57</xdr:row>
      <xdr:rowOff>49652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2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40779</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13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94783</xdr:rowOff>
    </xdr:from>
    <xdr:to>
      <xdr:col>24</xdr:col>
      <xdr:colOff>114300</xdr:colOff>
      <xdr:row>54</xdr:row>
      <xdr:rowOff>24933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18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117660</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03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126893</xdr:rowOff>
    </xdr:from>
    <xdr:to>
      <xdr:col>20</xdr:col>
      <xdr:colOff>38100</xdr:colOff>
      <xdr:row>54</xdr:row>
      <xdr:rowOff>57043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21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73570</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8988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107614</xdr:rowOff>
    </xdr:from>
    <xdr:to>
      <xdr:col>15</xdr:col>
      <xdr:colOff>101600</xdr:colOff>
      <xdr:row>55</xdr:row>
      <xdr:rowOff>37764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36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54291</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141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50693</xdr:rowOff>
    </xdr:from>
    <xdr:to>
      <xdr:col>10</xdr:col>
      <xdr:colOff>165100</xdr:colOff>
      <xdr:row>54</xdr:row>
      <xdr:rowOff>152293</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30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52</xdr:row>
      <xdr:rowOff>168820</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084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150256</xdr:rowOff>
    </xdr:from>
    <xdr:to>
      <xdr:col>6</xdr:col>
      <xdr:colOff>38100</xdr:colOff>
      <xdr:row>55</xdr:row>
      <xdr:rowOff>80406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408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53</xdr:row>
      <xdr:rowOff>96933</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18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96762</xdr:rowOff>
    </xdr:from>
    <xdr:to>
      <xdr:col>24</xdr:col>
      <xdr:colOff>62865</xdr:colOff>
      <xdr:row>78</xdr:row>
      <xdr:rowOff>167246</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69712"/>
          <a:ext cx="127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171073</xdr:rowOff>
    </xdr:from>
    <xdr:ext cx="469744"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4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167246</xdr:rowOff>
    </xdr:from>
    <xdr:to>
      <xdr:col>24</xdr:col>
      <xdr:colOff>152400</xdr:colOff>
      <xdr:row>78</xdr:row>
      <xdr:rowOff>167246</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4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43439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44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96762</xdr:rowOff>
    </xdr:from>
    <xdr:to>
      <xdr:col>24</xdr:col>
      <xdr:colOff>152400</xdr:colOff>
      <xdr:row>71</xdr:row>
      <xdr:rowOff>96762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6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119697</xdr:rowOff>
    </xdr:from>
    <xdr:to>
      <xdr:col>24</xdr:col>
      <xdr:colOff>63500</xdr:colOff>
      <xdr:row>77</xdr:row>
      <xdr:rowOff>47079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635547"/>
          <a:ext cx="838200" cy="613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126153</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563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147726</xdr:rowOff>
    </xdr:from>
    <xdr:to>
      <xdr:col>24</xdr:col>
      <xdr:colOff>114300</xdr:colOff>
      <xdr:row>77</xdr:row>
      <xdr:rowOff>77876</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177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47079</xdr:rowOff>
    </xdr:from>
    <xdr:to>
      <xdr:col>19</xdr:col>
      <xdr:colOff>177800</xdr:colOff>
      <xdr:row>77</xdr:row>
      <xdr:rowOff>47765</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248729"/>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97320</xdr:rowOff>
    </xdr:from>
    <xdr:to>
      <xdr:col>20</xdr:col>
      <xdr:colOff>38100</xdr:colOff>
      <xdr:row>78</xdr:row>
      <xdr:rowOff>27470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98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18597</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39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91275</xdr:rowOff>
    </xdr:from>
    <xdr:to>
      <xdr:col>15</xdr:col>
      <xdr:colOff>50800</xdr:colOff>
      <xdr:row>77</xdr:row>
      <xdr:rowOff>47765</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2950025"/>
          <a:ext cx="889000" cy="29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75527</xdr:rowOff>
    </xdr:from>
    <xdr:to>
      <xdr:col>15</xdr:col>
      <xdr:colOff>101600</xdr:colOff>
      <xdr:row>78</xdr:row>
      <xdr:rowOff>5677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7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168254</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369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91275</xdr:rowOff>
    </xdr:from>
    <xdr:to>
      <xdr:col>10</xdr:col>
      <xdr:colOff>114300</xdr:colOff>
      <xdr:row>75</xdr:row>
      <xdr:rowOff>140005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2950025"/>
          <a:ext cx="889000" cy="48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13043</xdr:rowOff>
    </xdr:from>
    <xdr:to>
      <xdr:col>10</xdr:col>
      <xdr:colOff>165100</xdr:colOff>
      <xdr:row>77</xdr:row>
      <xdr:rowOff>114643</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214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105770</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30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46876</xdr:rowOff>
    </xdr:from>
    <xdr:to>
      <xdr:col>6</xdr:col>
      <xdr:colOff>38100</xdr:colOff>
      <xdr:row>77</xdr:row>
      <xdr:rowOff>148476</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24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139603</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341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68897</xdr:rowOff>
    </xdr:from>
    <xdr:to>
      <xdr:col>24</xdr:col>
      <xdr:colOff>114300</xdr:colOff>
      <xdr:row>73</xdr:row>
      <xdr:rowOff>170497</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58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91774</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43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167729</xdr:rowOff>
    </xdr:from>
    <xdr:to>
      <xdr:col>20</xdr:col>
      <xdr:colOff>38100</xdr:colOff>
      <xdr:row>77</xdr:row>
      <xdr:rowOff>97879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197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114406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2973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168415</xdr:rowOff>
    </xdr:from>
    <xdr:to>
      <xdr:col>15</xdr:col>
      <xdr:colOff>101600</xdr:colOff>
      <xdr:row>77</xdr:row>
      <xdr:rowOff>98565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1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115092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97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40475</xdr:rowOff>
    </xdr:from>
    <xdr:to>
      <xdr:col>10</xdr:col>
      <xdr:colOff>165100</xdr:colOff>
      <xdr:row>75</xdr:row>
      <xdr:rowOff>142075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289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158602</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674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89205</xdr:rowOff>
    </xdr:from>
    <xdr:to>
      <xdr:col>6</xdr:col>
      <xdr:colOff>38100</xdr:colOff>
      <xdr:row>76</xdr:row>
      <xdr:rowOff>19354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4795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35882</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723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30497</xdr:rowOff>
    </xdr:from>
    <xdr:to>
      <xdr:col>24</xdr:col>
      <xdr:colOff>62865</xdr:colOff>
      <xdr:row>99</xdr:row>
      <xdr:rowOff>61725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460997"/>
          <a:ext cx="1270" cy="1574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65552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703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61725</xdr:rowOff>
    </xdr:from>
    <xdr:to>
      <xdr:col>24</xdr:col>
      <xdr:colOff>152400</xdr:colOff>
      <xdr:row>99</xdr:row>
      <xdr:rowOff>61725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7035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148624</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236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30497</xdr:rowOff>
    </xdr:from>
    <xdr:to>
      <xdr:col>24</xdr:col>
      <xdr:colOff>152400</xdr:colOff>
      <xdr:row>90</xdr:row>
      <xdr:rowOff>30497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46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2677</xdr:rowOff>
    </xdr:from>
    <xdr:to>
      <xdr:col>24</xdr:col>
      <xdr:colOff>63500</xdr:colOff>
      <xdr:row>95</xdr:row>
      <xdr:rowOff>100358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3797300" y="16290427"/>
          <a:ext cx="838200" cy="9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75328</xdr:rowOff>
    </xdr:from>
    <xdr:ext cx="534377"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3630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96901</xdr:rowOff>
    </xdr:from>
    <xdr:to>
      <xdr:col>24</xdr:col>
      <xdr:colOff>114300</xdr:colOff>
      <xdr:row>96</xdr:row>
      <xdr:rowOff>27051</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8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100358</xdr:rowOff>
    </xdr:from>
    <xdr:to>
      <xdr:col>19</xdr:col>
      <xdr:colOff>177800</xdr:colOff>
      <xdr:row>95</xdr:row>
      <xdr:rowOff>141438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388108"/>
          <a:ext cx="889000" cy="41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110891</xdr:rowOff>
    </xdr:from>
    <xdr:to>
      <xdr:col>20</xdr:col>
      <xdr:colOff>38100</xdr:colOff>
      <xdr:row>96</xdr:row>
      <xdr:rowOff>41041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39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32168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530111" y="1649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50912</xdr:rowOff>
    </xdr:from>
    <xdr:to>
      <xdr:col>15</xdr:col>
      <xdr:colOff>50800</xdr:colOff>
      <xdr:row>95</xdr:row>
      <xdr:rowOff>141438</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2019300" y="16338662"/>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170830</xdr:rowOff>
    </xdr:from>
    <xdr:to>
      <xdr:col>15</xdr:col>
      <xdr:colOff>101600</xdr:colOff>
      <xdr:row>96</xdr:row>
      <xdr:rowOff>100980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45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92107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41111" y="1655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50912</xdr:rowOff>
    </xdr:from>
    <xdr:to>
      <xdr:col>10</xdr:col>
      <xdr:colOff>114300</xdr:colOff>
      <xdr:row>95</xdr:row>
      <xdr:rowOff>71028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338662"/>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160269</xdr:rowOff>
    </xdr:from>
    <xdr:to>
      <xdr:col>10</xdr:col>
      <xdr:colOff>165100</xdr:colOff>
      <xdr:row>96</xdr:row>
      <xdr:rowOff>90419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44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81546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52111" y="16540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153594</xdr:rowOff>
    </xdr:from>
    <xdr:to>
      <xdr:col>6</xdr:col>
      <xdr:colOff>38100</xdr:colOff>
      <xdr:row>96</xdr:row>
      <xdr:rowOff>83744</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44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74871</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63111"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123327</xdr:rowOff>
    </xdr:from>
    <xdr:to>
      <xdr:col>24</xdr:col>
      <xdr:colOff>114300</xdr:colOff>
      <xdr:row>95</xdr:row>
      <xdr:rowOff>53477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239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146204</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091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49558</xdr:rowOff>
    </xdr:from>
    <xdr:to>
      <xdr:col>20</xdr:col>
      <xdr:colOff>38100</xdr:colOff>
      <xdr:row>95</xdr:row>
      <xdr:rowOff>151158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33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167685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11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90638</xdr:rowOff>
    </xdr:from>
    <xdr:to>
      <xdr:col>15</xdr:col>
      <xdr:colOff>101600</xdr:colOff>
      <xdr:row>96</xdr:row>
      <xdr:rowOff>20788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37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37315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15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112</xdr:rowOff>
    </xdr:from>
    <xdr:to>
      <xdr:col>10</xdr:col>
      <xdr:colOff>165100</xdr:colOff>
      <xdr:row>95</xdr:row>
      <xdr:rowOff>101712</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28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118239</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06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20228</xdr:rowOff>
    </xdr:from>
    <xdr:to>
      <xdr:col>6</xdr:col>
      <xdr:colOff>38100</xdr:colOff>
      <xdr:row>95</xdr:row>
      <xdr:rowOff>121828</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30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138355</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083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148,705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54627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7141</xdr:rowOff>
    </xdr:from>
    <xdr:to>
      <xdr:col>54</xdr:col>
      <xdr:colOff>189865</xdr:colOff>
      <xdr:row>36</xdr:row>
      <xdr:rowOff>96889</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493541"/>
          <a:ext cx="1270" cy="77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100716</xdr:rowOff>
    </xdr:from>
    <xdr:ext cx="599010"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272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96889</xdr:rowOff>
    </xdr:from>
    <xdr:to>
      <xdr:col>55</xdr:col>
      <xdr:colOff>88900</xdr:colOff>
      <xdr:row>36</xdr:row>
      <xdr:rowOff>96889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269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125268</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268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7141</xdr:rowOff>
    </xdr:from>
    <xdr:to>
      <xdr:col>55</xdr:col>
      <xdr:colOff>88900</xdr:colOff>
      <xdr:row>32</xdr:row>
      <xdr:rowOff>7141</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493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7141</xdr:rowOff>
    </xdr:from>
    <xdr:to>
      <xdr:col>55</xdr:col>
      <xdr:colOff>0</xdr:colOff>
      <xdr:row>36</xdr:row>
      <xdr:rowOff>122063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9639300" y="5493541"/>
          <a:ext cx="838200" cy="800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86644</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59159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108217</xdr:rowOff>
    </xdr:from>
    <xdr:to>
      <xdr:col>55</xdr:col>
      <xdr:colOff>50800</xdr:colOff>
      <xdr:row>35</xdr:row>
      <xdr:rowOff>38367</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593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122063</xdr:rowOff>
    </xdr:from>
    <xdr:to>
      <xdr:col>50</xdr:col>
      <xdr:colOff>114300</xdr:colOff>
      <xdr:row>37</xdr:row>
      <xdr:rowOff>33110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294263"/>
          <a:ext cx="889000" cy="8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36413</xdr:rowOff>
    </xdr:from>
    <xdr:to>
      <xdr:col>50</xdr:col>
      <xdr:colOff>165100</xdr:colOff>
      <xdr:row>38</xdr:row>
      <xdr:rowOff>138013</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55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129140</xdr:rowOff>
    </xdr:from>
    <xdr:ext cx="534377"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72111" y="664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17290</xdr:rowOff>
    </xdr:from>
    <xdr:to>
      <xdr:col>45</xdr:col>
      <xdr:colOff>177800</xdr:colOff>
      <xdr:row>37</xdr:row>
      <xdr:rowOff>33110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7861300" y="6360940"/>
          <a:ext cx="889000" cy="1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161612</xdr:rowOff>
    </xdr:from>
    <xdr:to>
      <xdr:col>46</xdr:col>
      <xdr:colOff>38100</xdr:colOff>
      <xdr:row>38</xdr:row>
      <xdr:rowOff>91762</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505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82889</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83111" y="659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39453</xdr:rowOff>
    </xdr:from>
    <xdr:to>
      <xdr:col>41</xdr:col>
      <xdr:colOff>50800</xdr:colOff>
      <xdr:row>37</xdr:row>
      <xdr:rowOff>17290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211653"/>
          <a:ext cx="889000" cy="149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91203</xdr:rowOff>
    </xdr:from>
    <xdr:to>
      <xdr:col>41</xdr:col>
      <xdr:colOff>101600</xdr:colOff>
      <xdr:row>39</xdr:row>
      <xdr:rowOff>21353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60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12480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94111" y="6699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105925</xdr:rowOff>
    </xdr:from>
    <xdr:to>
      <xdr:col>36</xdr:col>
      <xdr:colOff>165100</xdr:colOff>
      <xdr:row>39</xdr:row>
      <xdr:rowOff>36075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621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27202</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705111" y="671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127791</xdr:rowOff>
    </xdr:from>
    <xdr:to>
      <xdr:col>55</xdr:col>
      <xdr:colOff>50800</xdr:colOff>
      <xdr:row>32</xdr:row>
      <xdr:rowOff>57941</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544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80818</xdr:rowOff>
    </xdr:from>
    <xdr:ext cx="599010"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539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71263</xdr:rowOff>
    </xdr:from>
    <xdr:to>
      <xdr:col>50</xdr:col>
      <xdr:colOff>165100</xdr:colOff>
      <xdr:row>37</xdr:row>
      <xdr:rowOff>1413</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24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17940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39795" y="6018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153760</xdr:rowOff>
    </xdr:from>
    <xdr:to>
      <xdr:col>46</xdr:col>
      <xdr:colOff>38100</xdr:colOff>
      <xdr:row>37</xdr:row>
      <xdr:rowOff>83910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32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100437</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50795" y="6101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137940</xdr:rowOff>
    </xdr:from>
    <xdr:to>
      <xdr:col>41</xdr:col>
      <xdr:colOff>101600</xdr:colOff>
      <xdr:row>37</xdr:row>
      <xdr:rowOff>68090</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31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84617</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61795" y="6085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160103</xdr:rowOff>
    </xdr:from>
    <xdr:to>
      <xdr:col>36</xdr:col>
      <xdr:colOff>165100</xdr:colOff>
      <xdr:row>36</xdr:row>
      <xdr:rowOff>90253</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160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106780</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672795" y="5936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普通建設事業費グラフ枠">
          <a:extLst>
            <a:ext uri="{FF2B5EF4-FFF2-40B4-BE49-F238E27FC236}">
              <a16:creationId xmlns:a16="http://schemas.microsoft.com/office/drawing/2014/main" id="{00000000-0008-0000-06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2001</xdr:rowOff>
    </xdr:from>
    <xdr:to>
      <xdr:col>54</xdr:col>
      <xdr:colOff>189865</xdr:colOff>
      <xdr:row>58</xdr:row>
      <xdr:rowOff>24993</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flipV="1">
          <a:off x="10475595" y="8917401"/>
          <a:ext cx="1270" cy="1051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28820</xdr:rowOff>
    </xdr:from>
    <xdr:ext cx="534377" cy="259045"/>
    <xdr:sp macro="" textlink="">
      <xdr:nvSpPr>
        <xdr:cNvPr id="337" name="普通建設事業費最小値テキスト">
          <a:extLst>
            <a:ext uri="{FF2B5EF4-FFF2-40B4-BE49-F238E27FC236}">
              <a16:creationId xmlns:a16="http://schemas.microsoft.com/office/drawing/2014/main" id="{00000000-0008-0000-0600-000051010000}"/>
            </a:ext>
          </a:extLst>
        </xdr:cNvPr>
        <xdr:cNvSpPr txBox="1"/>
      </xdr:nvSpPr>
      <xdr:spPr>
        <a:xfrm>
          <a:off x="10528300" y="997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24993</xdr:rowOff>
    </xdr:from>
    <xdr:to>
      <xdr:col>55</xdr:col>
      <xdr:colOff>88900</xdr:colOff>
      <xdr:row>58</xdr:row>
      <xdr:rowOff>24993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10388600" y="996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120128</xdr:rowOff>
    </xdr:from>
    <xdr:ext cx="599010" cy="259045"/>
    <xdr:sp macro="" textlink="">
      <xdr:nvSpPr>
        <xdr:cNvPr id="339" name="普通建設事業費最大値テキスト">
          <a:extLst>
            <a:ext uri="{FF2B5EF4-FFF2-40B4-BE49-F238E27FC236}">
              <a16:creationId xmlns:a16="http://schemas.microsoft.com/office/drawing/2014/main" id="{00000000-0008-0000-0600-000053010000}"/>
            </a:ext>
          </a:extLst>
        </xdr:cNvPr>
        <xdr:cNvSpPr txBox="1"/>
      </xdr:nvSpPr>
      <xdr:spPr>
        <a:xfrm>
          <a:off x="10528300" y="869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2001</xdr:rowOff>
    </xdr:from>
    <xdr:to>
      <xdr:col>55</xdr:col>
      <xdr:colOff>88900</xdr:colOff>
      <xdr:row>52</xdr:row>
      <xdr:rowOff>2001</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891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164667</xdr:rowOff>
    </xdr:from>
    <xdr:to>
      <xdr:col>55</xdr:col>
      <xdr:colOff>0</xdr:colOff>
      <xdr:row>55</xdr:row>
      <xdr:rowOff>153489</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9639300" y="9422967"/>
          <a:ext cx="838200" cy="16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24081</xdr:rowOff>
    </xdr:from>
    <xdr:ext cx="534377" cy="259045"/>
    <xdr:sp macro="" textlink="">
      <xdr:nvSpPr>
        <xdr:cNvPr id="342" name="普通建設事業費平均値テキスト">
          <a:extLst>
            <a:ext uri="{FF2B5EF4-FFF2-40B4-BE49-F238E27FC236}">
              <a16:creationId xmlns:a16="http://schemas.microsoft.com/office/drawing/2014/main" id="{00000000-0008-0000-0600-000056010000}"/>
            </a:ext>
          </a:extLst>
        </xdr:cNvPr>
        <xdr:cNvSpPr txBox="1"/>
      </xdr:nvSpPr>
      <xdr:spPr>
        <a:xfrm>
          <a:off x="10528300" y="96252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45654</xdr:rowOff>
    </xdr:from>
    <xdr:to>
      <xdr:col>55</xdr:col>
      <xdr:colOff>50800</xdr:colOff>
      <xdr:row>56</xdr:row>
      <xdr:rowOff>147254</xdr:rowOff>
    </xdr:to>
    <xdr:sp macro="" textlink="">
      <xdr:nvSpPr>
        <xdr:cNvPr id="343" name="フローチャート: 判断 342">
          <a:extLst>
            <a:ext uri="{FF2B5EF4-FFF2-40B4-BE49-F238E27FC236}">
              <a16:creationId xmlns:a16="http://schemas.microsoft.com/office/drawing/2014/main" id="{00000000-0008-0000-0600-000057010000}"/>
            </a:ext>
          </a:extLst>
        </xdr:cNvPr>
        <xdr:cNvSpPr/>
      </xdr:nvSpPr>
      <xdr:spPr>
        <a:xfrm>
          <a:off x="10426700" y="9646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100463</xdr:rowOff>
    </xdr:from>
    <xdr:to>
      <xdr:col>50</xdr:col>
      <xdr:colOff>114300</xdr:colOff>
      <xdr:row>55</xdr:row>
      <xdr:rowOff>153489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8750300" y="9530213"/>
          <a:ext cx="889000" cy="5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51853</xdr:rowOff>
    </xdr:from>
    <xdr:to>
      <xdr:col>50</xdr:col>
      <xdr:colOff>165100</xdr:colOff>
      <xdr:row>56</xdr:row>
      <xdr:rowOff>153453</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9588500" y="9653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144580</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9372111" y="974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68546</xdr:rowOff>
    </xdr:from>
    <xdr:to>
      <xdr:col>45</xdr:col>
      <xdr:colOff>177800</xdr:colOff>
      <xdr:row>55</xdr:row>
      <xdr:rowOff>100463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7861300" y="9498296"/>
          <a:ext cx="889000" cy="31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162226</xdr:rowOff>
    </xdr:from>
    <xdr:to>
      <xdr:col>46</xdr:col>
      <xdr:colOff>38100</xdr:colOff>
      <xdr:row>56</xdr:row>
      <xdr:rowOff>92376</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8699500" y="9591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83503</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8483111" y="9684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68546</xdr:rowOff>
    </xdr:from>
    <xdr:to>
      <xdr:col>41</xdr:col>
      <xdr:colOff>50800</xdr:colOff>
      <xdr:row>55</xdr:row>
      <xdr:rowOff>117265</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6972300" y="9498296"/>
          <a:ext cx="889000" cy="4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151084</xdr:rowOff>
    </xdr:from>
    <xdr:to>
      <xdr:col>41</xdr:col>
      <xdr:colOff>101600</xdr:colOff>
      <xdr:row>56</xdr:row>
      <xdr:rowOff>81234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7810500" y="9580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72361</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7594111" y="967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76908</xdr:rowOff>
    </xdr:from>
    <xdr:to>
      <xdr:col>36</xdr:col>
      <xdr:colOff>165100</xdr:colOff>
      <xdr:row>56</xdr:row>
      <xdr:rowOff>7058</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6921500" y="950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169635</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672795" y="9599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113867</xdr:rowOff>
    </xdr:from>
    <xdr:to>
      <xdr:col>55</xdr:col>
      <xdr:colOff>50800</xdr:colOff>
      <xdr:row>55</xdr:row>
      <xdr:rowOff>44017</xdr:rowOff>
    </xdr:to>
    <xdr:sp macro="" textlink="">
      <xdr:nvSpPr>
        <xdr:cNvPr id="360" name="楕円 359">
          <a:extLst>
            <a:ext uri="{FF2B5EF4-FFF2-40B4-BE49-F238E27FC236}">
              <a16:creationId xmlns:a16="http://schemas.microsoft.com/office/drawing/2014/main" id="{00000000-0008-0000-0600-000068010000}"/>
            </a:ext>
          </a:extLst>
        </xdr:cNvPr>
        <xdr:cNvSpPr/>
      </xdr:nvSpPr>
      <xdr:spPr>
        <a:xfrm>
          <a:off x="10426700" y="9372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136744</xdr:rowOff>
    </xdr:from>
    <xdr:ext cx="599010" cy="259045"/>
    <xdr:sp macro="" textlink="">
      <xdr:nvSpPr>
        <xdr:cNvPr id="361" name="普通建設事業費該当値テキスト">
          <a:extLst>
            <a:ext uri="{FF2B5EF4-FFF2-40B4-BE49-F238E27FC236}">
              <a16:creationId xmlns:a16="http://schemas.microsoft.com/office/drawing/2014/main" id="{00000000-0008-0000-0600-000069010000}"/>
            </a:ext>
          </a:extLst>
        </xdr:cNvPr>
        <xdr:cNvSpPr txBox="1"/>
      </xdr:nvSpPr>
      <xdr:spPr>
        <a:xfrm>
          <a:off x="10528300" y="9223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102689</xdr:rowOff>
    </xdr:from>
    <xdr:to>
      <xdr:col>50</xdr:col>
      <xdr:colOff>165100</xdr:colOff>
      <xdr:row>56</xdr:row>
      <xdr:rowOff>32839</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9588500" y="953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49366</xdr:rowOff>
    </xdr:from>
    <xdr:ext cx="59901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339795" y="9307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49663</xdr:rowOff>
    </xdr:from>
    <xdr:to>
      <xdr:col>46</xdr:col>
      <xdr:colOff>38100</xdr:colOff>
      <xdr:row>55</xdr:row>
      <xdr:rowOff>151263</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8699500" y="94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53</xdr:row>
      <xdr:rowOff>167790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450795" y="925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17746</xdr:rowOff>
    </xdr:from>
    <xdr:to>
      <xdr:col>41</xdr:col>
      <xdr:colOff>101600</xdr:colOff>
      <xdr:row>55</xdr:row>
      <xdr:rowOff>119346</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7810500" y="9447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53</xdr:row>
      <xdr:rowOff>135873</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561795" y="92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66465</xdr:rowOff>
    </xdr:from>
    <xdr:to>
      <xdr:col>36</xdr:col>
      <xdr:colOff>165100</xdr:colOff>
      <xdr:row>55</xdr:row>
      <xdr:rowOff>168065</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6921500" y="949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13142</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672795" y="9271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a:extLst>
            <a:ext uri="{FF2B5EF4-FFF2-40B4-BE49-F238E27FC236}">
              <a16:creationId xmlns:a16="http://schemas.microsoft.com/office/drawing/2014/main" id="{00000000-0008-0000-06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111925</xdr:rowOff>
    </xdr:from>
    <xdr:to>
      <xdr:col>54</xdr:col>
      <xdr:colOff>189865</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flipV="1">
          <a:off x="10475595" y="12113425"/>
          <a:ext cx="1270" cy="1475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4" name="普通建設事業費 （ うち新規整備　）最小値テキスト">
          <a:extLst>
            <a:ext uri="{FF2B5EF4-FFF2-40B4-BE49-F238E27FC236}">
              <a16:creationId xmlns:a16="http://schemas.microsoft.com/office/drawing/2014/main" id="{00000000-0008-0000-0600-00008A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58602</xdr:rowOff>
    </xdr:from>
    <xdr:ext cx="534377" cy="259045"/>
    <xdr:sp macro="" textlink="">
      <xdr:nvSpPr>
        <xdr:cNvPr id="396" name="普通建設事業費 （ うち新規整備　）最大値テキスト">
          <a:extLst>
            <a:ext uri="{FF2B5EF4-FFF2-40B4-BE49-F238E27FC236}">
              <a16:creationId xmlns:a16="http://schemas.microsoft.com/office/drawing/2014/main" id="{00000000-0008-0000-0600-00008C010000}"/>
            </a:ext>
          </a:extLst>
        </xdr:cNvPr>
        <xdr:cNvSpPr txBox="1"/>
      </xdr:nvSpPr>
      <xdr:spPr>
        <a:xfrm>
          <a:off x="10528300" y="11888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111925</xdr:rowOff>
    </xdr:from>
    <xdr:to>
      <xdr:col>55</xdr:col>
      <xdr:colOff>88900</xdr:colOff>
      <xdr:row>70</xdr:row>
      <xdr:rowOff>111925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10388600" y="12113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75025</xdr:rowOff>
    </xdr:from>
    <xdr:to>
      <xdr:col>55</xdr:col>
      <xdr:colOff>0</xdr:colOff>
      <xdr:row>78</xdr:row>
      <xdr:rowOff>147396</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9639300" y="13448125"/>
          <a:ext cx="838200" cy="72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89337</xdr:rowOff>
    </xdr:from>
    <xdr:ext cx="534377" cy="259045"/>
    <xdr:sp macro="" textlink="">
      <xdr:nvSpPr>
        <xdr:cNvPr id="399" name="普通建設事業費 （ うち新規整備　）平均値テキスト">
          <a:extLst>
            <a:ext uri="{FF2B5EF4-FFF2-40B4-BE49-F238E27FC236}">
              <a16:creationId xmlns:a16="http://schemas.microsoft.com/office/drawing/2014/main" id="{00000000-0008-0000-0600-00008F010000}"/>
            </a:ext>
          </a:extLst>
        </xdr:cNvPr>
        <xdr:cNvSpPr txBox="1"/>
      </xdr:nvSpPr>
      <xdr:spPr>
        <a:xfrm>
          <a:off x="10528300" y="13119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66460</xdr:rowOff>
    </xdr:from>
    <xdr:to>
      <xdr:col>55</xdr:col>
      <xdr:colOff>50800</xdr:colOff>
      <xdr:row>77</xdr:row>
      <xdr:rowOff>168060</xdr:rowOff>
    </xdr:to>
    <xdr:sp macro="" textlink="">
      <xdr:nvSpPr>
        <xdr:cNvPr id="400" name="フローチャート: 判断 399">
          <a:extLst>
            <a:ext uri="{FF2B5EF4-FFF2-40B4-BE49-F238E27FC236}">
              <a16:creationId xmlns:a16="http://schemas.microsoft.com/office/drawing/2014/main" id="{00000000-0008-0000-0600-000090010000}"/>
            </a:ext>
          </a:extLst>
        </xdr:cNvPr>
        <xdr:cNvSpPr/>
      </xdr:nvSpPr>
      <xdr:spPr>
        <a:xfrm>
          <a:off x="10426700" y="132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147396</xdr:rowOff>
    </xdr:from>
    <xdr:to>
      <xdr:col>50</xdr:col>
      <xdr:colOff>114300</xdr:colOff>
      <xdr:row>79</xdr:row>
      <xdr:rowOff>29457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8750300" y="13520496"/>
          <a:ext cx="889000" cy="5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67526</xdr:rowOff>
    </xdr:from>
    <xdr:to>
      <xdr:col>50</xdr:col>
      <xdr:colOff>165100</xdr:colOff>
      <xdr:row>75</xdr:row>
      <xdr:rowOff>169126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9588500" y="1292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14203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9372111" y="1270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67996</xdr:rowOff>
    </xdr:from>
    <xdr:to>
      <xdr:col>45</xdr:col>
      <xdr:colOff>177800</xdr:colOff>
      <xdr:row>79</xdr:row>
      <xdr:rowOff>29457</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7861300" y="12926746"/>
          <a:ext cx="889000" cy="647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151898</xdr:rowOff>
    </xdr:from>
    <xdr:to>
      <xdr:col>46</xdr:col>
      <xdr:colOff>38100</xdr:colOff>
      <xdr:row>74</xdr:row>
      <xdr:rowOff>82048</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8699500" y="1266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98575</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8483111" y="1244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67996</xdr:rowOff>
    </xdr:from>
    <xdr:to>
      <xdr:col>41</xdr:col>
      <xdr:colOff>50800</xdr:colOff>
      <xdr:row>75</xdr:row>
      <xdr:rowOff>104629</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6972300" y="12926746"/>
          <a:ext cx="889000" cy="3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64002</xdr:rowOff>
    </xdr:from>
    <xdr:to>
      <xdr:col>41</xdr:col>
      <xdr:colOff>101600</xdr:colOff>
      <xdr:row>73</xdr:row>
      <xdr:rowOff>165602</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7810500" y="12579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10679</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7594111" y="123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30359</xdr:rowOff>
    </xdr:from>
    <xdr:to>
      <xdr:col>36</xdr:col>
      <xdr:colOff>165100</xdr:colOff>
      <xdr:row>72</xdr:row>
      <xdr:rowOff>131959</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6921500" y="123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148486</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6705111" y="1214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24225</xdr:rowOff>
    </xdr:from>
    <xdr:to>
      <xdr:col>55</xdr:col>
      <xdr:colOff>50800</xdr:colOff>
      <xdr:row>78</xdr:row>
      <xdr:rowOff>125825</xdr:rowOff>
    </xdr:to>
    <xdr:sp macro="" textlink="">
      <xdr:nvSpPr>
        <xdr:cNvPr id="417" name="楕円 416">
          <a:extLst>
            <a:ext uri="{FF2B5EF4-FFF2-40B4-BE49-F238E27FC236}">
              <a16:creationId xmlns:a16="http://schemas.microsoft.com/office/drawing/2014/main" id="{00000000-0008-0000-0600-0000A1010000}"/>
            </a:ext>
          </a:extLst>
        </xdr:cNvPr>
        <xdr:cNvSpPr/>
      </xdr:nvSpPr>
      <xdr:spPr>
        <a:xfrm>
          <a:off x="10426700" y="1339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2652</xdr:rowOff>
    </xdr:from>
    <xdr:ext cx="469744" cy="259045"/>
    <xdr:sp macro="" textlink="">
      <xdr:nvSpPr>
        <xdr:cNvPr id="418" name="普通建設事業費 （ うち新規整備　）該当値テキスト">
          <a:extLst>
            <a:ext uri="{FF2B5EF4-FFF2-40B4-BE49-F238E27FC236}">
              <a16:creationId xmlns:a16="http://schemas.microsoft.com/office/drawing/2014/main" id="{00000000-0008-0000-0600-0000A2010000}"/>
            </a:ext>
          </a:extLst>
        </xdr:cNvPr>
        <xdr:cNvSpPr txBox="1"/>
      </xdr:nvSpPr>
      <xdr:spPr>
        <a:xfrm>
          <a:off x="10528300" y="1337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96596</xdr:rowOff>
    </xdr:from>
    <xdr:to>
      <xdr:col>50</xdr:col>
      <xdr:colOff>165100</xdr:colOff>
      <xdr:row>79</xdr:row>
      <xdr:rowOff>26746</xdr:rowOff>
    </xdr:to>
    <xdr:sp macro="" textlink="">
      <xdr:nvSpPr>
        <xdr:cNvPr id="419" name="楕円 418">
          <a:extLst>
            <a:ext uri="{FF2B5EF4-FFF2-40B4-BE49-F238E27FC236}">
              <a16:creationId xmlns:a16="http://schemas.microsoft.com/office/drawing/2014/main" id="{00000000-0008-0000-0600-0000A3010000}"/>
            </a:ext>
          </a:extLst>
        </xdr:cNvPr>
        <xdr:cNvSpPr/>
      </xdr:nvSpPr>
      <xdr:spPr>
        <a:xfrm>
          <a:off x="9588500" y="1346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17873</xdr:rowOff>
    </xdr:from>
    <xdr:ext cx="469744"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04428" y="1356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150107</xdr:rowOff>
    </xdr:from>
    <xdr:to>
      <xdr:col>46</xdr:col>
      <xdr:colOff>38100</xdr:colOff>
      <xdr:row>79</xdr:row>
      <xdr:rowOff>80257</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8699500" y="135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71384</xdr:rowOff>
    </xdr:from>
    <xdr:ext cx="378565"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61017" y="13615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17196</xdr:rowOff>
    </xdr:from>
    <xdr:to>
      <xdr:col>41</xdr:col>
      <xdr:colOff>101600</xdr:colOff>
      <xdr:row>75</xdr:row>
      <xdr:rowOff>118796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7810500" y="1287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109923</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594111" y="1296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53829</xdr:rowOff>
    </xdr:from>
    <xdr:to>
      <xdr:col>36</xdr:col>
      <xdr:colOff>165100</xdr:colOff>
      <xdr:row>75</xdr:row>
      <xdr:rowOff>155429</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6921500" y="1291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146556</xdr:rowOff>
    </xdr:from>
    <xdr:ext cx="534377"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6705111" y="13005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普通建設事業費 （ うち更新整備　）グラフ枠">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44501</xdr:rowOff>
    </xdr:from>
    <xdr:to>
      <xdr:col>54</xdr:col>
      <xdr:colOff>189865</xdr:colOff>
      <xdr:row>98</xdr:row>
      <xdr:rowOff>93692</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10475595" y="15817901"/>
          <a:ext cx="1270" cy="1077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97519</xdr:rowOff>
    </xdr:from>
    <xdr:ext cx="534377" cy="259045"/>
    <xdr:sp macro="" textlink="">
      <xdr:nvSpPr>
        <xdr:cNvPr id="449" name="普通建設事業費 （ うち更新整備　）最小値テキスト">
          <a:extLst>
            <a:ext uri="{FF2B5EF4-FFF2-40B4-BE49-F238E27FC236}">
              <a16:creationId xmlns:a16="http://schemas.microsoft.com/office/drawing/2014/main" id="{00000000-0008-0000-0600-0000C1010000}"/>
            </a:ext>
          </a:extLst>
        </xdr:cNvPr>
        <xdr:cNvSpPr txBox="1"/>
      </xdr:nvSpPr>
      <xdr:spPr>
        <a:xfrm>
          <a:off x="10528300" y="16899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93692</xdr:rowOff>
    </xdr:from>
    <xdr:to>
      <xdr:col>55</xdr:col>
      <xdr:colOff>88900</xdr:colOff>
      <xdr:row>98</xdr:row>
      <xdr:rowOff>93692</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689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162628</xdr:rowOff>
    </xdr:from>
    <xdr:ext cx="599010" cy="259045"/>
    <xdr:sp macro="" textlink="">
      <xdr:nvSpPr>
        <xdr:cNvPr id="451" name="普通建設事業費 （ うち更新整備　）最大値テキスト">
          <a:extLst>
            <a:ext uri="{FF2B5EF4-FFF2-40B4-BE49-F238E27FC236}">
              <a16:creationId xmlns:a16="http://schemas.microsoft.com/office/drawing/2014/main" id="{00000000-0008-0000-0600-0000C3010000}"/>
            </a:ext>
          </a:extLst>
        </xdr:cNvPr>
        <xdr:cNvSpPr txBox="1"/>
      </xdr:nvSpPr>
      <xdr:spPr>
        <a:xfrm>
          <a:off x="10528300" y="1559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44501</xdr:rowOff>
    </xdr:from>
    <xdr:to>
      <xdr:col>55</xdr:col>
      <xdr:colOff>88900</xdr:colOff>
      <xdr:row>92</xdr:row>
      <xdr:rowOff>44501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10388600" y="1581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39084</xdr:rowOff>
    </xdr:from>
    <xdr:to>
      <xdr:col>55</xdr:col>
      <xdr:colOff>0</xdr:colOff>
      <xdr:row>96</xdr:row>
      <xdr:rowOff>39162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9639300" y="16498284"/>
          <a:ext cx="838200" cy="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143167</xdr:rowOff>
    </xdr:from>
    <xdr:ext cx="534377" cy="259045"/>
    <xdr:sp macro="" textlink="">
      <xdr:nvSpPr>
        <xdr:cNvPr id="454" name="普通建設事業費 （ うち更新整備　）平均値テキスト">
          <a:extLst>
            <a:ext uri="{FF2B5EF4-FFF2-40B4-BE49-F238E27FC236}">
              <a16:creationId xmlns:a16="http://schemas.microsoft.com/office/drawing/2014/main" id="{00000000-0008-0000-0600-0000C6010000}"/>
            </a:ext>
          </a:extLst>
        </xdr:cNvPr>
        <xdr:cNvSpPr txBox="1"/>
      </xdr:nvSpPr>
      <xdr:spPr>
        <a:xfrm>
          <a:off x="10528300" y="16602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164740</xdr:rowOff>
    </xdr:from>
    <xdr:to>
      <xdr:col>55</xdr:col>
      <xdr:colOff>50800</xdr:colOff>
      <xdr:row>97</xdr:row>
      <xdr:rowOff>94890</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10426700" y="166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7322</xdr:rowOff>
    </xdr:from>
    <xdr:to>
      <xdr:col>50</xdr:col>
      <xdr:colOff>114300</xdr:colOff>
      <xdr:row>96</xdr:row>
      <xdr:rowOff>39162</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8750300" y="16466522"/>
          <a:ext cx="889000" cy="3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77932</xdr:rowOff>
    </xdr:from>
    <xdr:to>
      <xdr:col>50</xdr:col>
      <xdr:colOff>165100</xdr:colOff>
      <xdr:row>98</xdr:row>
      <xdr:rowOff>8082</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9588500" y="1670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170659</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9372111" y="1680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7322</xdr:rowOff>
    </xdr:from>
    <xdr:to>
      <xdr:col>45</xdr:col>
      <xdr:colOff>177800</xdr:colOff>
      <xdr:row>97</xdr:row>
      <xdr:rowOff>25555</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7861300" y="16466522"/>
          <a:ext cx="889000" cy="18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96535</xdr:rowOff>
    </xdr:from>
    <xdr:to>
      <xdr:col>46</xdr:col>
      <xdr:colOff>38100</xdr:colOff>
      <xdr:row>98</xdr:row>
      <xdr:rowOff>26685</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8699500" y="16727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17812</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8483111" y="1681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130035</xdr:rowOff>
    </xdr:from>
    <xdr:to>
      <xdr:col>41</xdr:col>
      <xdr:colOff>50800</xdr:colOff>
      <xdr:row>97</xdr:row>
      <xdr:rowOff>25555</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6972300" y="16589235"/>
          <a:ext cx="889000" cy="66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89855</xdr:rowOff>
    </xdr:from>
    <xdr:to>
      <xdr:col>41</xdr:col>
      <xdr:colOff>101600</xdr:colOff>
      <xdr:row>98</xdr:row>
      <xdr:rowOff>20005</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7810500" y="1672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11132</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594111" y="1681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126853</xdr:rowOff>
    </xdr:from>
    <xdr:to>
      <xdr:col>36</xdr:col>
      <xdr:colOff>165100</xdr:colOff>
      <xdr:row>98</xdr:row>
      <xdr:rowOff>57003</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6921500" y="1675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48130</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705111" y="1685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159734</xdr:rowOff>
    </xdr:from>
    <xdr:to>
      <xdr:col>55</xdr:col>
      <xdr:colOff>50800</xdr:colOff>
      <xdr:row>96</xdr:row>
      <xdr:rowOff>89884</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10426700" y="16447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11161</xdr:rowOff>
    </xdr:from>
    <xdr:ext cx="534377" cy="259045"/>
    <xdr:sp macro="" textlink="">
      <xdr:nvSpPr>
        <xdr:cNvPr id="473" name="普通建設事業費 （ うち更新整備　）該当値テキスト">
          <a:extLst>
            <a:ext uri="{FF2B5EF4-FFF2-40B4-BE49-F238E27FC236}">
              <a16:creationId xmlns:a16="http://schemas.microsoft.com/office/drawing/2014/main" id="{00000000-0008-0000-0600-0000D9010000}"/>
            </a:ext>
          </a:extLst>
        </xdr:cNvPr>
        <xdr:cNvSpPr txBox="1"/>
      </xdr:nvSpPr>
      <xdr:spPr>
        <a:xfrm>
          <a:off x="10528300" y="1629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159812</xdr:rowOff>
    </xdr:from>
    <xdr:to>
      <xdr:col>50</xdr:col>
      <xdr:colOff>165100</xdr:colOff>
      <xdr:row>96</xdr:row>
      <xdr:rowOff>89962</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9588500" y="1644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106489</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372111" y="16222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127972</xdr:rowOff>
    </xdr:from>
    <xdr:to>
      <xdr:col>46</xdr:col>
      <xdr:colOff>38100</xdr:colOff>
      <xdr:row>96</xdr:row>
      <xdr:rowOff>58122</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8699500" y="16415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94</xdr:row>
      <xdr:rowOff>74649</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8450795" y="1619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146205</xdr:rowOff>
    </xdr:from>
    <xdr:to>
      <xdr:col>41</xdr:col>
      <xdr:colOff>101600</xdr:colOff>
      <xdr:row>97</xdr:row>
      <xdr:rowOff>76355</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7810500" y="16605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92882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38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79235</xdr:rowOff>
    </xdr:from>
    <xdr:to>
      <xdr:col>36</xdr:col>
      <xdr:colOff>165100</xdr:colOff>
      <xdr:row>97</xdr:row>
      <xdr:rowOff>9385</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6921500" y="1653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25912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3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45010</xdr:rowOff>
    </xdr:from>
    <xdr:to>
      <xdr:col>85</xdr:col>
      <xdr:colOff>126364</xdr:colOff>
      <xdr:row>39</xdr:row>
      <xdr:rowOff>98878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359960"/>
          <a:ext cx="1269" cy="1425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163137</xdr:rowOff>
    </xdr:from>
    <xdr:ext cx="534377"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5135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45010</xdr:rowOff>
    </xdr:from>
    <xdr:to>
      <xdr:col>86</xdr:col>
      <xdr:colOff>25400</xdr:colOff>
      <xdr:row>31</xdr:row>
      <xdr:rowOff>45010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35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76688</xdr:rowOff>
    </xdr:from>
    <xdr:to>
      <xdr:col>85</xdr:col>
      <xdr:colOff>127000</xdr:colOff>
      <xdr:row>39</xdr:row>
      <xdr:rowOff>90306</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591788"/>
          <a:ext cx="838200" cy="18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125672</xdr:rowOff>
    </xdr:from>
    <xdr:ext cx="469744"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69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102795</xdr:rowOff>
    </xdr:from>
    <xdr:to>
      <xdr:col>85</xdr:col>
      <xdr:colOff>177800</xdr:colOff>
      <xdr:row>39</xdr:row>
      <xdr:rowOff>32945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617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105508</xdr:rowOff>
    </xdr:from>
    <xdr:to>
      <xdr:col>81</xdr:col>
      <xdr:colOff>50800</xdr:colOff>
      <xdr:row>38</xdr:row>
      <xdr:rowOff>76688</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4592300" y="6277708"/>
          <a:ext cx="889000" cy="31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73127</xdr:rowOff>
    </xdr:from>
    <xdr:to>
      <xdr:col>81</xdr:col>
      <xdr:colOff>101600</xdr:colOff>
      <xdr:row>39</xdr:row>
      <xdr:rowOff>3277</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58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165854</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46428" y="668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105508</xdr:rowOff>
    </xdr:from>
    <xdr:to>
      <xdr:col>76</xdr:col>
      <xdr:colOff>114300</xdr:colOff>
      <xdr:row>38</xdr:row>
      <xdr:rowOff>113460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277708"/>
          <a:ext cx="889000" cy="35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95627</xdr:rowOff>
    </xdr:from>
    <xdr:to>
      <xdr:col>76</xdr:col>
      <xdr:colOff>165100</xdr:colOff>
      <xdr:row>39</xdr:row>
      <xdr:rowOff>25777</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61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16904</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57428" y="6703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113460</xdr:rowOff>
    </xdr:from>
    <xdr:to>
      <xdr:col>71</xdr:col>
      <xdr:colOff>177800</xdr:colOff>
      <xdr:row>39</xdr:row>
      <xdr:rowOff>98878</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28560"/>
          <a:ext cx="889000" cy="15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119549</xdr:rowOff>
    </xdr:from>
    <xdr:to>
      <xdr:col>72</xdr:col>
      <xdr:colOff>38100</xdr:colOff>
      <xdr:row>39</xdr:row>
      <xdr:rowOff>49699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63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40826</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68428" y="672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100363</xdr:rowOff>
    </xdr:from>
    <xdr:to>
      <xdr:col>67</xdr:col>
      <xdr:colOff>101600</xdr:colOff>
      <xdr:row>39</xdr:row>
      <xdr:rowOff>30513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615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47039</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79428" y="639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39506</xdr:rowOff>
    </xdr:from>
    <xdr:to>
      <xdr:col>85</xdr:col>
      <xdr:colOff>177800</xdr:colOff>
      <xdr:row>39</xdr:row>
      <xdr:rowOff>141106</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72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125883</xdr:rowOff>
    </xdr:from>
    <xdr:ext cx="378565"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640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25888</xdr:rowOff>
    </xdr:from>
    <xdr:to>
      <xdr:col>81</xdr:col>
      <xdr:colOff>101600</xdr:colOff>
      <xdr:row>38</xdr:row>
      <xdr:rowOff>127488</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54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144015</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63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54708</xdr:rowOff>
    </xdr:from>
    <xdr:to>
      <xdr:col>76</xdr:col>
      <xdr:colOff>165100</xdr:colOff>
      <xdr:row>36</xdr:row>
      <xdr:rowOff>156308</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2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1385</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00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62660</xdr:rowOff>
    </xdr:from>
    <xdr:to>
      <xdr:col>72</xdr:col>
      <xdr:colOff>38100</xdr:colOff>
      <xdr:row>38</xdr:row>
      <xdr:rowOff>164260</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77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9337</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35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a:extLst>
            <a:ext uri="{FF2B5EF4-FFF2-40B4-BE49-F238E27FC236}">
              <a16:creationId xmlns:a16="http://schemas.microsoft.com/office/drawing/2014/main" id="{00000000-0008-0000-0600-00006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39856</xdr:rowOff>
    </xdr:from>
    <xdr:to>
      <xdr:col>85</xdr:col>
      <xdr:colOff>126364</xdr:colOff>
      <xdr:row>78</xdr:row>
      <xdr:rowOff>26217</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6317595" y="12212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30044</xdr:rowOff>
    </xdr:from>
    <xdr:ext cx="534377" cy="259045"/>
    <xdr:sp macro="" textlink="">
      <xdr:nvSpPr>
        <xdr:cNvPr id="616" name="公債費最小値テキスト">
          <a:extLst>
            <a:ext uri="{FF2B5EF4-FFF2-40B4-BE49-F238E27FC236}">
              <a16:creationId xmlns:a16="http://schemas.microsoft.com/office/drawing/2014/main" id="{00000000-0008-0000-0600-000068020000}"/>
            </a:ext>
          </a:extLst>
        </xdr:cNvPr>
        <xdr:cNvSpPr txBox="1"/>
      </xdr:nvSpPr>
      <xdr:spPr>
        <a:xfrm>
          <a:off x="16370300" y="134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26217</xdr:rowOff>
    </xdr:from>
    <xdr:to>
      <xdr:col>86</xdr:col>
      <xdr:colOff>25400</xdr:colOff>
      <xdr:row>78</xdr:row>
      <xdr:rowOff>26217</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6230600" y="1339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157983</xdr:rowOff>
    </xdr:from>
    <xdr:ext cx="599010" cy="259045"/>
    <xdr:sp macro="" textlink="">
      <xdr:nvSpPr>
        <xdr:cNvPr id="618" name="公債費最大値テキスト">
          <a:extLst>
            <a:ext uri="{FF2B5EF4-FFF2-40B4-BE49-F238E27FC236}">
              <a16:creationId xmlns:a16="http://schemas.microsoft.com/office/drawing/2014/main" id="{00000000-0008-0000-0600-00006A020000}"/>
            </a:ext>
          </a:extLst>
        </xdr:cNvPr>
        <xdr:cNvSpPr txBox="1"/>
      </xdr:nvSpPr>
      <xdr:spPr>
        <a:xfrm>
          <a:off x="16370300" y="11988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39856</xdr:rowOff>
    </xdr:from>
    <xdr:to>
      <xdr:col>86</xdr:col>
      <xdr:colOff>25400</xdr:colOff>
      <xdr:row>71</xdr:row>
      <xdr:rowOff>39856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6230600" y="12212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72</xdr:row>
      <xdr:rowOff>559</xdr:rowOff>
    </xdr:from>
    <xdr:to>
      <xdr:col>85</xdr:col>
      <xdr:colOff>127000</xdr:colOff>
      <xdr:row>72</xdr:row>
      <xdr:rowOff>9975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5481300" y="12344959"/>
          <a:ext cx="838200" cy="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102684</xdr:rowOff>
    </xdr:from>
    <xdr:ext cx="534377" cy="259045"/>
    <xdr:sp macro="" textlink="">
      <xdr:nvSpPr>
        <xdr:cNvPr id="621" name="公債費平均値テキスト">
          <a:extLst>
            <a:ext uri="{FF2B5EF4-FFF2-40B4-BE49-F238E27FC236}">
              <a16:creationId xmlns:a16="http://schemas.microsoft.com/office/drawing/2014/main" id="{00000000-0008-0000-0600-00006D020000}"/>
            </a:ext>
          </a:extLst>
        </xdr:cNvPr>
        <xdr:cNvSpPr txBox="1"/>
      </xdr:nvSpPr>
      <xdr:spPr>
        <a:xfrm>
          <a:off x="16370300" y="129614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124257</xdr:rowOff>
    </xdr:from>
    <xdr:to>
      <xdr:col>85</xdr:col>
      <xdr:colOff>177800</xdr:colOff>
      <xdr:row>76</xdr:row>
      <xdr:rowOff>54406</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6268700" y="129830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60038</xdr:rowOff>
    </xdr:from>
    <xdr:to>
      <xdr:col>81</xdr:col>
      <xdr:colOff>50800</xdr:colOff>
      <xdr:row>72</xdr:row>
      <xdr:rowOff>9975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4592300" y="12061538"/>
          <a:ext cx="889000" cy="292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131452</xdr:rowOff>
    </xdr:from>
    <xdr:to>
      <xdr:col>81</xdr:col>
      <xdr:colOff>101600</xdr:colOff>
      <xdr:row>76</xdr:row>
      <xdr:rowOff>61602</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5430500" y="1299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52729</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14111" y="1308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60038</xdr:rowOff>
    </xdr:from>
    <xdr:to>
      <xdr:col>76</xdr:col>
      <xdr:colOff>114300</xdr:colOff>
      <xdr:row>72</xdr:row>
      <xdr:rowOff>85740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3703300" y="12061538"/>
          <a:ext cx="889000" cy="368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128426</xdr:rowOff>
    </xdr:from>
    <xdr:to>
      <xdr:col>76</xdr:col>
      <xdr:colOff>165100</xdr:colOff>
      <xdr:row>76</xdr:row>
      <xdr:rowOff>58576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4541500" y="1298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49703</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4325111" y="13079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113128</xdr:rowOff>
    </xdr:from>
    <xdr:to>
      <xdr:col>71</xdr:col>
      <xdr:colOff>177800</xdr:colOff>
      <xdr:row>72</xdr:row>
      <xdr:rowOff>85740</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2814300" y="12286078"/>
          <a:ext cx="889000" cy="144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138593</xdr:rowOff>
    </xdr:from>
    <xdr:to>
      <xdr:col>72</xdr:col>
      <xdr:colOff>38100</xdr:colOff>
      <xdr:row>76</xdr:row>
      <xdr:rowOff>68743</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3652500" y="1299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59870</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309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138876</xdr:rowOff>
    </xdr:from>
    <xdr:to>
      <xdr:col>67</xdr:col>
      <xdr:colOff>101600</xdr:colOff>
      <xdr:row>76</xdr:row>
      <xdr:rowOff>69025</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2763500" y="129976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60154</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3090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71</xdr:row>
      <xdr:rowOff>121209</xdr:rowOff>
    </xdr:from>
    <xdr:to>
      <xdr:col>85</xdr:col>
      <xdr:colOff>177800</xdr:colOff>
      <xdr:row>72</xdr:row>
      <xdr:rowOff>51359</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6268700" y="1229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144086</xdr:rowOff>
    </xdr:from>
    <xdr:ext cx="599010" cy="259045"/>
    <xdr:sp macro="" textlink="">
      <xdr:nvSpPr>
        <xdr:cNvPr id="640" name="公債費該当値テキスト">
          <a:extLst>
            <a:ext uri="{FF2B5EF4-FFF2-40B4-BE49-F238E27FC236}">
              <a16:creationId xmlns:a16="http://schemas.microsoft.com/office/drawing/2014/main" id="{00000000-0008-0000-0600-000080020000}"/>
            </a:ext>
          </a:extLst>
        </xdr:cNvPr>
        <xdr:cNvSpPr txBox="1"/>
      </xdr:nvSpPr>
      <xdr:spPr>
        <a:xfrm>
          <a:off x="16370300" y="12145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71</xdr:row>
      <xdr:rowOff>130625</xdr:rowOff>
    </xdr:from>
    <xdr:to>
      <xdr:col>81</xdr:col>
      <xdr:colOff>101600</xdr:colOff>
      <xdr:row>72</xdr:row>
      <xdr:rowOff>60775</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5430500" y="1230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70</xdr:row>
      <xdr:rowOff>77302</xdr:rowOff>
    </xdr:from>
    <xdr:ext cx="59901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181795" y="12078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9238</xdr:rowOff>
    </xdr:from>
    <xdr:to>
      <xdr:col>76</xdr:col>
      <xdr:colOff>165100</xdr:colOff>
      <xdr:row>70</xdr:row>
      <xdr:rowOff>110838</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4541500" y="1201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68</xdr:row>
      <xdr:rowOff>127365</xdr:rowOff>
    </xdr:from>
    <xdr:ext cx="59901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292795" y="11785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34940</xdr:rowOff>
    </xdr:from>
    <xdr:to>
      <xdr:col>72</xdr:col>
      <xdr:colOff>38100</xdr:colOff>
      <xdr:row>72</xdr:row>
      <xdr:rowOff>136540</xdr:rowOff>
    </xdr:to>
    <xdr:sp macro="" textlink="">
      <xdr:nvSpPr>
        <xdr:cNvPr id="645" name="楕円 644">
          <a:extLst>
            <a:ext uri="{FF2B5EF4-FFF2-40B4-BE49-F238E27FC236}">
              <a16:creationId xmlns:a16="http://schemas.microsoft.com/office/drawing/2014/main" id="{00000000-0008-0000-0600-000085020000}"/>
            </a:ext>
          </a:extLst>
        </xdr:cNvPr>
        <xdr:cNvSpPr/>
      </xdr:nvSpPr>
      <xdr:spPr>
        <a:xfrm>
          <a:off x="13652500" y="1237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70</xdr:row>
      <xdr:rowOff>153067</xdr:rowOff>
    </xdr:from>
    <xdr:ext cx="59901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403795" y="12154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62328</xdr:rowOff>
    </xdr:from>
    <xdr:to>
      <xdr:col>67</xdr:col>
      <xdr:colOff>101600</xdr:colOff>
      <xdr:row>71</xdr:row>
      <xdr:rowOff>163928</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2763500" y="1223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70</xdr:row>
      <xdr:rowOff>9005</xdr:rowOff>
    </xdr:from>
    <xdr:ext cx="59901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514795" y="12010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a:extLst>
            <a:ext uri="{FF2B5EF4-FFF2-40B4-BE49-F238E27FC236}">
              <a16:creationId xmlns:a16="http://schemas.microsoft.com/office/drawing/2014/main" id="{00000000-0008-0000-06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150053</xdr:rowOff>
    </xdr:from>
    <xdr:to>
      <xdr:col>85</xdr:col>
      <xdr:colOff>126364</xdr:colOff>
      <xdr:row>99</xdr:row>
      <xdr:rowOff>96903</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6317595" y="15580553"/>
          <a:ext cx="1269" cy="148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100730</xdr:rowOff>
    </xdr:from>
    <xdr:ext cx="378565" cy="259045"/>
    <xdr:sp macro="" textlink="">
      <xdr:nvSpPr>
        <xdr:cNvPr id="675" name="積立金最小値テキスト">
          <a:extLst>
            <a:ext uri="{FF2B5EF4-FFF2-40B4-BE49-F238E27FC236}">
              <a16:creationId xmlns:a16="http://schemas.microsoft.com/office/drawing/2014/main" id="{00000000-0008-0000-0600-0000A3020000}"/>
            </a:ext>
          </a:extLst>
        </xdr:cNvPr>
        <xdr:cNvSpPr txBox="1"/>
      </xdr:nvSpPr>
      <xdr:spPr>
        <a:xfrm>
          <a:off x="16370300" y="17074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96903</xdr:rowOff>
    </xdr:from>
    <xdr:to>
      <xdr:col>86</xdr:col>
      <xdr:colOff>25400</xdr:colOff>
      <xdr:row>99</xdr:row>
      <xdr:rowOff>96903</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6230600" y="1707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96730</xdr:rowOff>
    </xdr:from>
    <xdr:ext cx="534377" cy="259045"/>
    <xdr:sp macro="" textlink="">
      <xdr:nvSpPr>
        <xdr:cNvPr id="677" name="積立金最大値テキスト">
          <a:extLst>
            <a:ext uri="{FF2B5EF4-FFF2-40B4-BE49-F238E27FC236}">
              <a16:creationId xmlns:a16="http://schemas.microsoft.com/office/drawing/2014/main" id="{00000000-0008-0000-0600-0000A5020000}"/>
            </a:ext>
          </a:extLst>
        </xdr:cNvPr>
        <xdr:cNvSpPr txBox="1"/>
      </xdr:nvSpPr>
      <xdr:spPr>
        <a:xfrm>
          <a:off x="16370300" y="1535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150053</xdr:rowOff>
    </xdr:from>
    <xdr:to>
      <xdr:col>86</xdr:col>
      <xdr:colOff>25400</xdr:colOff>
      <xdr:row>90</xdr:row>
      <xdr:rowOff>150053</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6230600" y="15580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73014</xdr:rowOff>
    </xdr:from>
    <xdr:to>
      <xdr:col>85</xdr:col>
      <xdr:colOff>127000</xdr:colOff>
      <xdr:row>96</xdr:row>
      <xdr:rowOff>61731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5481300" y="16360764"/>
          <a:ext cx="838200" cy="160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58314</xdr:rowOff>
    </xdr:from>
    <xdr:ext cx="534377" cy="259045"/>
    <xdr:sp macro="" textlink="">
      <xdr:nvSpPr>
        <xdr:cNvPr id="680" name="積立金平均値テキスト">
          <a:extLst>
            <a:ext uri="{FF2B5EF4-FFF2-40B4-BE49-F238E27FC236}">
              <a16:creationId xmlns:a16="http://schemas.microsoft.com/office/drawing/2014/main" id="{00000000-0008-0000-0600-0000A8020000}"/>
            </a:ext>
          </a:extLst>
        </xdr:cNvPr>
        <xdr:cNvSpPr txBox="1"/>
      </xdr:nvSpPr>
      <xdr:spPr>
        <a:xfrm>
          <a:off x="16370300" y="16688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79887</xdr:rowOff>
    </xdr:from>
    <xdr:to>
      <xdr:col>85</xdr:col>
      <xdr:colOff>177800</xdr:colOff>
      <xdr:row>98</xdr:row>
      <xdr:rowOff>10037</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6268700" y="16710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2279</xdr:rowOff>
    </xdr:from>
    <xdr:to>
      <xdr:col>81</xdr:col>
      <xdr:colOff>50800</xdr:colOff>
      <xdr:row>96</xdr:row>
      <xdr:rowOff>61731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4592300" y="16461479"/>
          <a:ext cx="889000" cy="59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141168</xdr:rowOff>
    </xdr:from>
    <xdr:to>
      <xdr:col>81</xdr:col>
      <xdr:colOff>101600</xdr:colOff>
      <xdr:row>98</xdr:row>
      <xdr:rowOff>71318</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5430500" y="16771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62445</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5214111" y="16864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2279</xdr:rowOff>
    </xdr:from>
    <xdr:to>
      <xdr:col>76</xdr:col>
      <xdr:colOff>114300</xdr:colOff>
      <xdr:row>97</xdr:row>
      <xdr:rowOff>72982</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3703300" y="16461479"/>
          <a:ext cx="889000" cy="24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66596</xdr:rowOff>
    </xdr:from>
    <xdr:to>
      <xdr:col>76</xdr:col>
      <xdr:colOff>165100</xdr:colOff>
      <xdr:row>97</xdr:row>
      <xdr:rowOff>168196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4541500" y="1669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159323</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325111" y="1678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72982</xdr:rowOff>
    </xdr:from>
    <xdr:to>
      <xdr:col>71</xdr:col>
      <xdr:colOff>177800</xdr:colOff>
      <xdr:row>98</xdr:row>
      <xdr:rowOff>51363</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2814300" y="16703632"/>
          <a:ext cx="889000" cy="149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36061</xdr:rowOff>
    </xdr:from>
    <xdr:to>
      <xdr:col>72</xdr:col>
      <xdr:colOff>38100</xdr:colOff>
      <xdr:row>97</xdr:row>
      <xdr:rowOff>137661</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3652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128788</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436111" y="1675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102845</xdr:rowOff>
    </xdr:from>
    <xdr:to>
      <xdr:col>67</xdr:col>
      <xdr:colOff>101600</xdr:colOff>
      <xdr:row>96</xdr:row>
      <xdr:rowOff>32995</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2763500" y="1639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49522</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547111" y="16165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22214</xdr:rowOff>
    </xdr:from>
    <xdr:to>
      <xdr:col>85</xdr:col>
      <xdr:colOff>177800</xdr:colOff>
      <xdr:row>95</xdr:row>
      <xdr:rowOff>123814</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6268700" y="1630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45091</xdr:rowOff>
    </xdr:from>
    <xdr:ext cx="534377" cy="259045"/>
    <xdr:sp macro="" textlink="">
      <xdr:nvSpPr>
        <xdr:cNvPr id="699" name="積立金該当値テキスト">
          <a:extLst>
            <a:ext uri="{FF2B5EF4-FFF2-40B4-BE49-F238E27FC236}">
              <a16:creationId xmlns:a16="http://schemas.microsoft.com/office/drawing/2014/main" id="{00000000-0008-0000-0600-0000BB020000}"/>
            </a:ext>
          </a:extLst>
        </xdr:cNvPr>
        <xdr:cNvSpPr txBox="1"/>
      </xdr:nvSpPr>
      <xdr:spPr>
        <a:xfrm>
          <a:off x="16370300" y="1616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10931</xdr:rowOff>
    </xdr:from>
    <xdr:to>
      <xdr:col>81</xdr:col>
      <xdr:colOff>101600</xdr:colOff>
      <xdr:row>96</xdr:row>
      <xdr:rowOff>112531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5430500" y="1647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129058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14111" y="16245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122929</xdr:rowOff>
    </xdr:from>
    <xdr:to>
      <xdr:col>76</xdr:col>
      <xdr:colOff>165100</xdr:colOff>
      <xdr:row>96</xdr:row>
      <xdr:rowOff>53079</xdr:rowOff>
    </xdr:to>
    <xdr:sp macro="" textlink="">
      <xdr:nvSpPr>
        <xdr:cNvPr id="702" name="楕円 701">
          <a:extLst>
            <a:ext uri="{FF2B5EF4-FFF2-40B4-BE49-F238E27FC236}">
              <a16:creationId xmlns:a16="http://schemas.microsoft.com/office/drawing/2014/main" id="{00000000-0008-0000-0600-0000BE020000}"/>
            </a:ext>
          </a:extLst>
        </xdr:cNvPr>
        <xdr:cNvSpPr/>
      </xdr:nvSpPr>
      <xdr:spPr>
        <a:xfrm>
          <a:off x="14541500" y="1641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69606</xdr:rowOff>
    </xdr:from>
    <xdr:ext cx="534377"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4325111" y="1618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22182</xdr:rowOff>
    </xdr:from>
    <xdr:to>
      <xdr:col>72</xdr:col>
      <xdr:colOff>38100</xdr:colOff>
      <xdr:row>97</xdr:row>
      <xdr:rowOff>123782</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3652500" y="1665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140309</xdr:rowOff>
    </xdr:from>
    <xdr:ext cx="534377"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436111" y="1642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563</xdr:rowOff>
    </xdr:from>
    <xdr:to>
      <xdr:col>67</xdr:col>
      <xdr:colOff>101600</xdr:colOff>
      <xdr:row>98</xdr:row>
      <xdr:rowOff>102163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2763500" y="16802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93290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547111" y="1689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a:extLst>
            <a:ext uri="{FF2B5EF4-FFF2-40B4-BE49-F238E27FC236}">
              <a16:creationId xmlns:a16="http://schemas.microsoft.com/office/drawing/2014/main" id="{00000000-0008-0000-0600-0000D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94620</xdr:rowOff>
    </xdr:from>
    <xdr:to>
      <xdr:col>116</xdr:col>
      <xdr:colOff>62864</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flipV="1">
          <a:off x="22159595" y="5581020"/>
          <a:ext cx="1269" cy="1073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a:extLst>
            <a:ext uri="{FF2B5EF4-FFF2-40B4-BE49-F238E27FC236}">
              <a16:creationId xmlns:a16="http://schemas.microsoft.com/office/drawing/2014/main" id="{00000000-0008-0000-0600-0000DA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41297</xdr:rowOff>
    </xdr:from>
    <xdr:ext cx="534377" cy="259045"/>
    <xdr:sp macro="" textlink="">
      <xdr:nvSpPr>
        <xdr:cNvPr id="732" name="投資及び出資金最大値テキスト">
          <a:extLst>
            <a:ext uri="{FF2B5EF4-FFF2-40B4-BE49-F238E27FC236}">
              <a16:creationId xmlns:a16="http://schemas.microsoft.com/office/drawing/2014/main" id="{00000000-0008-0000-0600-0000DC020000}"/>
            </a:ext>
          </a:extLst>
        </xdr:cNvPr>
        <xdr:cNvSpPr txBox="1"/>
      </xdr:nvSpPr>
      <xdr:spPr>
        <a:xfrm>
          <a:off x="22212300" y="535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94620</xdr:rowOff>
    </xdr:from>
    <xdr:to>
      <xdr:col>116</xdr:col>
      <xdr:colOff>152400</xdr:colOff>
      <xdr:row>32</xdr:row>
      <xdr:rowOff>94620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2072600" y="558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33</xdr:row>
      <xdr:rowOff>68285</xdr:rowOff>
    </xdr:from>
    <xdr:to>
      <xdr:col>116</xdr:col>
      <xdr:colOff>63500</xdr:colOff>
      <xdr:row>33</xdr:row>
      <xdr:rowOff>155153</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1323300" y="5726135"/>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54754</xdr:rowOff>
    </xdr:from>
    <xdr:ext cx="469744" cy="259045"/>
    <xdr:sp macro="" textlink="">
      <xdr:nvSpPr>
        <xdr:cNvPr id="735" name="投資及び出資金平均値テキスト">
          <a:extLst>
            <a:ext uri="{FF2B5EF4-FFF2-40B4-BE49-F238E27FC236}">
              <a16:creationId xmlns:a16="http://schemas.microsoft.com/office/drawing/2014/main" id="{00000000-0008-0000-0600-0000DF020000}"/>
            </a:ext>
          </a:extLst>
        </xdr:cNvPr>
        <xdr:cNvSpPr txBox="1"/>
      </xdr:nvSpPr>
      <xdr:spPr>
        <a:xfrm>
          <a:off x="22212300" y="63984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76327</xdr:rowOff>
    </xdr:from>
    <xdr:to>
      <xdr:col>116</xdr:col>
      <xdr:colOff>114300</xdr:colOff>
      <xdr:row>38</xdr:row>
      <xdr:rowOff>6477</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2110700" y="6419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33</xdr:row>
      <xdr:rowOff>116840</xdr:rowOff>
    </xdr:from>
    <xdr:to>
      <xdr:col>111</xdr:col>
      <xdr:colOff>177800</xdr:colOff>
      <xdr:row>33</xdr:row>
      <xdr:rowOff>155153</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0434300" y="5774690"/>
          <a:ext cx="889000" cy="38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130139</xdr:rowOff>
    </xdr:from>
    <xdr:to>
      <xdr:col>112</xdr:col>
      <xdr:colOff>38100</xdr:colOff>
      <xdr:row>38</xdr:row>
      <xdr:rowOff>60289</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1272500" y="647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51416</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088428" y="656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33</xdr:row>
      <xdr:rowOff>97363</xdr:rowOff>
    </xdr:from>
    <xdr:to>
      <xdr:col>107</xdr:col>
      <xdr:colOff>50800</xdr:colOff>
      <xdr:row>33</xdr:row>
      <xdr:rowOff>116840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9545300" y="5755213"/>
          <a:ext cx="889000" cy="19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121773</xdr:rowOff>
    </xdr:from>
    <xdr:to>
      <xdr:col>107</xdr:col>
      <xdr:colOff>101600</xdr:colOff>
      <xdr:row>38</xdr:row>
      <xdr:rowOff>51922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0383500" y="646542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43049</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199428" y="655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97363</xdr:rowOff>
    </xdr:from>
    <xdr:to>
      <xdr:col>102</xdr:col>
      <xdr:colOff>114300</xdr:colOff>
      <xdr:row>34</xdr:row>
      <xdr:rowOff>43276</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8656300" y="5755213"/>
          <a:ext cx="889000" cy="11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131054</xdr:rowOff>
    </xdr:from>
    <xdr:to>
      <xdr:col>102</xdr:col>
      <xdr:colOff>165100</xdr:colOff>
      <xdr:row>38</xdr:row>
      <xdr:rowOff>61204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19494500" y="647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52331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19310428" y="6567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136632</xdr:rowOff>
    </xdr:from>
    <xdr:to>
      <xdr:col>98</xdr:col>
      <xdr:colOff>38100</xdr:colOff>
      <xdr:row>38</xdr:row>
      <xdr:rowOff>66782</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18605500" y="648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57909</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21428" y="657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33</xdr:row>
      <xdr:rowOff>17485</xdr:rowOff>
    </xdr:from>
    <xdr:to>
      <xdr:col>116</xdr:col>
      <xdr:colOff>114300</xdr:colOff>
      <xdr:row>33</xdr:row>
      <xdr:rowOff>119085</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2110700" y="567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32</xdr:row>
      <xdr:rowOff>40362</xdr:rowOff>
    </xdr:from>
    <xdr:ext cx="534377" cy="259045"/>
    <xdr:sp macro="" textlink="">
      <xdr:nvSpPr>
        <xdr:cNvPr id="754" name="投資及び出資金該当値テキスト">
          <a:extLst>
            <a:ext uri="{FF2B5EF4-FFF2-40B4-BE49-F238E27FC236}">
              <a16:creationId xmlns:a16="http://schemas.microsoft.com/office/drawing/2014/main" id="{00000000-0008-0000-0600-0000F2020000}"/>
            </a:ext>
          </a:extLst>
        </xdr:cNvPr>
        <xdr:cNvSpPr txBox="1"/>
      </xdr:nvSpPr>
      <xdr:spPr>
        <a:xfrm>
          <a:off x="22212300" y="552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33</xdr:row>
      <xdr:rowOff>104353</xdr:rowOff>
    </xdr:from>
    <xdr:to>
      <xdr:col>112</xdr:col>
      <xdr:colOff>38100</xdr:colOff>
      <xdr:row>34</xdr:row>
      <xdr:rowOff>34503</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21272500" y="576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32</xdr:row>
      <xdr:rowOff>51030</xdr:rowOff>
    </xdr:from>
    <xdr:ext cx="534377"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056111" y="5537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33</xdr:row>
      <xdr:rowOff>66040</xdr:rowOff>
    </xdr:from>
    <xdr:to>
      <xdr:col>107</xdr:col>
      <xdr:colOff>101600</xdr:colOff>
      <xdr:row>33</xdr:row>
      <xdr:rowOff>167640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0383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32</xdr:row>
      <xdr:rowOff>12717</xdr:rowOff>
    </xdr:from>
    <xdr:ext cx="534377"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167111" y="549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33</xdr:row>
      <xdr:rowOff>46563</xdr:rowOff>
    </xdr:from>
    <xdr:to>
      <xdr:col>102</xdr:col>
      <xdr:colOff>165100</xdr:colOff>
      <xdr:row>33</xdr:row>
      <xdr:rowOff>148163</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19494500" y="5704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31</xdr:row>
      <xdr:rowOff>164690</xdr:rowOff>
    </xdr:from>
    <xdr:ext cx="534377"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9278111" y="547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163926</xdr:rowOff>
    </xdr:from>
    <xdr:to>
      <xdr:col>98</xdr:col>
      <xdr:colOff>38100</xdr:colOff>
      <xdr:row>34</xdr:row>
      <xdr:rowOff>94076</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18605500" y="582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110603</xdr:rowOff>
    </xdr:from>
    <xdr:ext cx="534377"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8389111" y="5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a:extLst>
            <a:ext uri="{FF2B5EF4-FFF2-40B4-BE49-F238E27FC236}">
              <a16:creationId xmlns:a16="http://schemas.microsoft.com/office/drawing/2014/main" id="{00000000-0008-0000-0600-00000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38796</xdr:rowOff>
    </xdr:from>
    <xdr:to>
      <xdr:col>116</xdr:col>
      <xdr:colOff>62864</xdr:colOff>
      <xdr:row>58</xdr:row>
      <xdr:rowOff>139700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flipV="1">
          <a:off x="22159595" y="8954196"/>
          <a:ext cx="1269" cy="11296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a:extLst>
            <a:ext uri="{FF2B5EF4-FFF2-40B4-BE49-F238E27FC236}">
              <a16:creationId xmlns:a16="http://schemas.microsoft.com/office/drawing/2014/main" id="{00000000-0008-0000-0600-000011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156923</xdr:rowOff>
    </xdr:from>
    <xdr:ext cx="534377" cy="259045"/>
    <xdr:sp macro="" textlink="">
      <xdr:nvSpPr>
        <xdr:cNvPr id="787" name="貸付金最大値テキスト">
          <a:extLst>
            <a:ext uri="{FF2B5EF4-FFF2-40B4-BE49-F238E27FC236}">
              <a16:creationId xmlns:a16="http://schemas.microsoft.com/office/drawing/2014/main" id="{00000000-0008-0000-0600-000013030000}"/>
            </a:ext>
          </a:extLst>
        </xdr:cNvPr>
        <xdr:cNvSpPr txBox="1"/>
      </xdr:nvSpPr>
      <xdr:spPr>
        <a:xfrm>
          <a:off x="22212300" y="8729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38796</xdr:rowOff>
    </xdr:from>
    <xdr:to>
      <xdr:col>116</xdr:col>
      <xdr:colOff>152400</xdr:colOff>
      <xdr:row>52</xdr:row>
      <xdr:rowOff>38796</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2072600" y="8954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50409</xdr:rowOff>
    </xdr:from>
    <xdr:to>
      <xdr:col>116</xdr:col>
      <xdr:colOff>63500</xdr:colOff>
      <xdr:row>58</xdr:row>
      <xdr:rowOff>52694</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1323300" y="9994509"/>
          <a:ext cx="8382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152879</xdr:rowOff>
    </xdr:from>
    <xdr:ext cx="469744" cy="259045"/>
    <xdr:sp macro="" textlink="">
      <xdr:nvSpPr>
        <xdr:cNvPr id="790" name="貸付金平均値テキスト">
          <a:extLst>
            <a:ext uri="{FF2B5EF4-FFF2-40B4-BE49-F238E27FC236}">
              <a16:creationId xmlns:a16="http://schemas.microsoft.com/office/drawing/2014/main" id="{00000000-0008-0000-0600-000016030000}"/>
            </a:ext>
          </a:extLst>
        </xdr:cNvPr>
        <xdr:cNvSpPr txBox="1"/>
      </xdr:nvSpPr>
      <xdr:spPr>
        <a:xfrm>
          <a:off x="22212300" y="97540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130002</xdr:rowOff>
    </xdr:from>
    <xdr:to>
      <xdr:col>116</xdr:col>
      <xdr:colOff>114300</xdr:colOff>
      <xdr:row>58</xdr:row>
      <xdr:rowOff>60152</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2110700" y="990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52694</xdr:rowOff>
    </xdr:from>
    <xdr:to>
      <xdr:col>111</xdr:col>
      <xdr:colOff>177800</xdr:colOff>
      <xdr:row>58</xdr:row>
      <xdr:rowOff>55164</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20434300" y="9996794"/>
          <a:ext cx="889000" cy="2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152908</xdr:rowOff>
    </xdr:from>
    <xdr:to>
      <xdr:col>112</xdr:col>
      <xdr:colOff>38100</xdr:colOff>
      <xdr:row>58</xdr:row>
      <xdr:rowOff>83058</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2127250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99585</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088428" y="9700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55164</xdr:rowOff>
    </xdr:from>
    <xdr:to>
      <xdr:col>107</xdr:col>
      <xdr:colOff>50800</xdr:colOff>
      <xdr:row>58</xdr:row>
      <xdr:rowOff>56673</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19545300" y="9999264"/>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113452</xdr:rowOff>
    </xdr:from>
    <xdr:to>
      <xdr:col>107</xdr:col>
      <xdr:colOff>101600</xdr:colOff>
      <xdr:row>58</xdr:row>
      <xdr:rowOff>43602</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0383500" y="988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60129</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0199428" y="9661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56444</xdr:rowOff>
    </xdr:from>
    <xdr:to>
      <xdr:col>102</xdr:col>
      <xdr:colOff>114300</xdr:colOff>
      <xdr:row>58</xdr:row>
      <xdr:rowOff>56673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8656300" y="10000544"/>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144313</xdr:rowOff>
    </xdr:from>
    <xdr:to>
      <xdr:col>102</xdr:col>
      <xdr:colOff>165100</xdr:colOff>
      <xdr:row>58</xdr:row>
      <xdr:rowOff>74463</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9494500" y="9916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90990</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10428" y="9692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118710</xdr:rowOff>
    </xdr:from>
    <xdr:to>
      <xdr:col>98</xdr:col>
      <xdr:colOff>38100</xdr:colOff>
      <xdr:row>58</xdr:row>
      <xdr:rowOff>48860</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18605500" y="989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65387</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21428" y="966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171059</xdr:rowOff>
    </xdr:from>
    <xdr:to>
      <xdr:col>116</xdr:col>
      <xdr:colOff>114300</xdr:colOff>
      <xdr:row>58</xdr:row>
      <xdr:rowOff>101209</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2110700" y="994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108429</xdr:rowOff>
    </xdr:from>
    <xdr:ext cx="469744" cy="259045"/>
    <xdr:sp macro="" textlink="">
      <xdr:nvSpPr>
        <xdr:cNvPr id="809" name="貸付金該当値テキスト">
          <a:extLst>
            <a:ext uri="{FF2B5EF4-FFF2-40B4-BE49-F238E27FC236}">
              <a16:creationId xmlns:a16="http://schemas.microsoft.com/office/drawing/2014/main" id="{00000000-0008-0000-0600-000029030000}"/>
            </a:ext>
          </a:extLst>
        </xdr:cNvPr>
        <xdr:cNvSpPr txBox="1"/>
      </xdr:nvSpPr>
      <xdr:spPr>
        <a:xfrm>
          <a:off x="22212300" y="9881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1894</xdr:rowOff>
    </xdr:from>
    <xdr:to>
      <xdr:col>112</xdr:col>
      <xdr:colOff>38100</xdr:colOff>
      <xdr:row>58</xdr:row>
      <xdr:rowOff>103494</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1272500" y="994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94621</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088428" y="1003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4364</xdr:rowOff>
    </xdr:from>
    <xdr:to>
      <xdr:col>107</xdr:col>
      <xdr:colOff>101600</xdr:colOff>
      <xdr:row>58</xdr:row>
      <xdr:rowOff>105964</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20383500" y="994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97091</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1004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5873</xdr:rowOff>
    </xdr:from>
    <xdr:to>
      <xdr:col>102</xdr:col>
      <xdr:colOff>165100</xdr:colOff>
      <xdr:row>58</xdr:row>
      <xdr:rowOff>107473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9494500" y="994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98600</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04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5644</xdr:rowOff>
    </xdr:from>
    <xdr:to>
      <xdr:col>98</xdr:col>
      <xdr:colOff>38100</xdr:colOff>
      <xdr:row>58</xdr:row>
      <xdr:rowOff>107244</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18605500" y="9949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98371</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042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88818</xdr:rowOff>
    </xdr:from>
    <xdr:to>
      <xdr:col>116</xdr:col>
      <xdr:colOff>62864</xdr:colOff>
      <xdr:row>78</xdr:row>
      <xdr:rowOff>112554</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090318"/>
          <a:ext cx="1269" cy="1395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116381</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489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112554</xdr:rowOff>
    </xdr:from>
    <xdr:to>
      <xdr:col>116</xdr:col>
      <xdr:colOff>152400</xdr:colOff>
      <xdr:row>78</xdr:row>
      <xdr:rowOff>112554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485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35495</xdr:rowOff>
    </xdr:from>
    <xdr:ext cx="534377"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186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88818</xdr:rowOff>
    </xdr:from>
    <xdr:to>
      <xdr:col>116</xdr:col>
      <xdr:colOff>152400</xdr:colOff>
      <xdr:row>70</xdr:row>
      <xdr:rowOff>88818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09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110268</xdr:rowOff>
    </xdr:from>
    <xdr:to>
      <xdr:col>116</xdr:col>
      <xdr:colOff>63500</xdr:colOff>
      <xdr:row>75</xdr:row>
      <xdr:rowOff>92246</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2797568"/>
          <a:ext cx="838200" cy="15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6043</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28647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27616</xdr:rowOff>
    </xdr:from>
    <xdr:to>
      <xdr:col>116</xdr:col>
      <xdr:colOff>114300</xdr:colOff>
      <xdr:row>75</xdr:row>
      <xdr:rowOff>129216</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2886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92246</xdr:rowOff>
    </xdr:from>
    <xdr:to>
      <xdr:col>111</xdr:col>
      <xdr:colOff>177800</xdr:colOff>
      <xdr:row>75</xdr:row>
      <xdr:rowOff>147129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0434300" y="12950996"/>
          <a:ext cx="889000" cy="54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163843</xdr:rowOff>
    </xdr:from>
    <xdr:to>
      <xdr:col>112</xdr:col>
      <xdr:colOff>38100</xdr:colOff>
      <xdr:row>75</xdr:row>
      <xdr:rowOff>93993</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2851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110520</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2626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147129</xdr:rowOff>
    </xdr:from>
    <xdr:to>
      <xdr:col>107</xdr:col>
      <xdr:colOff>50800</xdr:colOff>
      <xdr:row>76</xdr:row>
      <xdr:rowOff>19571</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19545300" y="13005879"/>
          <a:ext cx="889000" cy="43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146774</xdr:rowOff>
    </xdr:from>
    <xdr:to>
      <xdr:col>107</xdr:col>
      <xdr:colOff>101600</xdr:colOff>
      <xdr:row>75</xdr:row>
      <xdr:rowOff>76924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2834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93451</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2609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19571</xdr:rowOff>
    </xdr:from>
    <xdr:to>
      <xdr:col>102</xdr:col>
      <xdr:colOff>114300</xdr:colOff>
      <xdr:row>76</xdr:row>
      <xdr:rowOff>56717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049771"/>
          <a:ext cx="889000" cy="37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143783</xdr:rowOff>
    </xdr:from>
    <xdr:to>
      <xdr:col>102</xdr:col>
      <xdr:colOff>165100</xdr:colOff>
      <xdr:row>75</xdr:row>
      <xdr:rowOff>73933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28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90460</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2606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99702</xdr:rowOff>
    </xdr:from>
    <xdr:to>
      <xdr:col>98</xdr:col>
      <xdr:colOff>38100</xdr:colOff>
      <xdr:row>75</xdr:row>
      <xdr:rowOff>29852</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27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46379</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256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59468</xdr:rowOff>
    </xdr:from>
    <xdr:to>
      <xdr:col>116</xdr:col>
      <xdr:colOff>114300</xdr:colOff>
      <xdr:row>74</xdr:row>
      <xdr:rowOff>161068</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274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82345</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2598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41446</xdr:rowOff>
    </xdr:from>
    <xdr:to>
      <xdr:col>112</xdr:col>
      <xdr:colOff>38100</xdr:colOff>
      <xdr:row>75</xdr:row>
      <xdr:rowOff>143046</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290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134174</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29929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96330</xdr:rowOff>
    </xdr:from>
    <xdr:to>
      <xdr:col>107</xdr:col>
      <xdr:colOff>101600</xdr:colOff>
      <xdr:row>76</xdr:row>
      <xdr:rowOff>26479</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29550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17606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04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140221</xdr:rowOff>
    </xdr:from>
    <xdr:to>
      <xdr:col>102</xdr:col>
      <xdr:colOff>165100</xdr:colOff>
      <xdr:row>76</xdr:row>
      <xdr:rowOff>70371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299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61498</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09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5917</xdr:rowOff>
    </xdr:from>
    <xdr:to>
      <xdr:col>98</xdr:col>
      <xdr:colOff>38100</xdr:colOff>
      <xdr:row>76</xdr:row>
      <xdr:rowOff>107517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03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98644</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128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1,019,681</a:t>
          </a:r>
          <a:r>
            <a:rPr kumimoji="1" lang="ja-JP" altLang="en-US" sz="1300">
              <a:latin typeface="ＭＳ Ｐゴシック" panose="020B0600070205080204" pitchFamily="50" charset="-128"/>
              <a:ea typeface="ＭＳ Ｐゴシック" panose="020B0600070205080204" pitchFamily="50" charset="-128"/>
            </a:rPr>
            <a:t>円となっている。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人件費は、住民一人当たり</a:t>
          </a:r>
          <a:r>
            <a:rPr kumimoji="1" lang="en-US" altLang="ja-JP" sz="1300">
              <a:latin typeface="ＭＳ Ｐゴシック" panose="020B0600070205080204" pitchFamily="50" charset="-128"/>
              <a:ea typeface="ＭＳ Ｐゴシック" panose="020B0600070205080204" pitchFamily="50" charset="-128"/>
            </a:rPr>
            <a:t>135,363</a:t>
          </a:r>
          <a:r>
            <a:rPr kumimoji="1" lang="ja-JP" altLang="en-US" sz="1300">
              <a:latin typeface="ＭＳ Ｐゴシック" panose="020B0600070205080204" pitchFamily="50" charset="-128"/>
              <a:ea typeface="ＭＳ Ｐゴシック" panose="020B0600070205080204" pitchFamily="50" charset="-128"/>
            </a:rPr>
            <a:t>円となっており、前年度以前と比べて高くなっている。その要因として、令和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年度からパートタイム会計年度任用職員に係る報酬等が人件費に含まれるようになったこと等が挙げられる。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維持補修費については、住民一人当たり</a:t>
          </a:r>
          <a:r>
            <a:rPr kumimoji="1" lang="en-US" altLang="ja-JP" sz="1300">
              <a:latin typeface="ＭＳ Ｐゴシック" panose="020B0600070205080204" pitchFamily="50" charset="-128"/>
              <a:ea typeface="ＭＳ Ｐゴシック" panose="020B0600070205080204" pitchFamily="50" charset="-128"/>
            </a:rPr>
            <a:t>25,025</a:t>
          </a:r>
          <a:r>
            <a:rPr kumimoji="1" lang="ja-JP" altLang="en-US" sz="1300">
              <a:latin typeface="ＭＳ Ｐゴシック" panose="020B0600070205080204" pitchFamily="50" charset="-128"/>
              <a:ea typeface="ＭＳ Ｐゴシック" panose="020B0600070205080204" pitchFamily="50" charset="-128"/>
            </a:rPr>
            <a:t>円となっており、前年度以前と比べて高くなっている。その要因として、除雪委託料が大雪により増嵩したこと等が挙げられる。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283,195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円となっており前年度以前と比べて高くなっている。その要因として、特別定額給付金給付事業を実施したこと等が挙げられる。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普通建設事業費（うち新規整備）については、住民一人当たり</a:t>
          </a:r>
          <a:r>
            <a:rPr kumimoji="1" lang="en-US" altLang="ja-JP" sz="1300">
              <a:latin typeface="ＭＳ Ｐゴシック" panose="020B0600070205080204" pitchFamily="50" charset="-128"/>
              <a:ea typeface="ＭＳ Ｐゴシック" panose="020B0600070205080204" pitchFamily="50" charset="-128"/>
            </a:rPr>
            <a:t>7,395</a:t>
          </a:r>
          <a:r>
            <a:rPr kumimoji="1" lang="ja-JP" altLang="en-US" sz="1300">
              <a:latin typeface="ＭＳ Ｐゴシック" panose="020B0600070205080204" pitchFamily="50" charset="-128"/>
              <a:ea typeface="ＭＳ Ｐゴシック" panose="020B0600070205080204" pitchFamily="50" charset="-128"/>
            </a:rPr>
            <a:t>円となっており、前年度と比べて高くなっている。その要因として、香住観光案内所の新設や、公立学校施設の校内</a:t>
          </a:r>
          <a:r>
            <a:rPr kumimoji="1" lang="en-US" altLang="ja-JP" sz="1300">
              <a:latin typeface="ＭＳ Ｐゴシック" panose="020B0600070205080204" pitchFamily="50" charset="-128"/>
              <a:ea typeface="ＭＳ Ｐゴシック" panose="020B0600070205080204" pitchFamily="50" charset="-128"/>
            </a:rPr>
            <a:t>LAN</a:t>
          </a:r>
          <a:r>
            <a:rPr kumimoji="1" lang="ja-JP" altLang="en-US" sz="1300">
              <a:latin typeface="ＭＳ Ｐゴシック" panose="020B0600070205080204" pitchFamily="50" charset="-128"/>
              <a:ea typeface="ＭＳ Ｐゴシック" panose="020B0600070205080204" pitchFamily="50" charset="-128"/>
            </a:rPr>
            <a:t>整備を実施したこと等が挙げられる。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兵庫県香美町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16,898
16,777
368.77
17,752,335
17,230,571
318,866
8,506,747
19,243,809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9.6
59.9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75311</xdr:rowOff>
    </xdr:from>
    <xdr:to>
      <xdr:col>24</xdr:col>
      <xdr:colOff>62865</xdr:colOff>
      <xdr:row>39</xdr:row>
      <xdr:rowOff>4064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90261"/>
          <a:ext cx="1270" cy="1300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7891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694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4064</xdr:rowOff>
    </xdr:from>
    <xdr:to>
      <xdr:col>24</xdr:col>
      <xdr:colOff>152400</xdr:colOff>
      <xdr:row>39</xdr:row>
      <xdr:rowOff>4064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690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21988</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6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75311</xdr:rowOff>
    </xdr:from>
    <xdr:to>
      <xdr:col>24</xdr:col>
      <xdr:colOff>152400</xdr:colOff>
      <xdr:row>31</xdr:row>
      <xdr:rowOff>75311</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9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118364</xdr:rowOff>
    </xdr:from>
    <xdr:to>
      <xdr:col>24</xdr:col>
      <xdr:colOff>63500</xdr:colOff>
      <xdr:row>35</xdr:row>
      <xdr:rowOff>70358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47664"/>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143527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144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165100</xdr:rowOff>
    </xdr:from>
    <xdr:to>
      <xdr:col>24</xdr:col>
      <xdr:colOff>114300</xdr:colOff>
      <xdr:row>36</xdr:row>
      <xdr:rowOff>95250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165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65786</xdr:rowOff>
    </xdr:from>
    <xdr:to>
      <xdr:col>19</xdr:col>
      <xdr:colOff>177800</xdr:colOff>
      <xdr:row>35</xdr:row>
      <xdr:rowOff>70358</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60665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5080</xdr:rowOff>
    </xdr:from>
    <xdr:to>
      <xdr:col>20</xdr:col>
      <xdr:colOff>38100</xdr:colOff>
      <xdr:row>35</xdr:row>
      <xdr:rowOff>106680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05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123207</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578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41402</xdr:rowOff>
    </xdr:from>
    <xdr:to>
      <xdr:col>15</xdr:col>
      <xdr:colOff>50800</xdr:colOff>
      <xdr:row>35</xdr:row>
      <xdr:rowOff>65786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6042152"/>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95013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575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41402</xdr:rowOff>
    </xdr:from>
    <xdr:to>
      <xdr:col>10</xdr:col>
      <xdr:colOff>114300</xdr:colOff>
      <xdr:row>35</xdr:row>
      <xdr:rowOff>109601</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6042152"/>
          <a:ext cx="889000" cy="68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30607</xdr:rowOff>
    </xdr:from>
    <xdr:to>
      <xdr:col>6</xdr:col>
      <xdr:colOff>38100</xdr:colOff>
      <xdr:row>35</xdr:row>
      <xdr:rowOff>132207</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148734</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806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67564</xdr:rowOff>
    </xdr:from>
    <xdr:to>
      <xdr:col>24</xdr:col>
      <xdr:colOff>114300</xdr:colOff>
      <xdr:row>34</xdr:row>
      <xdr:rowOff>169164</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96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90441</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48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19558</xdr:rowOff>
    </xdr:from>
    <xdr:to>
      <xdr:col>20</xdr:col>
      <xdr:colOff>38100</xdr:colOff>
      <xdr:row>35</xdr:row>
      <xdr:rowOff>121158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602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112285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611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14986</xdr:rowOff>
    </xdr:from>
    <xdr:to>
      <xdr:col>15</xdr:col>
      <xdr:colOff>101600</xdr:colOff>
      <xdr:row>35</xdr:row>
      <xdr:rowOff>116586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601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107713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6108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162052</xdr:rowOff>
    </xdr:from>
    <xdr:to>
      <xdr:col>10</xdr:col>
      <xdr:colOff>165100</xdr:colOff>
      <xdr:row>35</xdr:row>
      <xdr:rowOff>92202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91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108729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766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58801</xdr:rowOff>
    </xdr:from>
    <xdr:to>
      <xdr:col>6</xdr:col>
      <xdr:colOff>38100</xdr:colOff>
      <xdr:row>35</xdr:row>
      <xdr:rowOff>160401</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605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151528</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15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54627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827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164252</xdr:rowOff>
    </xdr:from>
    <xdr:to>
      <xdr:col>24</xdr:col>
      <xdr:colOff>62865</xdr:colOff>
      <xdr:row>56</xdr:row>
      <xdr:rowOff>102055</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736752"/>
          <a:ext cx="1270" cy="966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105882</xdr:rowOff>
    </xdr:from>
    <xdr:ext cx="599010"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970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102055</xdr:rowOff>
    </xdr:from>
    <xdr:to>
      <xdr:col>24</xdr:col>
      <xdr:colOff>152400</xdr:colOff>
      <xdr:row>56</xdr:row>
      <xdr:rowOff>102055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970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110929</xdr:rowOff>
    </xdr:from>
    <xdr:ext cx="599010"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511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315,704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164252</xdr:rowOff>
    </xdr:from>
    <xdr:to>
      <xdr:col>24</xdr:col>
      <xdr:colOff>152400</xdr:colOff>
      <xdr:row>50</xdr:row>
      <xdr:rowOff>164252</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736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33155</xdr:rowOff>
    </xdr:from>
    <xdr:to>
      <xdr:col>24</xdr:col>
      <xdr:colOff>63500</xdr:colOff>
      <xdr:row>57</xdr:row>
      <xdr:rowOff>65834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3797300" y="9120005"/>
          <a:ext cx="838200" cy="71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94113</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3524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115686</xdr:rowOff>
    </xdr:from>
    <xdr:to>
      <xdr:col>24</xdr:col>
      <xdr:colOff>114300</xdr:colOff>
      <xdr:row>55</xdr:row>
      <xdr:rowOff>45836</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37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65834</xdr:rowOff>
    </xdr:from>
    <xdr:to>
      <xdr:col>19</xdr:col>
      <xdr:colOff>177800</xdr:colOff>
      <xdr:row>57</xdr:row>
      <xdr:rowOff>93340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838484"/>
          <a:ext cx="889000" cy="2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21646</xdr:rowOff>
    </xdr:from>
    <xdr:to>
      <xdr:col>20</xdr:col>
      <xdr:colOff>38100</xdr:colOff>
      <xdr:row>58</xdr:row>
      <xdr:rowOff>123246</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65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114373</xdr:rowOff>
    </xdr:from>
    <xdr:ext cx="534377"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530111" y="10058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93340</xdr:rowOff>
    </xdr:from>
    <xdr:to>
      <xdr:col>15</xdr:col>
      <xdr:colOff>50800</xdr:colOff>
      <xdr:row>57</xdr:row>
      <xdr:rowOff>111857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865990"/>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132637</xdr:rowOff>
    </xdr:from>
    <xdr:to>
      <xdr:col>15</xdr:col>
      <xdr:colOff>101600</xdr:colOff>
      <xdr:row>58</xdr:row>
      <xdr:rowOff>62787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53914</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998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111857</xdr:rowOff>
    </xdr:from>
    <xdr:to>
      <xdr:col>10</xdr:col>
      <xdr:colOff>114300</xdr:colOff>
      <xdr:row>58</xdr:row>
      <xdr:rowOff>70748</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9884507"/>
          <a:ext cx="889000" cy="13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18348</xdr:rowOff>
    </xdr:from>
    <xdr:to>
      <xdr:col>10</xdr:col>
      <xdr:colOff>165100</xdr:colOff>
      <xdr:row>58</xdr:row>
      <xdr:rowOff>119948</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111075</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52111" y="100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102342</xdr:rowOff>
    </xdr:from>
    <xdr:to>
      <xdr:col>6</xdr:col>
      <xdr:colOff>38100</xdr:colOff>
      <xdr:row>58</xdr:row>
      <xdr:rowOff>32492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874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49019</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5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153805</xdr:rowOff>
    </xdr:from>
    <xdr:to>
      <xdr:col>24</xdr:col>
      <xdr:colOff>114300</xdr:colOff>
      <xdr:row>53</xdr:row>
      <xdr:rowOff>83955</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06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5232</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892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15034</xdr:rowOff>
    </xdr:from>
    <xdr:to>
      <xdr:col>20</xdr:col>
      <xdr:colOff>38100</xdr:colOff>
      <xdr:row>57</xdr:row>
      <xdr:rowOff>116634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78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133161</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9562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42540</xdr:rowOff>
    </xdr:from>
    <xdr:to>
      <xdr:col>15</xdr:col>
      <xdr:colOff>101600</xdr:colOff>
      <xdr:row>57</xdr:row>
      <xdr:rowOff>144140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81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160667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9590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61057</xdr:rowOff>
    </xdr:from>
    <xdr:to>
      <xdr:col>10</xdr:col>
      <xdr:colOff>165100</xdr:colOff>
      <xdr:row>57</xdr:row>
      <xdr:rowOff>162657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83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7734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9608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19948</xdr:rowOff>
    </xdr:from>
    <xdr:to>
      <xdr:col>6</xdr:col>
      <xdr:colOff>38100</xdr:colOff>
      <xdr:row>58</xdr:row>
      <xdr:rowOff>121548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64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112675</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63111" y="10056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83824</xdr:rowOff>
    </xdr:from>
    <xdr:to>
      <xdr:col>24</xdr:col>
      <xdr:colOff>62865</xdr:colOff>
      <xdr:row>78</xdr:row>
      <xdr:rowOff>147096</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1913874"/>
          <a:ext cx="1270" cy="1606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150923</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52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147096</xdr:rowOff>
    </xdr:from>
    <xdr:to>
      <xdr:col>24</xdr:col>
      <xdr:colOff>152400</xdr:colOff>
      <xdr:row>78</xdr:row>
      <xdr:rowOff>147096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520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30501</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689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205,922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83824</xdr:rowOff>
    </xdr:from>
    <xdr:to>
      <xdr:col>24</xdr:col>
      <xdr:colOff>152400</xdr:colOff>
      <xdr:row>69</xdr:row>
      <xdr:rowOff>83824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1913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106422</xdr:rowOff>
    </xdr:from>
    <xdr:to>
      <xdr:col>24</xdr:col>
      <xdr:colOff>63500</xdr:colOff>
      <xdr:row>74</xdr:row>
      <xdr:rowOff>123535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622272"/>
          <a:ext cx="838200" cy="188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115431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8027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137004</xdr:rowOff>
    </xdr:from>
    <xdr:to>
      <xdr:col>24</xdr:col>
      <xdr:colOff>114300</xdr:colOff>
      <xdr:row>75</xdr:row>
      <xdr:rowOff>67154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24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122767</xdr:rowOff>
    </xdr:from>
    <xdr:to>
      <xdr:col>19</xdr:col>
      <xdr:colOff>177800</xdr:colOff>
      <xdr:row>74</xdr:row>
      <xdr:rowOff>123535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2810067"/>
          <a:ext cx="889000" cy="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46380</xdr:rowOff>
    </xdr:from>
    <xdr:to>
      <xdr:col>20</xdr:col>
      <xdr:colOff>38100</xdr:colOff>
      <xdr:row>75</xdr:row>
      <xdr:rowOff>147980</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05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139107</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997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122767</xdr:rowOff>
    </xdr:from>
    <xdr:to>
      <xdr:col>15</xdr:col>
      <xdr:colOff>50800</xdr:colOff>
      <xdr:row>74</xdr:row>
      <xdr:rowOff>155163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2810067"/>
          <a:ext cx="889000" cy="32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163080</xdr:rowOff>
    </xdr:from>
    <xdr:to>
      <xdr:col>15</xdr:col>
      <xdr:colOff>101600</xdr:colOff>
      <xdr:row>76</xdr:row>
      <xdr:rowOff>93230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2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84357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14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155163</xdr:rowOff>
    </xdr:from>
    <xdr:to>
      <xdr:col>10</xdr:col>
      <xdr:colOff>114300</xdr:colOff>
      <xdr:row>75</xdr:row>
      <xdr:rowOff>125282</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842463"/>
          <a:ext cx="889000" cy="14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161644</xdr:rowOff>
    </xdr:from>
    <xdr:to>
      <xdr:col>10</xdr:col>
      <xdr:colOff>165100</xdr:colOff>
      <xdr:row>76</xdr:row>
      <xdr:rowOff>91794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82921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1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99252</xdr:rowOff>
    </xdr:from>
    <xdr:to>
      <xdr:col>6</xdr:col>
      <xdr:colOff>38100</xdr:colOff>
      <xdr:row>76</xdr:row>
      <xdr:rowOff>29403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295800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20530</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05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55622</xdr:rowOff>
    </xdr:from>
    <xdr:to>
      <xdr:col>24</xdr:col>
      <xdr:colOff>114300</xdr:colOff>
      <xdr:row>73</xdr:row>
      <xdr:rowOff>157222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57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78499</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42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72735</xdr:rowOff>
    </xdr:from>
    <xdr:to>
      <xdr:col>20</xdr:col>
      <xdr:colOff>38100</xdr:colOff>
      <xdr:row>75</xdr:row>
      <xdr:rowOff>2885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76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19412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2535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71967</xdr:rowOff>
    </xdr:from>
    <xdr:to>
      <xdr:col>15</xdr:col>
      <xdr:colOff>101600</xdr:colOff>
      <xdr:row>75</xdr:row>
      <xdr:rowOff>2117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75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18644</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534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104363</xdr:rowOff>
    </xdr:from>
    <xdr:to>
      <xdr:col>10</xdr:col>
      <xdr:colOff>165100</xdr:colOff>
      <xdr:row>75</xdr:row>
      <xdr:rowOff>34513</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79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51040</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566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74482</xdr:rowOff>
    </xdr:from>
    <xdr:to>
      <xdr:col>6</xdr:col>
      <xdr:colOff>38100</xdr:colOff>
      <xdr:row>76</xdr:row>
      <xdr:rowOff>4632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3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21159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708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25811</xdr:rowOff>
    </xdr:from>
    <xdr:to>
      <xdr:col>24</xdr:col>
      <xdr:colOff>62865</xdr:colOff>
      <xdr:row>98</xdr:row>
      <xdr:rowOff>72797</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456311"/>
          <a:ext cx="1270" cy="1418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76624</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7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72797</xdr:rowOff>
    </xdr:from>
    <xdr:to>
      <xdr:col>24</xdr:col>
      <xdr:colOff>152400</xdr:colOff>
      <xdr:row>98</xdr:row>
      <xdr:rowOff>72797</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74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143938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231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204,946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25811</xdr:rowOff>
    </xdr:from>
    <xdr:to>
      <xdr:col>24</xdr:col>
      <xdr:colOff>152400</xdr:colOff>
      <xdr:row>90</xdr:row>
      <xdr:rowOff>25811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45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40579</xdr:rowOff>
    </xdr:from>
    <xdr:to>
      <xdr:col>24</xdr:col>
      <xdr:colOff>63500</xdr:colOff>
      <xdr:row>96</xdr:row>
      <xdr:rowOff>4186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328329"/>
          <a:ext cx="838200" cy="13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99209</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58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120782</xdr:rowOff>
    </xdr:from>
    <xdr:to>
      <xdr:col>24</xdr:col>
      <xdr:colOff>114300</xdr:colOff>
      <xdr:row>97</xdr:row>
      <xdr:rowOff>50932</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7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4186</xdr:rowOff>
    </xdr:from>
    <xdr:to>
      <xdr:col>19</xdr:col>
      <xdr:colOff>177800</xdr:colOff>
      <xdr:row>96</xdr:row>
      <xdr:rowOff>55201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463386"/>
          <a:ext cx="889000" cy="5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6497</xdr:rowOff>
    </xdr:from>
    <xdr:to>
      <xdr:col>20</xdr:col>
      <xdr:colOff>38100</xdr:colOff>
      <xdr:row>97</xdr:row>
      <xdr:rowOff>108097</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37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99224</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7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149003</xdr:rowOff>
    </xdr:from>
    <xdr:to>
      <xdr:col>15</xdr:col>
      <xdr:colOff>50800</xdr:colOff>
      <xdr:row>96</xdr:row>
      <xdr:rowOff>55201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436753"/>
          <a:ext cx="889000" cy="7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19627</xdr:rowOff>
    </xdr:from>
    <xdr:to>
      <xdr:col>15</xdr:col>
      <xdr:colOff>101600</xdr:colOff>
      <xdr:row>97</xdr:row>
      <xdr:rowOff>121227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65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112354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74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11334</xdr:rowOff>
    </xdr:from>
    <xdr:to>
      <xdr:col>10</xdr:col>
      <xdr:colOff>114300</xdr:colOff>
      <xdr:row>95</xdr:row>
      <xdr:rowOff>149003</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299084"/>
          <a:ext cx="889000" cy="137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6390</xdr:rowOff>
    </xdr:from>
    <xdr:to>
      <xdr:col>10</xdr:col>
      <xdr:colOff>165100</xdr:colOff>
      <xdr:row>97</xdr:row>
      <xdr:rowOff>107990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37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99117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7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168292</xdr:rowOff>
    </xdr:from>
    <xdr:to>
      <xdr:col>6</xdr:col>
      <xdr:colOff>38100</xdr:colOff>
      <xdr:row>97</xdr:row>
      <xdr:rowOff>98442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62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89569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72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161229</xdr:rowOff>
    </xdr:from>
    <xdr:to>
      <xdr:col>24</xdr:col>
      <xdr:colOff>114300</xdr:colOff>
      <xdr:row>95</xdr:row>
      <xdr:rowOff>91379</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27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12656</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12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124836</xdr:rowOff>
    </xdr:from>
    <xdr:to>
      <xdr:col>20</xdr:col>
      <xdr:colOff>38100</xdr:colOff>
      <xdr:row>96</xdr:row>
      <xdr:rowOff>54986</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41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71513</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18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4401</xdr:rowOff>
    </xdr:from>
    <xdr:to>
      <xdr:col>15</xdr:col>
      <xdr:colOff>101600</xdr:colOff>
      <xdr:row>96</xdr:row>
      <xdr:rowOff>106001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46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122528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23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98203</xdr:rowOff>
    </xdr:from>
    <xdr:to>
      <xdr:col>10</xdr:col>
      <xdr:colOff>165100</xdr:colOff>
      <xdr:row>96</xdr:row>
      <xdr:rowOff>28353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385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44880</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161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131984</xdr:rowOff>
    </xdr:from>
    <xdr:to>
      <xdr:col>6</xdr:col>
      <xdr:colOff>38100</xdr:colOff>
      <xdr:row>95</xdr:row>
      <xdr:rowOff>62134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24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78661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02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労働費グラフ枠">
          <a:extLst>
            <a:ext uri="{FF2B5EF4-FFF2-40B4-BE49-F238E27FC236}">
              <a16:creationId xmlns:a16="http://schemas.microsoft.com/office/drawing/2014/main" id="{00000000-0008-0000-07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132842</xdr:rowOff>
    </xdr:from>
    <xdr:to>
      <xdr:col>54</xdr:col>
      <xdr:colOff>189865</xdr:colOff>
      <xdr:row>38</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flipV="1">
          <a:off x="10475595" y="5447792"/>
          <a:ext cx="1270" cy="1207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3" name="労働費最小値テキスト">
          <a:extLst>
            <a:ext uri="{FF2B5EF4-FFF2-40B4-BE49-F238E27FC236}">
              <a16:creationId xmlns:a16="http://schemas.microsoft.com/office/drawing/2014/main" id="{00000000-0008-0000-0700-00001B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79519</xdr:rowOff>
    </xdr:from>
    <xdr:ext cx="469744" cy="259045"/>
    <xdr:sp macro="" textlink="">
      <xdr:nvSpPr>
        <xdr:cNvPr id="285" name="労働費最大値テキスト">
          <a:extLst>
            <a:ext uri="{FF2B5EF4-FFF2-40B4-BE49-F238E27FC236}">
              <a16:creationId xmlns:a16="http://schemas.microsoft.com/office/drawing/2014/main" id="{00000000-0008-0000-0700-00001D010000}"/>
            </a:ext>
          </a:extLst>
        </xdr:cNvPr>
        <xdr:cNvSpPr txBox="1"/>
      </xdr:nvSpPr>
      <xdr:spPr>
        <a:xfrm>
          <a:off x="10528300" y="522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132842</xdr:rowOff>
    </xdr:from>
    <xdr:to>
      <xdr:col>55</xdr:col>
      <xdr:colOff>88900</xdr:colOff>
      <xdr:row>31</xdr:row>
      <xdr:rowOff>132842</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5447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104038</xdr:rowOff>
    </xdr:from>
    <xdr:to>
      <xdr:col>55</xdr:col>
      <xdr:colOff>0</xdr:colOff>
      <xdr:row>37</xdr:row>
      <xdr:rowOff>68834</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9639300" y="6276238"/>
          <a:ext cx="838200" cy="136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576</xdr:rowOff>
    </xdr:from>
    <xdr:ext cx="378565" cy="259045"/>
    <xdr:sp macro="" textlink="">
      <xdr:nvSpPr>
        <xdr:cNvPr id="288" name="労働費平均値テキスト">
          <a:extLst>
            <a:ext uri="{FF2B5EF4-FFF2-40B4-BE49-F238E27FC236}">
              <a16:creationId xmlns:a16="http://schemas.microsoft.com/office/drawing/2014/main" id="{00000000-0008-0000-0700-000020010000}"/>
            </a:ext>
          </a:extLst>
        </xdr:cNvPr>
        <xdr:cNvSpPr txBox="1"/>
      </xdr:nvSpPr>
      <xdr:spPr>
        <a:xfrm>
          <a:off x="10528300" y="63442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22149</xdr:rowOff>
    </xdr:from>
    <xdr:to>
      <xdr:col>55</xdr:col>
      <xdr:colOff>50800</xdr:colOff>
      <xdr:row>37</xdr:row>
      <xdr:rowOff>123749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10426700" y="636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52832</xdr:rowOff>
    </xdr:from>
    <xdr:to>
      <xdr:col>50</xdr:col>
      <xdr:colOff>114300</xdr:colOff>
      <xdr:row>37</xdr:row>
      <xdr:rowOff>68834</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8750300" y="6396482"/>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91643</xdr:rowOff>
    </xdr:from>
    <xdr:to>
      <xdr:col>50</xdr:col>
      <xdr:colOff>165100</xdr:colOff>
      <xdr:row>38</xdr:row>
      <xdr:rowOff>21793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9588500" y="6435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12920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9450017" y="65280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52832</xdr:rowOff>
    </xdr:from>
    <xdr:to>
      <xdr:col>45</xdr:col>
      <xdr:colOff>177800</xdr:colOff>
      <xdr:row>37</xdr:row>
      <xdr:rowOff>70206</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flipV="1">
          <a:off x="7861300" y="6396482"/>
          <a:ext cx="889000" cy="173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78384</xdr:rowOff>
    </xdr:from>
    <xdr:to>
      <xdr:col>46</xdr:col>
      <xdr:colOff>38100</xdr:colOff>
      <xdr:row>38</xdr:row>
      <xdr:rowOff>8534</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8699500" y="6422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171111</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8561017" y="6514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70206</xdr:rowOff>
    </xdr:from>
    <xdr:to>
      <xdr:col>41</xdr:col>
      <xdr:colOff>50800</xdr:colOff>
      <xdr:row>37</xdr:row>
      <xdr:rowOff>94437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6972300" y="6413856"/>
          <a:ext cx="889000" cy="24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50038</xdr:rowOff>
    </xdr:from>
    <xdr:to>
      <xdr:col>41</xdr:col>
      <xdr:colOff>101600</xdr:colOff>
      <xdr:row>37</xdr:row>
      <xdr:rowOff>151638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7810500" y="639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142765</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7672017" y="6486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52324</xdr:rowOff>
    </xdr:from>
    <xdr:to>
      <xdr:col>36</xdr:col>
      <xdr:colOff>165100</xdr:colOff>
      <xdr:row>37</xdr:row>
      <xdr:rowOff>153924</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6921500" y="6395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145051</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6783017" y="64887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53238</xdr:rowOff>
    </xdr:from>
    <xdr:to>
      <xdr:col>55</xdr:col>
      <xdr:colOff>50800</xdr:colOff>
      <xdr:row>36</xdr:row>
      <xdr:rowOff>154838</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10426700" y="622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76115</xdr:rowOff>
    </xdr:from>
    <xdr:ext cx="378565" cy="259045"/>
    <xdr:sp macro="" textlink="">
      <xdr:nvSpPr>
        <xdr:cNvPr id="307" name="労働費該当値テキスト">
          <a:extLst>
            <a:ext uri="{FF2B5EF4-FFF2-40B4-BE49-F238E27FC236}">
              <a16:creationId xmlns:a16="http://schemas.microsoft.com/office/drawing/2014/main" id="{00000000-0008-0000-0700-000033010000}"/>
            </a:ext>
          </a:extLst>
        </xdr:cNvPr>
        <xdr:cNvSpPr txBox="1"/>
      </xdr:nvSpPr>
      <xdr:spPr>
        <a:xfrm>
          <a:off x="10528300" y="60768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18034</xdr:rowOff>
    </xdr:from>
    <xdr:to>
      <xdr:col>50</xdr:col>
      <xdr:colOff>165100</xdr:colOff>
      <xdr:row>37</xdr:row>
      <xdr:rowOff>119634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9588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136161</xdr:rowOff>
    </xdr:from>
    <xdr:ext cx="378565"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50017" y="6136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2032</xdr:rowOff>
    </xdr:from>
    <xdr:to>
      <xdr:col>46</xdr:col>
      <xdr:colOff>38100</xdr:colOff>
      <xdr:row>37</xdr:row>
      <xdr:rowOff>103632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8699500" y="63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120159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61017" y="6120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19406</xdr:rowOff>
    </xdr:from>
    <xdr:to>
      <xdr:col>41</xdr:col>
      <xdr:colOff>101600</xdr:colOff>
      <xdr:row>37</xdr:row>
      <xdr:rowOff>121006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7810500" y="63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137533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2017" y="61382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43637</xdr:rowOff>
    </xdr:from>
    <xdr:to>
      <xdr:col>36</xdr:col>
      <xdr:colOff>165100</xdr:colOff>
      <xdr:row>37</xdr:row>
      <xdr:rowOff>145237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6921500" y="638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161764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6783017" y="61625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6" name="直線コネクタ 325">
          <a:extLst>
            <a:ext uri="{FF2B5EF4-FFF2-40B4-BE49-F238E27FC236}">
              <a16:creationId xmlns:a16="http://schemas.microsoft.com/office/drawing/2014/main" id="{00000000-0008-0000-0700-000046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57600</xdr:rowOff>
    </xdr:from>
    <xdr:to>
      <xdr:col>54</xdr:col>
      <xdr:colOff>189865</xdr:colOff>
      <xdr:row>59</xdr:row>
      <xdr:rowOff>10247</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630100"/>
          <a:ext cx="127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14074</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29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10247</xdr:rowOff>
    </xdr:from>
    <xdr:to>
      <xdr:col>55</xdr:col>
      <xdr:colOff>88900</xdr:colOff>
      <xdr:row>59</xdr:row>
      <xdr:rowOff>10247</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2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4277</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40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97,028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57600</xdr:rowOff>
    </xdr:from>
    <xdr:to>
      <xdr:col>55</xdr:col>
      <xdr:colOff>88900</xdr:colOff>
      <xdr:row>50</xdr:row>
      <xdr:rowOff>57600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63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85261</xdr:rowOff>
    </xdr:from>
    <xdr:to>
      <xdr:col>55</xdr:col>
      <xdr:colOff>0</xdr:colOff>
      <xdr:row>55</xdr:row>
      <xdr:rowOff>72214</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9000661"/>
          <a:ext cx="838200" cy="50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130094</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598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151667</xdr:rowOff>
    </xdr:from>
    <xdr:to>
      <xdr:col>55</xdr:col>
      <xdr:colOff>50800</xdr:colOff>
      <xdr:row>56</xdr:row>
      <xdr:rowOff>81817</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58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10345</xdr:rowOff>
    </xdr:from>
    <xdr:to>
      <xdr:col>50</xdr:col>
      <xdr:colOff>114300</xdr:colOff>
      <xdr:row>55</xdr:row>
      <xdr:rowOff>72214</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440095"/>
          <a:ext cx="889000" cy="6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37155</xdr:rowOff>
    </xdr:from>
    <xdr:to>
      <xdr:col>50</xdr:col>
      <xdr:colOff>165100</xdr:colOff>
      <xdr:row>56</xdr:row>
      <xdr:rowOff>138755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63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129882</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731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10345</xdr:rowOff>
    </xdr:from>
    <xdr:to>
      <xdr:col>45</xdr:col>
      <xdr:colOff>177800</xdr:colOff>
      <xdr:row>55</xdr:row>
      <xdr:rowOff>63152</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9440095"/>
          <a:ext cx="889000" cy="5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219</xdr:rowOff>
    </xdr:from>
    <xdr:to>
      <xdr:col>46</xdr:col>
      <xdr:colOff>38100</xdr:colOff>
      <xdr:row>56</xdr:row>
      <xdr:rowOff>101819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60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92946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69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27621</xdr:rowOff>
    </xdr:from>
    <xdr:to>
      <xdr:col>41</xdr:col>
      <xdr:colOff>50800</xdr:colOff>
      <xdr:row>55</xdr:row>
      <xdr:rowOff>63152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9457371"/>
          <a:ext cx="889000" cy="3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158688</xdr:rowOff>
    </xdr:from>
    <xdr:to>
      <xdr:col>41</xdr:col>
      <xdr:colOff>101600</xdr:colOff>
      <xdr:row>56</xdr:row>
      <xdr:rowOff>88838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588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79965</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68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125640</xdr:rowOff>
    </xdr:from>
    <xdr:to>
      <xdr:col>36</xdr:col>
      <xdr:colOff>165100</xdr:colOff>
      <xdr:row>56</xdr:row>
      <xdr:rowOff>55790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55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46917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64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34461</xdr:rowOff>
    </xdr:from>
    <xdr:to>
      <xdr:col>55</xdr:col>
      <xdr:colOff>50800</xdr:colOff>
      <xdr:row>52</xdr:row>
      <xdr:rowOff>136061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894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57338</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880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21414</xdr:rowOff>
    </xdr:from>
    <xdr:to>
      <xdr:col>50</xdr:col>
      <xdr:colOff>165100</xdr:colOff>
      <xdr:row>55</xdr:row>
      <xdr:rowOff>123014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451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139541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226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130995</xdr:rowOff>
    </xdr:from>
    <xdr:to>
      <xdr:col>46</xdr:col>
      <xdr:colOff>38100</xdr:colOff>
      <xdr:row>55</xdr:row>
      <xdr:rowOff>61145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38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77672</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164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12352</xdr:rowOff>
    </xdr:from>
    <xdr:to>
      <xdr:col>41</xdr:col>
      <xdr:colOff>101600</xdr:colOff>
      <xdr:row>55</xdr:row>
      <xdr:rowOff>113952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44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130479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217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148271</xdr:rowOff>
    </xdr:from>
    <xdr:to>
      <xdr:col>36</xdr:col>
      <xdr:colOff>165100</xdr:colOff>
      <xdr:row>55</xdr:row>
      <xdr:rowOff>78421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40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94948</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9181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52015</xdr:rowOff>
    </xdr:from>
    <xdr:to>
      <xdr:col>54</xdr:col>
      <xdr:colOff>189865</xdr:colOff>
      <xdr:row>79</xdr:row>
      <xdr:rowOff>49763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24965"/>
          <a:ext cx="1270" cy="136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53590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8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49763</xdr:rowOff>
    </xdr:from>
    <xdr:to>
      <xdr:col>55</xdr:col>
      <xdr:colOff>88900</xdr:colOff>
      <xdr:row>79</xdr:row>
      <xdr:rowOff>49763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943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170142</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200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52015</xdr:rowOff>
    </xdr:from>
    <xdr:to>
      <xdr:col>55</xdr:col>
      <xdr:colOff>88900</xdr:colOff>
      <xdr:row>71</xdr:row>
      <xdr:rowOff>52015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24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52015</xdr:rowOff>
    </xdr:from>
    <xdr:to>
      <xdr:col>55</xdr:col>
      <xdr:colOff>0</xdr:colOff>
      <xdr:row>74</xdr:row>
      <xdr:rowOff>70467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2224965"/>
          <a:ext cx="838200" cy="53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11092</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8698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32665</xdr:rowOff>
    </xdr:from>
    <xdr:to>
      <xdr:col>55</xdr:col>
      <xdr:colOff>50800</xdr:colOff>
      <xdr:row>75</xdr:row>
      <xdr:rowOff>134265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289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70467</xdr:rowOff>
    </xdr:from>
    <xdr:to>
      <xdr:col>50</xdr:col>
      <xdr:colOff>114300</xdr:colOff>
      <xdr:row>75</xdr:row>
      <xdr:rowOff>72132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2757767"/>
          <a:ext cx="889000" cy="173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81029</xdr:rowOff>
    </xdr:from>
    <xdr:to>
      <xdr:col>50</xdr:col>
      <xdr:colOff>165100</xdr:colOff>
      <xdr:row>77</xdr:row>
      <xdr:rowOff>11179</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11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2306</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03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69</xdr:row>
      <xdr:rowOff>162397</xdr:rowOff>
    </xdr:from>
    <xdr:to>
      <xdr:col>45</xdr:col>
      <xdr:colOff>177800</xdr:colOff>
      <xdr:row>75</xdr:row>
      <xdr:rowOff>72132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1992447"/>
          <a:ext cx="889000" cy="938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36289</xdr:rowOff>
    </xdr:from>
    <xdr:to>
      <xdr:col>46</xdr:col>
      <xdr:colOff>38100</xdr:colOff>
      <xdr:row>76</xdr:row>
      <xdr:rowOff>137889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066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129016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1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69</xdr:row>
      <xdr:rowOff>162397</xdr:rowOff>
    </xdr:from>
    <xdr:to>
      <xdr:col>41</xdr:col>
      <xdr:colOff>50800</xdr:colOff>
      <xdr:row>72</xdr:row>
      <xdr:rowOff>110210</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1992447"/>
          <a:ext cx="889000" cy="462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47557</xdr:rowOff>
    </xdr:from>
    <xdr:to>
      <xdr:col>41</xdr:col>
      <xdr:colOff>101600</xdr:colOff>
      <xdr:row>76</xdr:row>
      <xdr:rowOff>149157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07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140284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7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89030</xdr:rowOff>
    </xdr:from>
    <xdr:to>
      <xdr:col>36</xdr:col>
      <xdr:colOff>165100</xdr:colOff>
      <xdr:row>77</xdr:row>
      <xdr:rowOff>19180</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11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10307</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11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71</xdr:row>
      <xdr:rowOff>1215</xdr:rowOff>
    </xdr:from>
    <xdr:to>
      <xdr:col>55</xdr:col>
      <xdr:colOff>50800</xdr:colOff>
      <xdr:row>71</xdr:row>
      <xdr:rowOff>102815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21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125692</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12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19667</xdr:rowOff>
    </xdr:from>
    <xdr:to>
      <xdr:col>50</xdr:col>
      <xdr:colOff>165100</xdr:colOff>
      <xdr:row>74</xdr:row>
      <xdr:rowOff>121267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2706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72</xdr:row>
      <xdr:rowOff>137794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482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21332</xdr:rowOff>
    </xdr:from>
    <xdr:to>
      <xdr:col>46</xdr:col>
      <xdr:colOff>38100</xdr:colOff>
      <xdr:row>75</xdr:row>
      <xdr:rowOff>122932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88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139459</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65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69</xdr:row>
      <xdr:rowOff>111597</xdr:rowOff>
    </xdr:from>
    <xdr:to>
      <xdr:col>41</xdr:col>
      <xdr:colOff>101600</xdr:colOff>
      <xdr:row>70</xdr:row>
      <xdr:rowOff>41747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194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58274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171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59410</xdr:rowOff>
    </xdr:from>
    <xdr:to>
      <xdr:col>36</xdr:col>
      <xdr:colOff>165100</xdr:colOff>
      <xdr:row>72</xdr:row>
      <xdr:rowOff>161010</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40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6087</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179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10100</xdr:rowOff>
    </xdr:from>
    <xdr:to>
      <xdr:col>54</xdr:col>
      <xdr:colOff>189865</xdr:colOff>
      <xdr:row>98</xdr:row>
      <xdr:rowOff>84085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440600"/>
          <a:ext cx="1270" cy="1445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87912</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89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84085</xdr:rowOff>
    </xdr:from>
    <xdr:to>
      <xdr:col>55</xdr:col>
      <xdr:colOff>88900</xdr:colOff>
      <xdr:row>98</xdr:row>
      <xdr:rowOff>84085</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88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128227</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215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10100</xdr:rowOff>
    </xdr:from>
    <xdr:to>
      <xdr:col>55</xdr:col>
      <xdr:colOff>88900</xdr:colOff>
      <xdr:row>90</xdr:row>
      <xdr:rowOff>10100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44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10100</xdr:rowOff>
    </xdr:from>
    <xdr:to>
      <xdr:col>55</xdr:col>
      <xdr:colOff>0</xdr:colOff>
      <xdr:row>94</xdr:row>
      <xdr:rowOff>51966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9639300" y="15440600"/>
          <a:ext cx="838200" cy="727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60926</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48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82499</xdr:rowOff>
    </xdr:from>
    <xdr:to>
      <xdr:col>55</xdr:col>
      <xdr:colOff>50800</xdr:colOff>
      <xdr:row>96</xdr:row>
      <xdr:rowOff>12649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370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23718</xdr:rowOff>
    </xdr:from>
    <xdr:to>
      <xdr:col>50</xdr:col>
      <xdr:colOff>114300</xdr:colOff>
      <xdr:row>94</xdr:row>
      <xdr:rowOff>51966</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140018"/>
          <a:ext cx="889000" cy="2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7665</xdr:rowOff>
    </xdr:from>
    <xdr:to>
      <xdr:col>50</xdr:col>
      <xdr:colOff>165100</xdr:colOff>
      <xdr:row>95</xdr:row>
      <xdr:rowOff>109265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2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100392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88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55787</xdr:rowOff>
    </xdr:from>
    <xdr:to>
      <xdr:col>45</xdr:col>
      <xdr:colOff>177800</xdr:colOff>
      <xdr:row>94</xdr:row>
      <xdr:rowOff>23718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7861300" y="16000637"/>
          <a:ext cx="889000" cy="139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93</xdr:row>
      <xdr:rowOff>22492</xdr:rowOff>
    </xdr:from>
    <xdr:to>
      <xdr:col>46</xdr:col>
      <xdr:colOff>38100</xdr:colOff>
      <xdr:row>93</xdr:row>
      <xdr:rowOff>124092</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59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140619</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57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55787</xdr:rowOff>
    </xdr:from>
    <xdr:to>
      <xdr:col>41</xdr:col>
      <xdr:colOff>50800</xdr:colOff>
      <xdr:row>93</xdr:row>
      <xdr:rowOff>137136</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000637"/>
          <a:ext cx="889000" cy="8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93</xdr:row>
      <xdr:rowOff>52291</xdr:rowOff>
    </xdr:from>
    <xdr:to>
      <xdr:col>41</xdr:col>
      <xdr:colOff>101600</xdr:colOff>
      <xdr:row>93</xdr:row>
      <xdr:rowOff>153891</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599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145018</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089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105115</xdr:rowOff>
    </xdr:from>
    <xdr:to>
      <xdr:col>36</xdr:col>
      <xdr:colOff>165100</xdr:colOff>
      <xdr:row>93</xdr:row>
      <xdr:rowOff>35265</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58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91</xdr:row>
      <xdr:rowOff>51792</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565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89</xdr:row>
      <xdr:rowOff>130750</xdr:rowOff>
    </xdr:from>
    <xdr:to>
      <xdr:col>55</xdr:col>
      <xdr:colOff>50800</xdr:colOff>
      <xdr:row>90</xdr:row>
      <xdr:rowOff>60900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538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89</xdr:row>
      <xdr:rowOff>83777</xdr:rowOff>
    </xdr:from>
    <xdr:ext cx="599010"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534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1166</xdr:rowOff>
    </xdr:from>
    <xdr:to>
      <xdr:col>50</xdr:col>
      <xdr:colOff>165100</xdr:colOff>
      <xdr:row>94</xdr:row>
      <xdr:rowOff>102766</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117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119293</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5892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144368</xdr:rowOff>
    </xdr:from>
    <xdr:to>
      <xdr:col>46</xdr:col>
      <xdr:colOff>38100</xdr:colOff>
      <xdr:row>94</xdr:row>
      <xdr:rowOff>74518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08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65645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18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4987</xdr:rowOff>
    </xdr:from>
    <xdr:to>
      <xdr:col>41</xdr:col>
      <xdr:colOff>101600</xdr:colOff>
      <xdr:row>93</xdr:row>
      <xdr:rowOff>106587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594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91</xdr:row>
      <xdr:rowOff>123114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572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86336</xdr:rowOff>
    </xdr:from>
    <xdr:to>
      <xdr:col>36</xdr:col>
      <xdr:colOff>165100</xdr:colOff>
      <xdr:row>94</xdr:row>
      <xdr:rowOff>16486</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03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7613</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12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104930</xdr:rowOff>
    </xdr:from>
    <xdr:to>
      <xdr:col>85</xdr:col>
      <xdr:colOff>126364</xdr:colOff>
      <xdr:row>38</xdr:row>
      <xdr:rowOff>72601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591330"/>
          <a:ext cx="1269" cy="996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76428</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591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72601</xdr:rowOff>
    </xdr:from>
    <xdr:to>
      <xdr:col>86</xdr:col>
      <xdr:colOff>25400</xdr:colOff>
      <xdr:row>38</xdr:row>
      <xdr:rowOff>72601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58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51607</xdr:rowOff>
    </xdr:from>
    <xdr:ext cx="599010"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366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232,605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104930</xdr:rowOff>
    </xdr:from>
    <xdr:to>
      <xdr:col>86</xdr:col>
      <xdr:colOff>25400</xdr:colOff>
      <xdr:row>32</xdr:row>
      <xdr:rowOff>104930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591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83922</xdr:rowOff>
    </xdr:from>
    <xdr:to>
      <xdr:col>85</xdr:col>
      <xdr:colOff>127000</xdr:colOff>
      <xdr:row>37</xdr:row>
      <xdr:rowOff>156379</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427572"/>
          <a:ext cx="838200" cy="72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93456</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437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115029</xdr:rowOff>
    </xdr:from>
    <xdr:to>
      <xdr:col>85</xdr:col>
      <xdr:colOff>177800</xdr:colOff>
      <xdr:row>38</xdr:row>
      <xdr:rowOff>45179</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45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83922</xdr:rowOff>
    </xdr:from>
    <xdr:to>
      <xdr:col>81</xdr:col>
      <xdr:colOff>50800</xdr:colOff>
      <xdr:row>37</xdr:row>
      <xdr:rowOff>100408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427572"/>
          <a:ext cx="889000" cy="1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133921</xdr:rowOff>
    </xdr:from>
    <xdr:to>
      <xdr:col>81</xdr:col>
      <xdr:colOff>101600</xdr:colOff>
      <xdr:row>38</xdr:row>
      <xdr:rowOff>64071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47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55198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57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100408</xdr:rowOff>
    </xdr:from>
    <xdr:to>
      <xdr:col>76</xdr:col>
      <xdr:colOff>114300</xdr:colOff>
      <xdr:row>37</xdr:row>
      <xdr:rowOff>168887</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3703300" y="6444058"/>
          <a:ext cx="889000" cy="6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139795</xdr:rowOff>
    </xdr:from>
    <xdr:to>
      <xdr:col>76</xdr:col>
      <xdr:colOff>165100</xdr:colOff>
      <xdr:row>38</xdr:row>
      <xdr:rowOff>69945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483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61072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57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168887</xdr:rowOff>
    </xdr:from>
    <xdr:to>
      <xdr:col>71</xdr:col>
      <xdr:colOff>177800</xdr:colOff>
      <xdr:row>38</xdr:row>
      <xdr:rowOff>8808</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512537"/>
          <a:ext cx="889000" cy="1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159776</xdr:rowOff>
    </xdr:from>
    <xdr:to>
      <xdr:col>72</xdr:col>
      <xdr:colOff>38100</xdr:colOff>
      <xdr:row>38</xdr:row>
      <xdr:rowOff>89926</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50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81053</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596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142744</xdr:rowOff>
    </xdr:from>
    <xdr:to>
      <xdr:col>67</xdr:col>
      <xdr:colOff>101600</xdr:colOff>
      <xdr:row>38</xdr:row>
      <xdr:rowOff>72895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48639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64022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579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105579</xdr:rowOff>
    </xdr:from>
    <xdr:to>
      <xdr:col>85</xdr:col>
      <xdr:colOff>177800</xdr:colOff>
      <xdr:row>38</xdr:row>
      <xdr:rowOff>35729</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449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64956</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237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33122</xdr:rowOff>
    </xdr:from>
    <xdr:to>
      <xdr:col>81</xdr:col>
      <xdr:colOff>101600</xdr:colOff>
      <xdr:row>37</xdr:row>
      <xdr:rowOff>134722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7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151249</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151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49608</xdr:rowOff>
    </xdr:from>
    <xdr:to>
      <xdr:col>76</xdr:col>
      <xdr:colOff>165100</xdr:colOff>
      <xdr:row>37</xdr:row>
      <xdr:rowOff>151208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39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167735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16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118088</xdr:rowOff>
    </xdr:from>
    <xdr:to>
      <xdr:col>72</xdr:col>
      <xdr:colOff>38100</xdr:colOff>
      <xdr:row>38</xdr:row>
      <xdr:rowOff>48237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6173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64765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23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129458</xdr:rowOff>
    </xdr:from>
    <xdr:to>
      <xdr:col>67</xdr:col>
      <xdr:colOff>101600</xdr:colOff>
      <xdr:row>38</xdr:row>
      <xdr:rowOff>59609</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4731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76135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248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68796</xdr:rowOff>
    </xdr:from>
    <xdr:to>
      <xdr:col>85</xdr:col>
      <xdr:colOff>126364</xdr:colOff>
      <xdr:row>59</xdr:row>
      <xdr:rowOff>122993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641296"/>
          <a:ext cx="1269" cy="1597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126820</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24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122993</xdr:rowOff>
    </xdr:from>
    <xdr:to>
      <xdr:col>86</xdr:col>
      <xdr:colOff>25400</xdr:colOff>
      <xdr:row>59</xdr:row>
      <xdr:rowOff>122993</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23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15473</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16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119,722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68796</xdr:rowOff>
    </xdr:from>
    <xdr:to>
      <xdr:col>86</xdr:col>
      <xdr:colOff>25400</xdr:colOff>
      <xdr:row>50</xdr:row>
      <xdr:rowOff>68796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641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50</xdr:row>
      <xdr:rowOff>68796</xdr:rowOff>
    </xdr:from>
    <xdr:to>
      <xdr:col>85</xdr:col>
      <xdr:colOff>127000</xdr:colOff>
      <xdr:row>51</xdr:row>
      <xdr:rowOff>154274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8641296"/>
          <a:ext cx="838200" cy="256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136555</xdr:rowOff>
    </xdr:from>
    <xdr:ext cx="534377"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566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158128</xdr:rowOff>
    </xdr:from>
    <xdr:to>
      <xdr:col>85</xdr:col>
      <xdr:colOff>177800</xdr:colOff>
      <xdr:row>56</xdr:row>
      <xdr:rowOff>88278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58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154274</xdr:rowOff>
    </xdr:from>
    <xdr:to>
      <xdr:col>81</xdr:col>
      <xdr:colOff>50800</xdr:colOff>
      <xdr:row>52</xdr:row>
      <xdr:rowOff>17666</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8898224"/>
          <a:ext cx="889000" cy="34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54610</xdr:rowOff>
    </xdr:from>
    <xdr:to>
      <xdr:col>81</xdr:col>
      <xdr:colOff>101600</xdr:colOff>
      <xdr:row>56</xdr:row>
      <xdr:rowOff>156210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5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147337</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214111" y="9748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17666</xdr:rowOff>
    </xdr:from>
    <xdr:to>
      <xdr:col>76</xdr:col>
      <xdr:colOff>114300</xdr:colOff>
      <xdr:row>53</xdr:row>
      <xdr:rowOff>157950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8933066"/>
          <a:ext cx="889000" cy="31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146812</xdr:rowOff>
    </xdr:from>
    <xdr:to>
      <xdr:col>76</xdr:col>
      <xdr:colOff>165100</xdr:colOff>
      <xdr:row>57</xdr:row>
      <xdr:rowOff>76962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74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68089</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325111" y="9840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104039</xdr:rowOff>
    </xdr:from>
    <xdr:to>
      <xdr:col>71</xdr:col>
      <xdr:colOff>177800</xdr:colOff>
      <xdr:row>53</xdr:row>
      <xdr:rowOff>157950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a:off x="12814300" y="8847989"/>
          <a:ext cx="889000" cy="39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13215</xdr:rowOff>
    </xdr:from>
    <xdr:to>
      <xdr:col>72</xdr:col>
      <xdr:colOff>38100</xdr:colOff>
      <xdr:row>57</xdr:row>
      <xdr:rowOff>114815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785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105942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36111" y="98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160775</xdr:rowOff>
    </xdr:from>
    <xdr:to>
      <xdr:col>67</xdr:col>
      <xdr:colOff>101600</xdr:colOff>
      <xdr:row>57</xdr:row>
      <xdr:rowOff>90925</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82052</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47111" y="9854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17996</xdr:rowOff>
    </xdr:from>
    <xdr:to>
      <xdr:col>85</xdr:col>
      <xdr:colOff>177800</xdr:colOff>
      <xdr:row>50</xdr:row>
      <xdr:rowOff>119596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859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142473</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8543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103474</xdr:rowOff>
    </xdr:from>
    <xdr:to>
      <xdr:col>81</xdr:col>
      <xdr:colOff>101600</xdr:colOff>
      <xdr:row>52</xdr:row>
      <xdr:rowOff>33624</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884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50151</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8622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51</xdr:row>
      <xdr:rowOff>138316</xdr:rowOff>
    </xdr:from>
    <xdr:to>
      <xdr:col>76</xdr:col>
      <xdr:colOff>165100</xdr:colOff>
      <xdr:row>52</xdr:row>
      <xdr:rowOff>68466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888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50</xdr:row>
      <xdr:rowOff>84993</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865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107150</xdr:rowOff>
    </xdr:from>
    <xdr:to>
      <xdr:col>72</xdr:col>
      <xdr:colOff>38100</xdr:colOff>
      <xdr:row>54</xdr:row>
      <xdr:rowOff>37300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19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53827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896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51</xdr:row>
      <xdr:rowOff>53239</xdr:rowOff>
    </xdr:from>
    <xdr:to>
      <xdr:col>67</xdr:col>
      <xdr:colOff>101600</xdr:colOff>
      <xdr:row>51</xdr:row>
      <xdr:rowOff>154839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879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49</xdr:row>
      <xdr:rowOff>171366</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8572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45010</xdr:rowOff>
    </xdr:from>
    <xdr:to>
      <xdr:col>85</xdr:col>
      <xdr:colOff>126364</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217960"/>
          <a:ext cx="1269" cy="1425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163137</xdr:rowOff>
    </xdr:from>
    <xdr:ext cx="534377"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99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87,299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45010</xdr:rowOff>
    </xdr:from>
    <xdr:to>
      <xdr:col>86</xdr:col>
      <xdr:colOff>25400</xdr:colOff>
      <xdr:row>71</xdr:row>
      <xdr:rowOff>45010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217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76688</xdr:rowOff>
    </xdr:from>
    <xdr:to>
      <xdr:col>85</xdr:col>
      <xdr:colOff>127000</xdr:colOff>
      <xdr:row>79</xdr:row>
      <xdr:rowOff>90306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449788"/>
          <a:ext cx="838200" cy="18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125672</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27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102795</xdr:rowOff>
    </xdr:from>
    <xdr:to>
      <xdr:col>85</xdr:col>
      <xdr:colOff>177800</xdr:colOff>
      <xdr:row>79</xdr:row>
      <xdr:rowOff>32945</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75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105508</xdr:rowOff>
    </xdr:from>
    <xdr:to>
      <xdr:col>81</xdr:col>
      <xdr:colOff>50800</xdr:colOff>
      <xdr:row>78</xdr:row>
      <xdr:rowOff>76688</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4592300" y="13135708"/>
          <a:ext cx="889000" cy="31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71771</xdr:rowOff>
    </xdr:from>
    <xdr:to>
      <xdr:col>81</xdr:col>
      <xdr:colOff>101600</xdr:colOff>
      <xdr:row>79</xdr:row>
      <xdr:rowOff>1921</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4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164498</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53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105508</xdr:rowOff>
    </xdr:from>
    <xdr:to>
      <xdr:col>76</xdr:col>
      <xdr:colOff>114300</xdr:colOff>
      <xdr:row>78</xdr:row>
      <xdr:rowOff>113460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135708"/>
          <a:ext cx="889000" cy="35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95611</xdr:rowOff>
    </xdr:from>
    <xdr:to>
      <xdr:col>76</xdr:col>
      <xdr:colOff>165100</xdr:colOff>
      <xdr:row>79</xdr:row>
      <xdr:rowOff>25761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68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16888</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6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113460</xdr:rowOff>
    </xdr:from>
    <xdr:to>
      <xdr:col>71</xdr:col>
      <xdr:colOff>177800</xdr:colOff>
      <xdr:row>79</xdr:row>
      <xdr:rowOff>98879</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486560"/>
          <a:ext cx="889000" cy="15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119549</xdr:rowOff>
    </xdr:from>
    <xdr:to>
      <xdr:col>72</xdr:col>
      <xdr:colOff>38100</xdr:colOff>
      <xdr:row>79</xdr:row>
      <xdr:rowOff>49699</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9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40826</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58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100363</xdr:rowOff>
    </xdr:from>
    <xdr:to>
      <xdr:col>67</xdr:col>
      <xdr:colOff>101600</xdr:colOff>
      <xdr:row>79</xdr:row>
      <xdr:rowOff>30513</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73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47040</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24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39506</xdr:rowOff>
    </xdr:from>
    <xdr:to>
      <xdr:col>85</xdr:col>
      <xdr:colOff>177800</xdr:colOff>
      <xdr:row>79</xdr:row>
      <xdr:rowOff>141106</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58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125883</xdr:rowOff>
    </xdr:from>
    <xdr:ext cx="378565"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4989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25888</xdr:rowOff>
    </xdr:from>
    <xdr:to>
      <xdr:col>81</xdr:col>
      <xdr:colOff>101600</xdr:colOff>
      <xdr:row>78</xdr:row>
      <xdr:rowOff>127488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39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144015</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14111" y="13174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54708</xdr:rowOff>
    </xdr:from>
    <xdr:to>
      <xdr:col>76</xdr:col>
      <xdr:colOff>165100</xdr:colOff>
      <xdr:row>76</xdr:row>
      <xdr:rowOff>156308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08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1385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25111" y="12860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62660</xdr:rowOff>
    </xdr:from>
    <xdr:to>
      <xdr:col>72</xdr:col>
      <xdr:colOff>38100</xdr:colOff>
      <xdr:row>78</xdr:row>
      <xdr:rowOff>164260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43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9337</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68428" y="132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39856</xdr:rowOff>
    </xdr:from>
    <xdr:to>
      <xdr:col>85</xdr:col>
      <xdr:colOff>126364</xdr:colOff>
      <xdr:row>98</xdr:row>
      <xdr:rowOff>26217</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641806"/>
          <a:ext cx="1269" cy="1186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30044</xdr:rowOff>
    </xdr:from>
    <xdr:ext cx="534377"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83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26217</xdr:rowOff>
    </xdr:from>
    <xdr:to>
      <xdr:col>86</xdr:col>
      <xdr:colOff>25400</xdr:colOff>
      <xdr:row>98</xdr:row>
      <xdr:rowOff>26217</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828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157983</xdr:rowOff>
    </xdr:from>
    <xdr:ext cx="599010"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417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39856</xdr:rowOff>
    </xdr:from>
    <xdr:to>
      <xdr:col>86</xdr:col>
      <xdr:colOff>25400</xdr:colOff>
      <xdr:row>91</xdr:row>
      <xdr:rowOff>39856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641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330</xdr:rowOff>
    </xdr:from>
    <xdr:to>
      <xdr:col>85</xdr:col>
      <xdr:colOff>127000</xdr:colOff>
      <xdr:row>92</xdr:row>
      <xdr:rowOff>9758</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5773730"/>
          <a:ext cx="838200" cy="9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102674</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390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124247</xdr:rowOff>
    </xdr:from>
    <xdr:to>
      <xdr:col>85</xdr:col>
      <xdr:colOff>177800</xdr:colOff>
      <xdr:row>96</xdr:row>
      <xdr:rowOff>54397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41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56533</xdr:rowOff>
    </xdr:from>
    <xdr:to>
      <xdr:col>81</xdr:col>
      <xdr:colOff>50800</xdr:colOff>
      <xdr:row>92</xdr:row>
      <xdr:rowOff>9758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4592300" y="15487033"/>
          <a:ext cx="889000" cy="29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131409</xdr:rowOff>
    </xdr:from>
    <xdr:to>
      <xdr:col>81</xdr:col>
      <xdr:colOff>101600</xdr:colOff>
      <xdr:row>96</xdr:row>
      <xdr:rowOff>61559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41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52686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511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56533</xdr:rowOff>
    </xdr:from>
    <xdr:to>
      <xdr:col>76</xdr:col>
      <xdr:colOff>114300</xdr:colOff>
      <xdr:row>92</xdr:row>
      <xdr:rowOff>85728</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3703300" y="15487033"/>
          <a:ext cx="889000" cy="37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128296</xdr:rowOff>
    </xdr:from>
    <xdr:to>
      <xdr:col>76</xdr:col>
      <xdr:colOff>165100</xdr:colOff>
      <xdr:row>96</xdr:row>
      <xdr:rowOff>58446</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41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49573</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6508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111702</xdr:rowOff>
    </xdr:from>
    <xdr:to>
      <xdr:col>71</xdr:col>
      <xdr:colOff>177800</xdr:colOff>
      <xdr:row>92</xdr:row>
      <xdr:rowOff>85728</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a:off x="12814300" y="15713652"/>
          <a:ext cx="889000" cy="14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138571</xdr:rowOff>
    </xdr:from>
    <xdr:to>
      <xdr:col>72</xdr:col>
      <xdr:colOff>38100</xdr:colOff>
      <xdr:row>96</xdr:row>
      <xdr:rowOff>68721</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426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59848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519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138266</xdr:rowOff>
    </xdr:from>
    <xdr:to>
      <xdr:col>67</xdr:col>
      <xdr:colOff>101600</xdr:colOff>
      <xdr:row>96</xdr:row>
      <xdr:rowOff>68416</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426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59543</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518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120980</xdr:rowOff>
    </xdr:from>
    <xdr:to>
      <xdr:col>85</xdr:col>
      <xdr:colOff>177800</xdr:colOff>
      <xdr:row>92</xdr:row>
      <xdr:rowOff>51130</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572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143857</xdr:rowOff>
    </xdr:from>
    <xdr:ext cx="599010"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574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91</xdr:row>
      <xdr:rowOff>130408</xdr:rowOff>
    </xdr:from>
    <xdr:to>
      <xdr:col>81</xdr:col>
      <xdr:colOff>101600</xdr:colOff>
      <xdr:row>92</xdr:row>
      <xdr:rowOff>60558</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573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77085</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181795" y="15507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5733</xdr:rowOff>
    </xdr:from>
    <xdr:to>
      <xdr:col>76</xdr:col>
      <xdr:colOff>165100</xdr:colOff>
      <xdr:row>90</xdr:row>
      <xdr:rowOff>107333</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543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88</xdr:row>
      <xdr:rowOff>123860</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292795" y="15211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34928</xdr:rowOff>
    </xdr:from>
    <xdr:to>
      <xdr:col>72</xdr:col>
      <xdr:colOff>38100</xdr:colOff>
      <xdr:row>92</xdr:row>
      <xdr:rowOff>136528</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580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90</xdr:row>
      <xdr:rowOff>153055</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03795" y="1558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60902</xdr:rowOff>
    </xdr:from>
    <xdr:to>
      <xdr:col>67</xdr:col>
      <xdr:colOff>101600</xdr:colOff>
      <xdr:row>91</xdr:row>
      <xdr:rowOff>162502</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566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90</xdr:row>
      <xdr:rowOff>7579</xdr:rowOff>
    </xdr:from>
    <xdr:ext cx="599010"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14795" y="15438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159893</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303393"/>
          <a:ext cx="1269" cy="14276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52976</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9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106570</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7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159893</xdr:rowOff>
    </xdr:from>
    <xdr:to>
      <xdr:col>116</xdr:col>
      <xdr:colOff>152400</xdr:colOff>
      <xdr:row>30</xdr:row>
      <xdr:rowOff>159893</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303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141876</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8552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118999</xdr:rowOff>
    </xdr:from>
    <xdr:to>
      <xdr:col>116</xdr:col>
      <xdr:colOff>114300</xdr:colOff>
      <xdr:row>39</xdr:row>
      <xdr:rowOff>49149</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86614</xdr:rowOff>
    </xdr:from>
    <xdr:to>
      <xdr:col>112</xdr:col>
      <xdr:colOff>38100</xdr:colOff>
      <xdr:row>39</xdr:row>
      <xdr:rowOff>16764</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01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33291</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3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37846</xdr:rowOff>
    </xdr:from>
    <xdr:to>
      <xdr:col>107</xdr:col>
      <xdr:colOff>101600</xdr:colOff>
      <xdr:row>38</xdr:row>
      <xdr:rowOff>139446</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5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155973</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3281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118999</xdr:rowOff>
    </xdr:from>
    <xdr:to>
      <xdr:col>102</xdr:col>
      <xdr:colOff>165100</xdr:colOff>
      <xdr:row>38</xdr:row>
      <xdr:rowOff>49149</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462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65676</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237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104521</xdr:rowOff>
    </xdr:from>
    <xdr:to>
      <xdr:col>98</xdr:col>
      <xdr:colOff>38100</xdr:colOff>
      <xdr:row>38</xdr:row>
      <xdr:rowOff>34671</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51198</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97426</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125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248,643</a:t>
          </a:r>
          <a:r>
            <a:rPr kumimoji="1" lang="ja-JP" altLang="en-US" sz="1300">
              <a:latin typeface="ＭＳ Ｐゴシック" panose="020B0600070205080204" pitchFamily="50" charset="-128"/>
              <a:ea typeface="ＭＳ Ｐゴシック" panose="020B0600070205080204" pitchFamily="50" charset="-128"/>
            </a:rPr>
            <a:t>円となっており、前年度以前と比べて高くなっている。その要因として、特別定額給付金給付事業を実施したこと等が挙げられる。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74,334</a:t>
          </a:r>
          <a:r>
            <a:rPr kumimoji="1" lang="ja-JP" altLang="en-US" sz="1300">
              <a:latin typeface="ＭＳ Ｐゴシック" panose="020B0600070205080204" pitchFamily="50" charset="-128"/>
              <a:ea typeface="ＭＳ Ｐゴシック" panose="020B0600070205080204" pitchFamily="50" charset="-128"/>
            </a:rPr>
            <a:t>円となっており、前年度以前と比べて高くなっている。その要因として、漁業共同利用（自動製氷搬出）施設整備を支援したこと等が挙げられる。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商工費は住民一人当たり</a:t>
          </a:r>
          <a:r>
            <a:rPr kumimoji="1" lang="en-US" altLang="ja-JP" sz="1300">
              <a:latin typeface="ＭＳ Ｐゴシック" panose="020B0600070205080204" pitchFamily="50" charset="-128"/>
              <a:ea typeface="ＭＳ Ｐゴシック" panose="020B0600070205080204" pitchFamily="50" charset="-128"/>
            </a:rPr>
            <a:t>43,435</a:t>
          </a:r>
          <a:r>
            <a:rPr kumimoji="1" lang="ja-JP" altLang="en-US" sz="1300">
              <a:latin typeface="ＭＳ Ｐゴシック" panose="020B0600070205080204" pitchFamily="50" charset="-128"/>
              <a:ea typeface="ＭＳ Ｐゴシック" panose="020B0600070205080204" pitchFamily="50" charset="-128"/>
            </a:rPr>
            <a:t>円となっており、前年度と比べて高くなっている。その要因として、コロナ対策に係る事業者支援事業の一環として、プレミアム付き利用券の販売や、経営等に支障をきたす町内事業者に</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事業者あたり一律</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万円の支給を行ったこと等が挙げられる。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119,937</a:t>
          </a:r>
          <a:r>
            <a:rPr kumimoji="1" lang="ja-JP" altLang="en-US" sz="1300">
              <a:latin typeface="ＭＳ Ｐゴシック" panose="020B0600070205080204" pitchFamily="50" charset="-128"/>
              <a:ea typeface="ＭＳ Ｐゴシック" panose="020B0600070205080204" pitchFamily="50" charset="-128"/>
            </a:rPr>
            <a:t>円となっており、前年度以前と比べて高くなっている。その要因として、大雪により除雪費が増嵩したこと等が挙げられる。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教育費は住民一人当たり</a:t>
          </a:r>
          <a:r>
            <a:rPr kumimoji="1" lang="en-US" altLang="ja-JP" sz="1300">
              <a:latin typeface="ＭＳ Ｐゴシック" panose="020B0600070205080204" pitchFamily="50" charset="-128"/>
              <a:ea typeface="ＭＳ Ｐゴシック" panose="020B0600070205080204" pitchFamily="50" charset="-128"/>
            </a:rPr>
            <a:t>119,722</a:t>
          </a:r>
          <a:r>
            <a:rPr kumimoji="1" lang="ja-JP" altLang="en-US" sz="1300">
              <a:latin typeface="ＭＳ Ｐゴシック" panose="020B0600070205080204" pitchFamily="50" charset="-128"/>
              <a:ea typeface="ＭＳ Ｐゴシック" panose="020B0600070205080204" pitchFamily="50" charset="-128"/>
            </a:rPr>
            <a:t>円となっており前年度以前と比べて高くなっている。その要因として、香住文化会館の建替や、公立学校施設の校内</a:t>
          </a:r>
          <a:r>
            <a:rPr kumimoji="1" lang="en-US" altLang="ja-JP" sz="1300">
              <a:latin typeface="ＭＳ Ｐゴシック" panose="020B0600070205080204" pitchFamily="50" charset="-128"/>
              <a:ea typeface="ＭＳ Ｐゴシック" panose="020B0600070205080204" pitchFamily="50" charset="-128"/>
            </a:rPr>
            <a:t>LAN</a:t>
          </a:r>
          <a:r>
            <a:rPr kumimoji="1" lang="ja-JP" altLang="en-US" sz="1300">
              <a:latin typeface="ＭＳ Ｐゴシック" panose="020B0600070205080204" pitchFamily="50" charset="-128"/>
              <a:ea typeface="ＭＳ Ｐゴシック" panose="020B0600070205080204" pitchFamily="50" charset="-128"/>
            </a:rPr>
            <a:t>整備を実施したこと等が挙げられる。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実質収支額の標準財政規模に対する割合は、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％程度で安定して推移している。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財政調整基金については、適切な財源の確保と歳出の精査によって大規模な取崩しは回避しており、前年度決算剰余金の積立等によるものも加え、近年増加してきた。しかし、令和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年度の年度末残高は新型コロナウイルス感染症対策のための事業財源として取崩しを行ったことなどが影響し、前年度と比べて減少に転じている。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今後は、起債残高と標準財政規模とのバランスを考慮しながら、計画的に活用を図っていく。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兵庫県香美町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国民健康保険事業特別会計における診療所勘定の累積赤字を平成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年度に解消して以降、連結会計において赤字決算は発生していない。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公立香住病院事業企業会計などは、基準外の繰入れに依存し黒字決算化している現状があるため、当該会計の収入増加策の実施及び経費の節減など、現行の公立病院新改革プランの見直しも含め、持続的な経営の健全化を図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17752335</v>
      </c>
      <c r="BO4" s="464"/>
      <c r="BP4" s="464"/>
      <c r="BQ4" s="464"/>
      <c r="BR4" s="464"/>
      <c r="BS4" s="464"/>
      <c r="BT4" s="464"/>
      <c r="BU4" s="465"/>
      <c r="BV4" s="463">
        <v>13990665</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3.7</v>
      </c>
      <c r="CU4" s="648"/>
      <c r="CV4" s="648"/>
      <c r="CW4" s="648"/>
      <c r="CX4" s="648"/>
      <c r="CY4" s="648"/>
      <c r="CZ4" s="648"/>
      <c r="DA4" s="649"/>
      <c r="DB4" s="647">
        <v>4.3</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17230571</v>
      </c>
      <c r="BO5" s="469"/>
      <c r="BP5" s="469"/>
      <c r="BQ5" s="469"/>
      <c r="BR5" s="469"/>
      <c r="BS5" s="469"/>
      <c r="BT5" s="469"/>
      <c r="BU5" s="470"/>
      <c r="BV5" s="468">
        <v>13619775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86.2</v>
      </c>
      <c r="CU5" s="439"/>
      <c r="CV5" s="439"/>
      <c r="CW5" s="439"/>
      <c r="CX5" s="439"/>
      <c r="CY5" s="439"/>
      <c r="CZ5" s="439"/>
      <c r="DA5" s="440"/>
      <c r="DB5" s="438">
        <v>86.6</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102</v>
      </c>
      <c r="AV6" s="526"/>
      <c r="AW6" s="526"/>
      <c r="AX6" s="526"/>
      <c r="AY6" s="448" t="s">
        <v>103</v>
      </c>
      <c r="AZ6" s="449"/>
      <c r="BA6" s="449"/>
      <c r="BB6" s="449"/>
      <c r="BC6" s="449"/>
      <c r="BD6" s="449"/>
      <c r="BE6" s="449"/>
      <c r="BF6" s="449"/>
      <c r="BG6" s="449"/>
      <c r="BH6" s="449"/>
      <c r="BI6" s="449"/>
      <c r="BJ6" s="449"/>
      <c r="BK6" s="449"/>
      <c r="BL6" s="449"/>
      <c r="BM6" s="450"/>
      <c r="BN6" s="468">
        <v>521764</v>
      </c>
      <c r="BO6" s="469"/>
      <c r="BP6" s="469"/>
      <c r="BQ6" s="469"/>
      <c r="BR6" s="469"/>
      <c r="BS6" s="469"/>
      <c r="BT6" s="469"/>
      <c r="BU6" s="470"/>
      <c r="BV6" s="468">
        <v>370890</v>
      </c>
      <c r="BW6" s="469"/>
      <c r="BX6" s="469"/>
      <c r="BY6" s="469"/>
      <c r="BZ6" s="469"/>
      <c r="CA6" s="469"/>
      <c r="CB6" s="469"/>
      <c r="CC6" s="470"/>
      <c r="CD6" s="477" t="s">
        <v>104</v>
      </c>
      <c r="CE6" s="478"/>
      <c r="CF6" s="478"/>
      <c r="CG6" s="478"/>
      <c r="CH6" s="478"/>
      <c r="CI6" s="478"/>
      <c r="CJ6" s="478"/>
      <c r="CK6" s="478"/>
      <c r="CL6" s="478"/>
      <c r="CM6" s="478"/>
      <c r="CN6" s="478"/>
      <c r="CO6" s="478"/>
      <c r="CP6" s="478"/>
      <c r="CQ6" s="478"/>
      <c r="CR6" s="478"/>
      <c r="CS6" s="479"/>
      <c r="CT6" s="621">
        <v>88.8</v>
      </c>
      <c r="CU6" s="622"/>
      <c r="CV6" s="622"/>
      <c r="CW6" s="622"/>
      <c r="CX6" s="622"/>
      <c r="CY6" s="622"/>
      <c r="CZ6" s="622"/>
      <c r="DA6" s="623"/>
      <c r="DB6" s="621">
        <v>89.4</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105</v>
      </c>
      <c r="AN7" s="442"/>
      <c r="AO7" s="442"/>
      <c r="AP7" s="442"/>
      <c r="AQ7" s="442"/>
      <c r="AR7" s="442"/>
      <c r="AS7" s="442"/>
      <c r="AT7" s="443"/>
      <c r="AU7" s="525" t="s">
        <v>94</v>
      </c>
      <c r="AV7" s="526"/>
      <c r="AW7" s="526"/>
      <c r="AX7" s="526"/>
      <c r="AY7" s="448" t="s">
        <v>106</v>
      </c>
      <c r="AZ7" s="449"/>
      <c r="BA7" s="449"/>
      <c r="BB7" s="449"/>
      <c r="BC7" s="449"/>
      <c r="BD7" s="449"/>
      <c r="BE7" s="449"/>
      <c r="BF7" s="449"/>
      <c r="BG7" s="449"/>
      <c r="BH7" s="449"/>
      <c r="BI7" s="449"/>
      <c r="BJ7" s="449"/>
      <c r="BK7" s="449"/>
      <c r="BL7" s="449"/>
      <c r="BM7" s="450"/>
      <c r="BN7" s="468">
        <v>202898</v>
      </c>
      <c r="BO7" s="469"/>
      <c r="BP7" s="469"/>
      <c r="BQ7" s="469"/>
      <c r="BR7" s="469"/>
      <c r="BS7" s="469"/>
      <c r="BT7" s="469"/>
      <c r="BU7" s="470"/>
      <c r="BV7" s="468">
        <v>19950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8506747</v>
      </c>
      <c r="CU7" s="469"/>
      <c r="CV7" s="469"/>
      <c r="CW7" s="469"/>
      <c r="CX7" s="469"/>
      <c r="CY7" s="469"/>
      <c r="CZ7" s="469"/>
      <c r="DA7" s="470"/>
      <c r="DB7" s="468">
        <v>8255965</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318866</v>
      </c>
      <c r="BO8" s="469"/>
      <c r="BP8" s="469"/>
      <c r="BQ8" s="469"/>
      <c r="BR8" s="469"/>
      <c r="BS8" s="469"/>
      <c r="BT8" s="469"/>
      <c r="BU8" s="470"/>
      <c r="BV8" s="468">
        <v>350940</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0.23</v>
      </c>
      <c r="CU8" s="582"/>
      <c r="CV8" s="582"/>
      <c r="CW8" s="582"/>
      <c r="CX8" s="582"/>
      <c r="CY8" s="582"/>
      <c r="CZ8" s="582"/>
      <c r="DA8" s="583"/>
      <c r="DB8" s="581">
        <v>0.23</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16064</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-32074</v>
      </c>
      <c r="BO9" s="469"/>
      <c r="BP9" s="469"/>
      <c r="BQ9" s="469"/>
      <c r="BR9" s="469"/>
      <c r="BS9" s="469"/>
      <c r="BT9" s="469"/>
      <c r="BU9" s="470"/>
      <c r="BV9" s="468">
        <v>-58614</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18.8</v>
      </c>
      <c r="CU9" s="439"/>
      <c r="CV9" s="439"/>
      <c r="CW9" s="439"/>
      <c r="CX9" s="439"/>
      <c r="CY9" s="439"/>
      <c r="CZ9" s="439"/>
      <c r="DA9" s="440"/>
      <c r="DB9" s="438">
        <v>21.1</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18070</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5924</v>
      </c>
      <c r="BO10" s="469"/>
      <c r="BP10" s="469"/>
      <c r="BQ10" s="469"/>
      <c r="BR10" s="469"/>
      <c r="BS10" s="469"/>
      <c r="BT10" s="469"/>
      <c r="BU10" s="470"/>
      <c r="BV10" s="468">
        <v>7237</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109</v>
      </c>
      <c r="AV11" s="526"/>
      <c r="AW11" s="526"/>
      <c r="AX11" s="526"/>
      <c r="AY11" s="448" t="s">
        <v>127</v>
      </c>
      <c r="AZ11" s="449"/>
      <c r="BA11" s="449"/>
      <c r="BB11" s="449"/>
      <c r="BC11" s="449"/>
      <c r="BD11" s="449"/>
      <c r="BE11" s="449"/>
      <c r="BF11" s="449"/>
      <c r="BG11" s="449"/>
      <c r="BH11" s="449"/>
      <c r="BI11" s="449"/>
      <c r="BJ11" s="449"/>
      <c r="BK11" s="449"/>
      <c r="BL11" s="449"/>
      <c r="BM11" s="450"/>
      <c r="BN11" s="468">
        <v>8322</v>
      </c>
      <c r="BO11" s="469"/>
      <c r="BP11" s="469"/>
      <c r="BQ11" s="469"/>
      <c r="BR11" s="469"/>
      <c r="BS11" s="469"/>
      <c r="BT11" s="469"/>
      <c r="BU11" s="470"/>
      <c r="BV11" s="468">
        <v>21365</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16898</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94</v>
      </c>
      <c r="AV12" s="526"/>
      <c r="AW12" s="526"/>
      <c r="AX12" s="526"/>
      <c r="AY12" s="448" t="s">
        <v>135</v>
      </c>
      <c r="AZ12" s="449"/>
      <c r="BA12" s="449"/>
      <c r="BB12" s="449"/>
      <c r="BC12" s="449"/>
      <c r="BD12" s="449"/>
      <c r="BE12" s="449"/>
      <c r="BF12" s="449"/>
      <c r="BG12" s="449"/>
      <c r="BH12" s="449"/>
      <c r="BI12" s="449"/>
      <c r="BJ12" s="449"/>
      <c r="BK12" s="449"/>
      <c r="BL12" s="449"/>
      <c r="BM12" s="450"/>
      <c r="BN12" s="468">
        <v>479625</v>
      </c>
      <c r="BO12" s="469"/>
      <c r="BP12" s="469"/>
      <c r="BQ12" s="469"/>
      <c r="BR12" s="469"/>
      <c r="BS12" s="469"/>
      <c r="BT12" s="469"/>
      <c r="BU12" s="470"/>
      <c r="BV12" s="468">
        <v>91166</v>
      </c>
      <c r="BW12" s="469"/>
      <c r="BX12" s="469"/>
      <c r="BY12" s="469"/>
      <c r="BZ12" s="469"/>
      <c r="CA12" s="469"/>
      <c r="CB12" s="469"/>
      <c r="CC12" s="470"/>
      <c r="CD12" s="477" t="s">
        <v>136</v>
      </c>
      <c r="CE12" s="478"/>
      <c r="CF12" s="478"/>
      <c r="CG12" s="478"/>
      <c r="CH12" s="478"/>
      <c r="CI12" s="478"/>
      <c r="CJ12" s="478"/>
      <c r="CK12" s="478"/>
      <c r="CL12" s="478"/>
      <c r="CM12" s="478"/>
      <c r="CN12" s="478"/>
      <c r="CO12" s="478"/>
      <c r="CP12" s="478"/>
      <c r="CQ12" s="478"/>
      <c r="CR12" s="478"/>
      <c r="CS12" s="479"/>
      <c r="CT12" s="581" t="s">
        <v>137</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16777</v>
      </c>
      <c r="S13" s="572"/>
      <c r="T13" s="572"/>
      <c r="U13" s="572"/>
      <c r="V13" s="573"/>
      <c r="W13" s="559" t="s">
        <v>139</v>
      </c>
      <c r="X13" s="481"/>
      <c r="Y13" s="481"/>
      <c r="Z13" s="481"/>
      <c r="AA13" s="481"/>
      <c r="AB13" s="482"/>
      <c r="AC13" s="444">
        <v>1124</v>
      </c>
      <c r="AD13" s="445"/>
      <c r="AE13" s="445"/>
      <c r="AF13" s="445"/>
      <c r="AG13" s="446"/>
      <c r="AH13" s="444">
        <v>1108</v>
      </c>
      <c r="AI13" s="445"/>
      <c r="AJ13" s="445"/>
      <c r="AK13" s="445"/>
      <c r="AL13" s="447"/>
      <c r="AM13" s="537" t="s">
        <v>140</v>
      </c>
      <c r="AN13" s="442"/>
      <c r="AO13" s="442"/>
      <c r="AP13" s="442"/>
      <c r="AQ13" s="442"/>
      <c r="AR13" s="442"/>
      <c r="AS13" s="442"/>
      <c r="AT13" s="443"/>
      <c r="AU13" s="525" t="s">
        <v>141</v>
      </c>
      <c r="AV13" s="526"/>
      <c r="AW13" s="526"/>
      <c r="AX13" s="526"/>
      <c r="AY13" s="448" t="s">
        <v>142</v>
      </c>
      <c r="AZ13" s="449"/>
      <c r="BA13" s="449"/>
      <c r="BB13" s="449"/>
      <c r="BC13" s="449"/>
      <c r="BD13" s="449"/>
      <c r="BE13" s="449"/>
      <c r="BF13" s="449"/>
      <c r="BG13" s="449"/>
      <c r="BH13" s="449"/>
      <c r="BI13" s="449"/>
      <c r="BJ13" s="449"/>
      <c r="BK13" s="449"/>
      <c r="BL13" s="449"/>
      <c r="BM13" s="450"/>
      <c r="BN13" s="468">
        <v>-497453</v>
      </c>
      <c r="BO13" s="469"/>
      <c r="BP13" s="469"/>
      <c r="BQ13" s="469"/>
      <c r="BR13" s="469"/>
      <c r="BS13" s="469"/>
      <c r="BT13" s="469"/>
      <c r="BU13" s="470"/>
      <c r="BV13" s="468">
        <v>-121178</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9.6</v>
      </c>
      <c r="CU13" s="439"/>
      <c r="CV13" s="439"/>
      <c r="CW13" s="439"/>
      <c r="CX13" s="439"/>
      <c r="CY13" s="439"/>
      <c r="CZ13" s="439"/>
      <c r="DA13" s="440"/>
      <c r="DB13" s="438">
        <v>9.6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17343</v>
      </c>
      <c r="S14" s="572"/>
      <c r="T14" s="572"/>
      <c r="U14" s="572"/>
      <c r="V14" s="573"/>
      <c r="W14" s="574"/>
      <c r="X14" s="484"/>
      <c r="Y14" s="484"/>
      <c r="Z14" s="484"/>
      <c r="AA14" s="484"/>
      <c r="AB14" s="485"/>
      <c r="AC14" s="564">
        <v>12.8</v>
      </c>
      <c r="AD14" s="565"/>
      <c r="AE14" s="565"/>
      <c r="AF14" s="565"/>
      <c r="AG14" s="566"/>
      <c r="AH14" s="564">
        <v>12.1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v>59.9</v>
      </c>
      <c r="CU14" s="576"/>
      <c r="CV14" s="576"/>
      <c r="CW14" s="576"/>
      <c r="CX14" s="576"/>
      <c r="CY14" s="576"/>
      <c r="CZ14" s="576"/>
      <c r="DA14" s="577"/>
      <c r="DB14" s="575">
        <v>65.599999999999994</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17211</v>
      </c>
      <c r="S15" s="572"/>
      <c r="T15" s="572"/>
      <c r="U15" s="572"/>
      <c r="V15" s="573"/>
      <c r="W15" s="559" t="s">
        <v>147</v>
      </c>
      <c r="X15" s="481"/>
      <c r="Y15" s="481"/>
      <c r="Z15" s="481"/>
      <c r="AA15" s="481"/>
      <c r="AB15" s="482"/>
      <c r="AC15" s="444">
        <v>2490</v>
      </c>
      <c r="AD15" s="445"/>
      <c r="AE15" s="445"/>
      <c r="AF15" s="445"/>
      <c r="AG15" s="446"/>
      <c r="AH15" s="444">
        <v>2746</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1820517</v>
      </c>
      <c r="BO15" s="464"/>
      <c r="BP15" s="464"/>
      <c r="BQ15" s="464"/>
      <c r="BR15" s="464"/>
      <c r="BS15" s="464"/>
      <c r="BT15" s="464"/>
      <c r="BU15" s="465"/>
      <c r="BV15" s="463">
        <v>1738447</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28.3</v>
      </c>
      <c r="AD16" s="565"/>
      <c r="AE16" s="565"/>
      <c r="AF16" s="565"/>
      <c r="AG16" s="566"/>
      <c r="AH16" s="564">
        <v>29.9</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7779178</v>
      </c>
      <c r="BO16" s="469"/>
      <c r="BP16" s="469"/>
      <c r="BQ16" s="469"/>
      <c r="BR16" s="469"/>
      <c r="BS16" s="469"/>
      <c r="BT16" s="469"/>
      <c r="BU16" s="470"/>
      <c r="BV16" s="468">
        <v>7457050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154</v>
      </c>
      <c r="S17" s="557"/>
      <c r="T17" s="557"/>
      <c r="U17" s="557"/>
      <c r="V17" s="558"/>
      <c r="W17" s="559" t="s">
        <v>155</v>
      </c>
      <c r="X17" s="481"/>
      <c r="Y17" s="481"/>
      <c r="Z17" s="481"/>
      <c r="AA17" s="481"/>
      <c r="AB17" s="482"/>
      <c r="AC17" s="444">
        <v>5200</v>
      </c>
      <c r="AD17" s="445"/>
      <c r="AE17" s="445"/>
      <c r="AF17" s="445"/>
      <c r="AG17" s="446"/>
      <c r="AH17" s="444">
        <v>5325</v>
      </c>
      <c r="AI17" s="445"/>
      <c r="AJ17" s="445"/>
      <c r="AK17" s="445"/>
      <c r="AL17" s="447"/>
      <c r="AM17" s="537"/>
      <c r="AN17" s="442"/>
      <c r="AO17" s="442"/>
      <c r="AP17" s="442"/>
      <c r="AQ17" s="442"/>
      <c r="AR17" s="442"/>
      <c r="AS17" s="442"/>
      <c r="AT17" s="443"/>
      <c r="AU17" s="525"/>
      <c r="AV17" s="526"/>
      <c r="AW17" s="526"/>
      <c r="AX17" s="526"/>
      <c r="AY17" s="448" t="s">
        <v>156</v>
      </c>
      <c r="AZ17" s="449"/>
      <c r="BA17" s="449"/>
      <c r="BB17" s="449"/>
      <c r="BC17" s="449"/>
      <c r="BD17" s="449"/>
      <c r="BE17" s="449"/>
      <c r="BF17" s="449"/>
      <c r="BG17" s="449"/>
      <c r="BH17" s="449"/>
      <c r="BI17" s="449"/>
      <c r="BJ17" s="449"/>
      <c r="BK17" s="449"/>
      <c r="BL17" s="449"/>
      <c r="BM17" s="450"/>
      <c r="BN17" s="468">
        <v>2267629</v>
      </c>
      <c r="BO17" s="469"/>
      <c r="BP17" s="469"/>
      <c r="BQ17" s="469"/>
      <c r="BR17" s="469"/>
      <c r="BS17" s="469"/>
      <c r="BT17" s="469"/>
      <c r="BU17" s="470"/>
      <c r="BV17" s="468">
        <v>2190702</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157</v>
      </c>
      <c r="C18" s="531"/>
      <c r="D18" s="531"/>
      <c r="E18" s="532"/>
      <c r="F18" s="532"/>
      <c r="G18" s="532"/>
      <c r="H18" s="532"/>
      <c r="I18" s="532"/>
      <c r="J18" s="532"/>
      <c r="K18" s="532"/>
      <c r="L18" s="533">
        <v>368.77</v>
      </c>
      <c r="M18" s="533"/>
      <c r="N18" s="533"/>
      <c r="O18" s="533"/>
      <c r="P18" s="533"/>
      <c r="Q18" s="533"/>
      <c r="R18" s="534"/>
      <c r="S18" s="534"/>
      <c r="T18" s="534"/>
      <c r="U18" s="534"/>
      <c r="V18" s="535"/>
      <c r="W18" s="549"/>
      <c r="X18" s="550"/>
      <c r="Y18" s="550"/>
      <c r="Z18" s="550"/>
      <c r="AA18" s="550"/>
      <c r="AB18" s="560"/>
      <c r="AC18" s="432">
        <v>59</v>
      </c>
      <c r="AD18" s="433"/>
      <c r="AE18" s="433"/>
      <c r="AF18" s="433"/>
      <c r="AG18" s="536"/>
      <c r="AH18" s="432">
        <v>58</v>
      </c>
      <c r="AI18" s="433"/>
      <c r="AJ18" s="433"/>
      <c r="AK18" s="433"/>
      <c r="AL18" s="434"/>
      <c r="AM18" s="537"/>
      <c r="AN18" s="442"/>
      <c r="AO18" s="442"/>
      <c r="AP18" s="442"/>
      <c r="AQ18" s="442"/>
      <c r="AR18" s="442"/>
      <c r="AS18" s="442"/>
      <c r="AT18" s="443"/>
      <c r="AU18" s="525"/>
      <c r="AV18" s="526"/>
      <c r="AW18" s="526"/>
      <c r="AX18" s="526"/>
      <c r="AY18" s="448" t="s">
        <v>158</v>
      </c>
      <c r="AZ18" s="449"/>
      <c r="BA18" s="449"/>
      <c r="BB18" s="449"/>
      <c r="BC18" s="449"/>
      <c r="BD18" s="449"/>
      <c r="BE18" s="449"/>
      <c r="BF18" s="449"/>
      <c r="BG18" s="449"/>
      <c r="BH18" s="449"/>
      <c r="BI18" s="449"/>
      <c r="BJ18" s="449"/>
      <c r="BK18" s="449"/>
      <c r="BL18" s="449"/>
      <c r="BM18" s="450"/>
      <c r="BN18" s="468">
        <v>7346033</v>
      </c>
      <c r="BO18" s="469"/>
      <c r="BP18" s="469"/>
      <c r="BQ18" s="469"/>
      <c r="BR18" s="469"/>
      <c r="BS18" s="469"/>
      <c r="BT18" s="469"/>
      <c r="BU18" s="470"/>
      <c r="BV18" s="468">
        <v>7204176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159</v>
      </c>
      <c r="C19" s="531"/>
      <c r="D19" s="531"/>
      <c r="E19" s="532"/>
      <c r="F19" s="532"/>
      <c r="G19" s="532"/>
      <c r="H19" s="532"/>
      <c r="I19" s="532"/>
      <c r="J19" s="532"/>
      <c r="K19" s="532"/>
      <c r="L19" s="538">
        <v>44</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160</v>
      </c>
      <c r="AZ19" s="449"/>
      <c r="BA19" s="449"/>
      <c r="BB19" s="449"/>
      <c r="BC19" s="449"/>
      <c r="BD19" s="449"/>
      <c r="BE19" s="449"/>
      <c r="BF19" s="449"/>
      <c r="BG19" s="449"/>
      <c r="BH19" s="449"/>
      <c r="BI19" s="449"/>
      <c r="BJ19" s="449"/>
      <c r="BK19" s="449"/>
      <c r="BL19" s="449"/>
      <c r="BM19" s="450"/>
      <c r="BN19" s="468">
        <v>10700126</v>
      </c>
      <c r="BO19" s="469"/>
      <c r="BP19" s="469"/>
      <c r="BQ19" s="469"/>
      <c r="BR19" s="469"/>
      <c r="BS19" s="469"/>
      <c r="BT19" s="469"/>
      <c r="BU19" s="470"/>
      <c r="BV19" s="468">
        <v>9647046</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161</v>
      </c>
      <c r="C20" s="531"/>
      <c r="D20" s="531"/>
      <c r="E20" s="532"/>
      <c r="F20" s="532"/>
      <c r="G20" s="532"/>
      <c r="H20" s="532"/>
      <c r="I20" s="532"/>
      <c r="J20" s="532"/>
      <c r="K20" s="532"/>
      <c r="L20" s="538">
        <v>5912</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162</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163</v>
      </c>
      <c r="C22" s="498"/>
      <c r="D22" s="499"/>
      <c r="E22" s="506" t="s">
        <v>1</v>
      </c>
      <c r="F22" s="481"/>
      <c r="G22" s="481"/>
      <c r="H22" s="481"/>
      <c r="I22" s="481"/>
      <c r="J22" s="481"/>
      <c r="K22" s="482"/>
      <c r="L22" s="506" t="s">
        <v>164</v>
      </c>
      <c r="M22" s="481"/>
      <c r="N22" s="481"/>
      <c r="O22" s="481"/>
      <c r="P22" s="482"/>
      <c r="Q22" s="491" t="s">
        <v>165</v>
      </c>
      <c r="R22" s="492"/>
      <c r="S22" s="492"/>
      <c r="T22" s="492"/>
      <c r="U22" s="492"/>
      <c r="V22" s="507"/>
      <c r="W22" s="509" t="s">
        <v>166</v>
      </c>
      <c r="X22" s="498"/>
      <c r="Y22" s="499"/>
      <c r="Z22" s="506" t="s">
        <v>1</v>
      </c>
      <c r="AA22" s="481"/>
      <c r="AB22" s="481"/>
      <c r="AC22" s="481"/>
      <c r="AD22" s="481"/>
      <c r="AE22" s="481"/>
      <c r="AF22" s="481"/>
      <c r="AG22" s="482"/>
      <c r="AH22" s="480" t="s">
        <v>167</v>
      </c>
      <c r="AI22" s="481"/>
      <c r="AJ22" s="481"/>
      <c r="AK22" s="481"/>
      <c r="AL22" s="482"/>
      <c r="AM22" s="480" t="s">
        <v>168</v>
      </c>
      <c r="AN22" s="486"/>
      <c r="AO22" s="486"/>
      <c r="AP22" s="486"/>
      <c r="AQ22" s="486"/>
      <c r="AR22" s="487"/>
      <c r="AS22" s="491" t="s">
        <v>165</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169</v>
      </c>
      <c r="AZ23" s="461"/>
      <c r="BA23" s="461"/>
      <c r="BB23" s="461"/>
      <c r="BC23" s="461"/>
      <c r="BD23" s="461"/>
      <c r="BE23" s="461"/>
      <c r="BF23" s="461"/>
      <c r="BG23" s="461"/>
      <c r="BH23" s="461"/>
      <c r="BI23" s="461"/>
      <c r="BJ23" s="461"/>
      <c r="BK23" s="461"/>
      <c r="BL23" s="461"/>
      <c r="BM23" s="462"/>
      <c r="BN23" s="468">
        <v>19243809</v>
      </c>
      <c r="BO23" s="469"/>
      <c r="BP23" s="469"/>
      <c r="BQ23" s="469"/>
      <c r="BR23" s="469"/>
      <c r="BS23" s="469"/>
      <c r="BT23" s="469"/>
      <c r="BU23" s="470"/>
      <c r="BV23" s="468">
        <v>19099029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170</v>
      </c>
      <c r="F24" s="442"/>
      <c r="G24" s="442"/>
      <c r="H24" s="442"/>
      <c r="I24" s="442"/>
      <c r="J24" s="442"/>
      <c r="K24" s="443"/>
      <c r="L24" s="444">
        <v>1</v>
      </c>
      <c r="M24" s="445"/>
      <c r="N24" s="445"/>
      <c r="O24" s="445"/>
      <c r="P24" s="446"/>
      <c r="Q24" s="444">
        <v>7520</v>
      </c>
      <c r="R24" s="445"/>
      <c r="S24" s="445"/>
      <c r="T24" s="445"/>
      <c r="U24" s="445"/>
      <c r="V24" s="446"/>
      <c r="W24" s="510"/>
      <c r="X24" s="501"/>
      <c r="Y24" s="502"/>
      <c r="Z24" s="441" t="s">
        <v>171</v>
      </c>
      <c r="AA24" s="442"/>
      <c r="AB24" s="442"/>
      <c r="AC24" s="442"/>
      <c r="AD24" s="442"/>
      <c r="AE24" s="442"/>
      <c r="AF24" s="442"/>
      <c r="AG24" s="443"/>
      <c r="AH24" s="444">
        <v>161</v>
      </c>
      <c r="AI24" s="445"/>
      <c r="AJ24" s="445"/>
      <c r="AK24" s="445"/>
      <c r="AL24" s="446"/>
      <c r="AM24" s="444">
        <v>504413</v>
      </c>
      <c r="AN24" s="445"/>
      <c r="AO24" s="445"/>
      <c r="AP24" s="445"/>
      <c r="AQ24" s="445"/>
      <c r="AR24" s="446"/>
      <c r="AS24" s="444">
        <v>3133</v>
      </c>
      <c r="AT24" s="445"/>
      <c r="AU24" s="445"/>
      <c r="AV24" s="445"/>
      <c r="AW24" s="445"/>
      <c r="AX24" s="447"/>
      <c r="AY24" s="435" t="s">
        <v>172</v>
      </c>
      <c r="AZ24" s="436"/>
      <c r="BA24" s="436"/>
      <c r="BB24" s="436"/>
      <c r="BC24" s="436"/>
      <c r="BD24" s="436"/>
      <c r="BE24" s="436"/>
      <c r="BF24" s="436"/>
      <c r="BG24" s="436"/>
      <c r="BH24" s="436"/>
      <c r="BI24" s="436"/>
      <c r="BJ24" s="436"/>
      <c r="BK24" s="436"/>
      <c r="BL24" s="436"/>
      <c r="BM24" s="437"/>
      <c r="BN24" s="468">
        <v>13093471</v>
      </c>
      <c r="BO24" s="469"/>
      <c r="BP24" s="469"/>
      <c r="BQ24" s="469"/>
      <c r="BR24" s="469"/>
      <c r="BS24" s="469"/>
      <c r="BT24" s="469"/>
      <c r="BU24" s="470"/>
      <c r="BV24" s="468">
        <v>12881473</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173</v>
      </c>
      <c r="F25" s="442"/>
      <c r="G25" s="442"/>
      <c r="H25" s="442"/>
      <c r="I25" s="442"/>
      <c r="J25" s="442"/>
      <c r="K25" s="443"/>
      <c r="L25" s="444">
        <v>1</v>
      </c>
      <c r="M25" s="445"/>
      <c r="N25" s="445"/>
      <c r="O25" s="445"/>
      <c r="P25" s="446"/>
      <c r="Q25" s="444">
        <v>6160</v>
      </c>
      <c r="R25" s="445"/>
      <c r="S25" s="445"/>
      <c r="T25" s="445"/>
      <c r="U25" s="445"/>
      <c r="V25" s="446"/>
      <c r="W25" s="510"/>
      <c r="X25" s="501"/>
      <c r="Y25" s="502"/>
      <c r="Z25" s="441" t="s">
        <v>174</v>
      </c>
      <c r="AA25" s="442"/>
      <c r="AB25" s="442"/>
      <c r="AC25" s="442"/>
      <c r="AD25" s="442"/>
      <c r="AE25" s="442"/>
      <c r="AF25" s="442"/>
      <c r="AG25" s="443"/>
      <c r="AH25" s="444" t="s">
        <v>175</v>
      </c>
      <c r="AI25" s="445"/>
      <c r="AJ25" s="445"/>
      <c r="AK25" s="445"/>
      <c r="AL25" s="446"/>
      <c r="AM25" s="444" t="s">
        <v>176</v>
      </c>
      <c r="AN25" s="445"/>
      <c r="AO25" s="445"/>
      <c r="AP25" s="445"/>
      <c r="AQ25" s="445"/>
      <c r="AR25" s="446"/>
      <c r="AS25" s="444" t="s">
        <v>175</v>
      </c>
      <c r="AT25" s="445"/>
      <c r="AU25" s="445"/>
      <c r="AV25" s="445"/>
      <c r="AW25" s="445"/>
      <c r="AX25" s="447"/>
      <c r="AY25" s="460" t="s">
        <v>177</v>
      </c>
      <c r="AZ25" s="461"/>
      <c r="BA25" s="461"/>
      <c r="BB25" s="461"/>
      <c r="BC25" s="461"/>
      <c r="BD25" s="461"/>
      <c r="BE25" s="461"/>
      <c r="BF25" s="461"/>
      <c r="BG25" s="461"/>
      <c r="BH25" s="461"/>
      <c r="BI25" s="461"/>
      <c r="BJ25" s="461"/>
      <c r="BK25" s="461"/>
      <c r="BL25" s="461"/>
      <c r="BM25" s="462"/>
      <c r="BN25" s="463">
        <v>703191</v>
      </c>
      <c r="BO25" s="464"/>
      <c r="BP25" s="464"/>
      <c r="BQ25" s="464"/>
      <c r="BR25" s="464"/>
      <c r="BS25" s="464"/>
      <c r="BT25" s="464"/>
      <c r="BU25" s="465"/>
      <c r="BV25" s="463">
        <v>1786531</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178</v>
      </c>
      <c r="F26" s="442"/>
      <c r="G26" s="442"/>
      <c r="H26" s="442"/>
      <c r="I26" s="442"/>
      <c r="J26" s="442"/>
      <c r="K26" s="443"/>
      <c r="L26" s="444">
        <v>1</v>
      </c>
      <c r="M26" s="445"/>
      <c r="N26" s="445"/>
      <c r="O26" s="445"/>
      <c r="P26" s="446"/>
      <c r="Q26" s="444">
        <v>5640</v>
      </c>
      <c r="R26" s="445"/>
      <c r="S26" s="445"/>
      <c r="T26" s="445"/>
      <c r="U26" s="445"/>
      <c r="V26" s="446"/>
      <c r="W26" s="510"/>
      <c r="X26" s="501"/>
      <c r="Y26" s="502"/>
      <c r="Z26" s="441" t="s">
        <v>179</v>
      </c>
      <c r="AA26" s="523"/>
      <c r="AB26" s="523"/>
      <c r="AC26" s="523"/>
      <c r="AD26" s="523"/>
      <c r="AE26" s="523"/>
      <c r="AF26" s="523"/>
      <c r="AG26" s="524"/>
      <c r="AH26" s="444">
        <v>5</v>
      </c>
      <c r="AI26" s="445"/>
      <c r="AJ26" s="445"/>
      <c r="AK26" s="445"/>
      <c r="AL26" s="446"/>
      <c r="AM26" s="444">
        <v>14725</v>
      </c>
      <c r="AN26" s="445"/>
      <c r="AO26" s="445"/>
      <c r="AP26" s="445"/>
      <c r="AQ26" s="445"/>
      <c r="AR26" s="446"/>
      <c r="AS26" s="444">
        <v>2945</v>
      </c>
      <c r="AT26" s="445"/>
      <c r="AU26" s="445"/>
      <c r="AV26" s="445"/>
      <c r="AW26" s="445"/>
      <c r="AX26" s="447"/>
      <c r="AY26" s="477" t="s">
        <v>180</v>
      </c>
      <c r="AZ26" s="478"/>
      <c r="BA26" s="478"/>
      <c r="BB26" s="478"/>
      <c r="BC26" s="478"/>
      <c r="BD26" s="478"/>
      <c r="BE26" s="478"/>
      <c r="BF26" s="478"/>
      <c r="BG26" s="478"/>
      <c r="BH26" s="478"/>
      <c r="BI26" s="478"/>
      <c r="BJ26" s="478"/>
      <c r="BK26" s="478"/>
      <c r="BL26" s="478"/>
      <c r="BM26" s="479"/>
      <c r="BN26" s="468" t="s">
        <v>175</v>
      </c>
      <c r="BO26" s="469"/>
      <c r="BP26" s="469"/>
      <c r="BQ26" s="469"/>
      <c r="BR26" s="469"/>
      <c r="BS26" s="469"/>
      <c r="BT26" s="469"/>
      <c r="BU26" s="470"/>
      <c r="BV26" s="468" t="s">
        <v>175</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181</v>
      </c>
      <c r="F27" s="442"/>
      <c r="G27" s="442"/>
      <c r="H27" s="442"/>
      <c r="I27" s="442"/>
      <c r="J27" s="442"/>
      <c r="K27" s="443"/>
      <c r="L27" s="444">
        <v>1</v>
      </c>
      <c r="M27" s="445"/>
      <c r="N27" s="445"/>
      <c r="O27" s="445"/>
      <c r="P27" s="446"/>
      <c r="Q27" s="444">
        <v>3210</v>
      </c>
      <c r="R27" s="445"/>
      <c r="S27" s="445"/>
      <c r="T27" s="445"/>
      <c r="U27" s="445"/>
      <c r="V27" s="446"/>
      <c r="W27" s="510"/>
      <c r="X27" s="501"/>
      <c r="Y27" s="502"/>
      <c r="Z27" s="441" t="s">
        <v>182</v>
      </c>
      <c r="AA27" s="442"/>
      <c r="AB27" s="442"/>
      <c r="AC27" s="442"/>
      <c r="AD27" s="442"/>
      <c r="AE27" s="442"/>
      <c r="AF27" s="442"/>
      <c r="AG27" s="443"/>
      <c r="AH27" s="444">
        <v>11</v>
      </c>
      <c r="AI27" s="445"/>
      <c r="AJ27" s="445"/>
      <c r="AK27" s="445"/>
      <c r="AL27" s="446"/>
      <c r="AM27" s="444">
        <v>33177</v>
      </c>
      <c r="AN27" s="445"/>
      <c r="AO27" s="445"/>
      <c r="AP27" s="445"/>
      <c r="AQ27" s="445"/>
      <c r="AR27" s="446"/>
      <c r="AS27" s="444">
        <v>3016</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351819</v>
      </c>
      <c r="BO27" s="472"/>
      <c r="BP27" s="472"/>
      <c r="BQ27" s="472"/>
      <c r="BR27" s="472"/>
      <c r="BS27" s="472"/>
      <c r="BT27" s="472"/>
      <c r="BU27" s="473"/>
      <c r="BV27" s="471">
        <v>314393</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2370</v>
      </c>
      <c r="R28" s="445"/>
      <c r="S28" s="445"/>
      <c r="T28" s="445"/>
      <c r="U28" s="445"/>
      <c r="V28" s="446"/>
      <c r="W28" s="510"/>
      <c r="X28" s="501"/>
      <c r="Y28" s="502"/>
      <c r="Z28" s="441" t="s">
        <v>185</v>
      </c>
      <c r="AA28" s="442"/>
      <c r="AB28" s="442"/>
      <c r="AC28" s="442"/>
      <c r="AD28" s="442"/>
      <c r="AE28" s="442"/>
      <c r="AF28" s="442"/>
      <c r="AG28" s="443"/>
      <c r="AH28" s="444" t="s">
        <v>175</v>
      </c>
      <c r="AI28" s="445"/>
      <c r="AJ28" s="445"/>
      <c r="AK28" s="445"/>
      <c r="AL28" s="446"/>
      <c r="AM28" s="444" t="s">
        <v>175</v>
      </c>
      <c r="AN28" s="445"/>
      <c r="AO28" s="445"/>
      <c r="AP28" s="445"/>
      <c r="AQ28" s="445"/>
      <c r="AR28" s="446"/>
      <c r="AS28" s="444" t="s">
        <v>175</v>
      </c>
      <c r="AT28" s="445"/>
      <c r="AU28" s="445"/>
      <c r="AV28" s="445"/>
      <c r="AW28" s="445"/>
      <c r="AX28" s="447"/>
      <c r="AY28" s="451" t="s">
        <v>186</v>
      </c>
      <c r="AZ28" s="452"/>
      <c r="BA28" s="452"/>
      <c r="BB28" s="453"/>
      <c r="BC28" s="460" t="s">
        <v>48</v>
      </c>
      <c r="BD28" s="461"/>
      <c r="BE28" s="461"/>
      <c r="BF28" s="461"/>
      <c r="BG28" s="461"/>
      <c r="BH28" s="461"/>
      <c r="BI28" s="461"/>
      <c r="BJ28" s="461"/>
      <c r="BK28" s="461"/>
      <c r="BL28" s="461"/>
      <c r="BM28" s="462"/>
      <c r="BN28" s="463">
        <v>3500824</v>
      </c>
      <c r="BO28" s="464"/>
      <c r="BP28" s="464"/>
      <c r="BQ28" s="464"/>
      <c r="BR28" s="464"/>
      <c r="BS28" s="464"/>
      <c r="BT28" s="464"/>
      <c r="BU28" s="465"/>
      <c r="BV28" s="463">
        <v>3798525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14</v>
      </c>
      <c r="M29" s="445"/>
      <c r="N29" s="445"/>
      <c r="O29" s="445"/>
      <c r="P29" s="446"/>
      <c r="Q29" s="444">
        <v>2140</v>
      </c>
      <c r="R29" s="445"/>
      <c r="S29" s="445"/>
      <c r="T29" s="445"/>
      <c r="U29" s="445"/>
      <c r="V29" s="446"/>
      <c r="W29" s="511"/>
      <c r="X29" s="512"/>
      <c r="Y29" s="513"/>
      <c r="Z29" s="441" t="s">
        <v>188</v>
      </c>
      <c r="AA29" s="442"/>
      <c r="AB29" s="442"/>
      <c r="AC29" s="442"/>
      <c r="AD29" s="442"/>
      <c r="AE29" s="442"/>
      <c r="AF29" s="442"/>
      <c r="AG29" s="443"/>
      <c r="AH29" s="444">
        <v>172</v>
      </c>
      <c r="AI29" s="445"/>
      <c r="AJ29" s="445"/>
      <c r="AK29" s="445"/>
      <c r="AL29" s="446"/>
      <c r="AM29" s="444">
        <v>537590</v>
      </c>
      <c r="AN29" s="445"/>
      <c r="AO29" s="445"/>
      <c r="AP29" s="445"/>
      <c r="AQ29" s="445"/>
      <c r="AR29" s="446"/>
      <c r="AS29" s="444">
        <v>3126</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449187</v>
      </c>
      <c r="BO29" s="469"/>
      <c r="BP29" s="469"/>
      <c r="BQ29" s="469"/>
      <c r="BR29" s="469"/>
      <c r="BS29" s="469"/>
      <c r="BT29" s="469"/>
      <c r="BU29" s="470"/>
      <c r="BV29" s="468">
        <v>410090</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94.5</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2791598</v>
      </c>
      <c r="BO30" s="472"/>
      <c r="BP30" s="472"/>
      <c r="BQ30" s="472"/>
      <c r="BR30" s="472"/>
      <c r="BS30" s="472"/>
      <c r="BT30" s="472"/>
      <c r="BU30" s="473"/>
      <c r="BV30" s="471">
        <v>2510976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199</v>
      </c>
      <c r="X33" s="430"/>
      <c r="Y33" s="430"/>
      <c r="Z33" s="430"/>
      <c r="AA33" s="430"/>
      <c r="AB33" s="430"/>
      <c r="AC33" s="430"/>
      <c r="AD33" s="430"/>
      <c r="AE33" s="430"/>
      <c r="AF33" s="430"/>
      <c r="AG33" s="430"/>
      <c r="AH33" s="430"/>
      <c r="AI33" s="430"/>
      <c r="AJ33" s="430"/>
      <c r="AK33" s="430"/>
      <c r="AL33" s="216"/>
      <c r="AM33" s="431" t="s">
        <v>197</v>
      </c>
      <c r="AN33" s="431"/>
      <c r="AO33" s="430" t="s">
        <v>199</v>
      </c>
      <c r="AP33" s="430"/>
      <c r="AQ33" s="430"/>
      <c r="AR33" s="430"/>
      <c r="AS33" s="430"/>
      <c r="AT33" s="430"/>
      <c r="AU33" s="430"/>
      <c r="AV33" s="430"/>
      <c r="AW33" s="430"/>
      <c r="AX33" s="430"/>
      <c r="AY33" s="430"/>
      <c r="AZ33" s="430"/>
      <c r="BA33" s="430"/>
      <c r="BB33" s="430"/>
      <c r="BC33" s="430"/>
      <c r="BD33" s="217"/>
      <c r="BE33" s="430" t="s">
        <v>200</v>
      </c>
      <c r="BF33" s="430"/>
      <c r="BG33" s="430" t="s">
        <v>201</v>
      </c>
      <c r="BH33" s="430"/>
      <c r="BI33" s="430"/>
      <c r="BJ33" s="430"/>
      <c r="BK33" s="430"/>
      <c r="BL33" s="430"/>
      <c r="BM33" s="430"/>
      <c r="BN33" s="430"/>
      <c r="BO33" s="430"/>
      <c r="BP33" s="430"/>
      <c r="BQ33" s="430"/>
      <c r="BR33" s="430"/>
      <c r="BS33" s="430"/>
      <c r="BT33" s="430"/>
      <c r="BU33" s="430"/>
      <c r="BV33" s="217"/>
      <c r="BW33" s="431" t="s">
        <v>200</v>
      </c>
      <c r="BX33" s="431"/>
      <c r="BY33" s="430" t="s">
        <v>202</v>
      </c>
      <c r="BZ33" s="430"/>
      <c r="CA33" s="430"/>
      <c r="CB33" s="430"/>
      <c r="CC33" s="430"/>
      <c r="CD33" s="430"/>
      <c r="CE33" s="430"/>
      <c r="CF33" s="430"/>
      <c r="CG33" s="430"/>
      <c r="CH33" s="430"/>
      <c r="CI33" s="430"/>
      <c r="CJ33" s="430"/>
      <c r="CK33" s="430"/>
      <c r="CL33" s="430"/>
      <c r="CM33" s="430"/>
      <c r="CN33" s="216"/>
      <c r="CO33" s="431" t="s">
        <v>197</v>
      </c>
      <c r="CP33" s="431"/>
      <c r="CQ33" s="430" t="s">
        <v>203</v>
      </c>
      <c r="CR33" s="430"/>
      <c r="CS33" s="430"/>
      <c r="CT33" s="430"/>
      <c r="CU33" s="430"/>
      <c r="CV33" s="430"/>
      <c r="CW33" s="430"/>
      <c r="CX33" s="430"/>
      <c r="CY33" s="430"/>
      <c r="CZ33" s="430"/>
      <c r="DA33" s="430"/>
      <c r="DB33" s="430"/>
      <c r="DC33" s="430"/>
      <c r="DD33" s="430"/>
      <c r="DE33" s="430"/>
      <c r="DF33" s="216"/>
      <c r="DG33" s="429" t="s">
        <v>204</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3</v>
      </c>
      <c r="V34" s="427"/>
      <c r="W34" s="426" t="str">
        <f>IF('各会計、関係団体の財政状況及び健全化判断比率'!B28="","",'各会計、関係団体の財政状況及び健全化判断比率'!B28)</f>
        <v>国民健康保険事業特別会計</v>
      </c>
      <c r="X34" s="426"/>
      <c r="Y34" s="426"/>
      <c r="Z34" s="426"/>
      <c r="AA34" s="426"/>
      <c r="AB34" s="426"/>
      <c r="AC34" s="426"/>
      <c r="AD34" s="426"/>
      <c r="AE34" s="426"/>
      <c r="AF34" s="426"/>
      <c r="AG34" s="426"/>
      <c r="AH34" s="426"/>
      <c r="AI34" s="426"/>
      <c r="AJ34" s="426"/>
      <c r="AK34" s="426"/>
      <c r="AL34" s="214"/>
      <c r="AM34" s="427">
        <f>IF(AO34="","",MAX(C34:D43,U34:V43)+1)</f>
        <v>6</v>
      </c>
      <c r="AN34" s="427"/>
      <c r="AO34" s="426" t="str">
        <f>IF('各会計、関係団体の財政状況及び健全化判断比率'!B31="","",'各会計、関係団体の財政状況及び健全化判断比率'!B31)</f>
        <v>公立香住病院事業企業会計</v>
      </c>
      <c r="AP34" s="426"/>
      <c r="AQ34" s="426"/>
      <c r="AR34" s="426"/>
      <c r="AS34" s="426"/>
      <c r="AT34" s="426"/>
      <c r="AU34" s="426"/>
      <c r="AV34" s="426"/>
      <c r="AW34" s="426"/>
      <c r="AX34" s="426"/>
      <c r="AY34" s="426"/>
      <c r="AZ34" s="426"/>
      <c r="BA34" s="426"/>
      <c r="BB34" s="426"/>
      <c r="BC34" s="426"/>
      <c r="BD34" s="214"/>
      <c r="BE34" s="427">
        <f>IF(BG34="","",MAX(C34:D43,U34:V43,AM34:AN43)+1)</f>
        <v>9</v>
      </c>
      <c r="BF34" s="427"/>
      <c r="BG34" s="426" t="str">
        <f>IF('各会計、関係団体の財政状況及び健全化判断比率'!B34="","",'各会計、関係団体の財政状況及び健全化判断比率'!B34)</f>
        <v>町立地方卸売市場事業特別会計</v>
      </c>
      <c r="BH34" s="426"/>
      <c r="BI34" s="426"/>
      <c r="BJ34" s="426"/>
      <c r="BK34" s="426"/>
      <c r="BL34" s="426"/>
      <c r="BM34" s="426"/>
      <c r="BN34" s="426"/>
      <c r="BO34" s="426"/>
      <c r="BP34" s="426"/>
      <c r="BQ34" s="426"/>
      <c r="BR34" s="426"/>
      <c r="BS34" s="426"/>
      <c r="BT34" s="426"/>
      <c r="BU34" s="426"/>
      <c r="BV34" s="214"/>
      <c r="BW34" s="427">
        <f>IF(BY34="","",MAX(C34:D43,U34:V43,AM34:AN43,BE34:BF43)+1)</f>
        <v>11</v>
      </c>
      <c r="BX34" s="427"/>
      <c r="BY34" s="426" t="str">
        <f>IF('各会計、関係団体の財政状況及び健全化判断比率'!B68="","",'各会計、関係団体の財政状況及び健全化判断比率'!B68)</f>
        <v>公立八鹿病院組合</v>
      </c>
      <c r="BZ34" s="426"/>
      <c r="CA34" s="426"/>
      <c r="CB34" s="426"/>
      <c r="CC34" s="426"/>
      <c r="CD34" s="426"/>
      <c r="CE34" s="426"/>
      <c r="CF34" s="426"/>
      <c r="CG34" s="426"/>
      <c r="CH34" s="426"/>
      <c r="CI34" s="426"/>
      <c r="CJ34" s="426"/>
      <c r="CK34" s="426"/>
      <c r="CL34" s="426"/>
      <c r="CM34" s="426"/>
      <c r="CN34" s="214"/>
      <c r="CO34" s="427">
        <f>IF(CQ34="","",MAX(C34:D43,U34:V43,AM34:AN43,BE34:BF43,BW34:BX43)+1)</f>
        <v>20</v>
      </c>
      <c r="CP34" s="427"/>
      <c r="CQ34" s="426" t="str">
        <f>IF('各会計、関係団体の財政状況及び健全化判断比率'!BS7="","",'各会計、関係団体の財政状況及び健全化判断比率'!BS7)</f>
        <v>矢田川開発㈱</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矢田川憩いの村事業特別会計</v>
      </c>
      <c r="F35" s="426"/>
      <c r="G35" s="426"/>
      <c r="H35" s="426"/>
      <c r="I35" s="426"/>
      <c r="J35" s="426"/>
      <c r="K35" s="426"/>
      <c r="L35" s="426"/>
      <c r="M35" s="426"/>
      <c r="N35" s="426"/>
      <c r="O35" s="426"/>
      <c r="P35" s="426"/>
      <c r="Q35" s="426"/>
      <c r="R35" s="426"/>
      <c r="S35" s="426"/>
      <c r="T35" s="214"/>
      <c r="U35" s="427">
        <f>IF(W35="","",U34+1)</f>
        <v>4</v>
      </c>
      <c r="V35" s="427"/>
      <c r="W35" s="426" t="str">
        <f>IF('各会計、関係団体の財政状況及び健全化判断比率'!B29="","",'各会計、関係団体の財政状況及び健全化判断比率'!B29)</f>
        <v>後期高齢者医療保険事業特別会計</v>
      </c>
      <c r="X35" s="426"/>
      <c r="Y35" s="426"/>
      <c r="Z35" s="426"/>
      <c r="AA35" s="426"/>
      <c r="AB35" s="426"/>
      <c r="AC35" s="426"/>
      <c r="AD35" s="426"/>
      <c r="AE35" s="426"/>
      <c r="AF35" s="426"/>
      <c r="AG35" s="426"/>
      <c r="AH35" s="426"/>
      <c r="AI35" s="426"/>
      <c r="AJ35" s="426"/>
      <c r="AK35" s="426"/>
      <c r="AL35" s="214"/>
      <c r="AM35" s="427">
        <f t="shared" ref="AM35:AM43" si="0">IF(AO35="","",AM34+1)</f>
        <v>7</v>
      </c>
      <c r="AN35" s="427"/>
      <c r="AO35" s="426" t="str">
        <f>IF('各会計、関係団体の財政状況及び健全化判断比率'!B32="","",'各会計、関係団体の財政状況及び健全化判断比率'!B32)</f>
        <v>水道事業企業会計</v>
      </c>
      <c r="AP35" s="426"/>
      <c r="AQ35" s="426"/>
      <c r="AR35" s="426"/>
      <c r="AS35" s="426"/>
      <c r="AT35" s="426"/>
      <c r="AU35" s="426"/>
      <c r="AV35" s="426"/>
      <c r="AW35" s="426"/>
      <c r="AX35" s="426"/>
      <c r="AY35" s="426"/>
      <c r="AZ35" s="426"/>
      <c r="BA35" s="426"/>
      <c r="BB35" s="426"/>
      <c r="BC35" s="426"/>
      <c r="BD35" s="214"/>
      <c r="BE35" s="427">
        <f t="shared" ref="BE35:BE43" si="1">IF(BG35="","",BE34+1)</f>
        <v>10</v>
      </c>
      <c r="BF35" s="427"/>
      <c r="BG35" s="426" t="str">
        <f>IF('各会計、関係団体の財政状況及び健全化判断比率'!B35="","",'各会計、関係団体の財政状況及び健全化判断比率'!B35)</f>
        <v>国民宿舎事業特別会計</v>
      </c>
      <c r="BH35" s="426"/>
      <c r="BI35" s="426"/>
      <c r="BJ35" s="426"/>
      <c r="BK35" s="426"/>
      <c r="BL35" s="426"/>
      <c r="BM35" s="426"/>
      <c r="BN35" s="426"/>
      <c r="BO35" s="426"/>
      <c r="BP35" s="426"/>
      <c r="BQ35" s="426"/>
      <c r="BR35" s="426"/>
      <c r="BS35" s="426"/>
      <c r="BT35" s="426"/>
      <c r="BU35" s="426"/>
      <c r="BV35" s="214"/>
      <c r="BW35" s="427">
        <f t="shared" ref="BW35:BW43" si="2">IF(BY35="","",BW34+1)</f>
        <v>12</v>
      </c>
      <c r="BX35" s="427"/>
      <c r="BY35" s="426" t="str">
        <f>IF('各会計、関係団体の財政状況及び健全化判断比率'!B69="","",'各会計、関係団体の財政状況及び健全化判断比率'!B69)</f>
        <v>北但行政事務組合</v>
      </c>
      <c r="BZ35" s="426"/>
      <c r="CA35" s="426"/>
      <c r="CB35" s="426"/>
      <c r="CC35" s="426"/>
      <c r="CD35" s="426"/>
      <c r="CE35" s="426"/>
      <c r="CF35" s="426"/>
      <c r="CG35" s="426"/>
      <c r="CH35" s="426"/>
      <c r="CI35" s="426"/>
      <c r="CJ35" s="426"/>
      <c r="CK35" s="426"/>
      <c r="CL35" s="426"/>
      <c r="CM35" s="426"/>
      <c r="CN35" s="214"/>
      <c r="CO35" s="427">
        <f t="shared" ref="CO35:CO43" si="3">IF(CQ35="","",CO34+1)</f>
        <v>21</v>
      </c>
      <c r="CP35" s="427"/>
      <c r="CQ35" s="426" t="str">
        <f>IF('各会計、関係団体の財政状況及び健全化判断比率'!BS8="","",'各会計、関係団体の財政状況及び健全化判断比率'!BS8)</f>
        <v>㈱むらおか振興公社</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5</v>
      </c>
      <c r="V36" s="427"/>
      <c r="W36" s="426" t="str">
        <f>IF('各会計、関係団体の財政状況及び健全化判断比率'!B30="","",'各会計、関係団体の財政状況及び健全化判断比率'!B30)</f>
        <v>介護保険事業特別会計</v>
      </c>
      <c r="X36" s="426"/>
      <c r="Y36" s="426"/>
      <c r="Z36" s="426"/>
      <c r="AA36" s="426"/>
      <c r="AB36" s="426"/>
      <c r="AC36" s="426"/>
      <c r="AD36" s="426"/>
      <c r="AE36" s="426"/>
      <c r="AF36" s="426"/>
      <c r="AG36" s="426"/>
      <c r="AH36" s="426"/>
      <c r="AI36" s="426"/>
      <c r="AJ36" s="426"/>
      <c r="AK36" s="426"/>
      <c r="AL36" s="214"/>
      <c r="AM36" s="427">
        <f t="shared" si="0"/>
        <v>8</v>
      </c>
      <c r="AN36" s="427"/>
      <c r="AO36" s="426" t="str">
        <f>IF('各会計、関係団体の財政状況及び健全化判断比率'!B33="","",'各会計、関係団体の財政状況及び健全化判断比率'!B33)</f>
        <v>下水道事業企業会計</v>
      </c>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13</v>
      </c>
      <c r="BX36" s="427"/>
      <c r="BY36" s="426" t="str">
        <f>IF('各会計、関係団体の財政状況及び健全化判断比率'!B70="","",'各会計、関係団体の財政状況及び健全化判断比率'!B70)</f>
        <v>美方郡広域事務組合（一般会計）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14</v>
      </c>
      <c r="BX37" s="427"/>
      <c r="BY37" s="426" t="str">
        <f>IF('各会計、関係団体の財政状況及び健全化判断比率'!B71="","",'各会計、関係団体の財政状況及び健全化判断比率'!B71)</f>
        <v>但馬広域行政事務組合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15</v>
      </c>
      <c r="BX38" s="427"/>
      <c r="BY38" s="426" t="str">
        <f>IF('各会計、関係団体の財政状況及び健全化判断比率'!B72="","",'各会計、関係団体の財政状況及び健全化判断比率'!B72)</f>
        <v>兵庫県市町村職員退職手当組合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16</v>
      </c>
      <c r="BX39" s="427"/>
      <c r="BY39" s="426" t="str">
        <f>IF('各会計、関係団体の財政状況及び健全化判断比率'!B73="","",'各会計、関係団体の財政状況及び健全化判断比率'!B73)</f>
        <v>兵庫県市町交通災害共済組合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17</v>
      </c>
      <c r="BX40" s="427"/>
      <c r="BY40" s="426" t="str">
        <f>IF('各会計、関係団体の財政状況及び健全化判断比率'!B74="","",'各会計、関係団体の財政状況及び健全化判断比率'!B74)</f>
        <v>兵庫県町議会議員公務災害補償組合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18</v>
      </c>
      <c r="BX41" s="427"/>
      <c r="BY41" s="426" t="str">
        <f>IF('各会計、関係団体の財政状況及び健全化判断比率'!B75="","",'各会計、関係団体の財政状況及び健全化判断比率'!B75)</f>
        <v>兵庫県後期高齢者医療広域連合（一般会計）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19</v>
      </c>
      <c r="BX42" s="427"/>
      <c r="BY42" s="426" t="str">
        <f>IF('各会計、関係団体の財政状況及び健全化判断比率'!B76="","",'各会計、関係団体の財政状況及び健全化判断比率'!B76)</f>
        <v>兵庫県後期高齢者医療広域連合（特別会計）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t="str">
        <f t="shared" si="2"/>
        <v/>
      </c>
      <c r="BX43" s="427"/>
      <c r="BY43" s="426" t="str">
        <f>IF('各会計、関係団体の財政状況及び健全化判断比率'!B77="","",'各会計、関係団体の財政状況及び健全化判断比率'!B77)</f>
        <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NabmW0DKwRbSp6UH+/m/r+VriDSTXLGFXgcg7m06e41wr9BB4CBFBQO+Rg1hCl89zZOwyw55Oq6ySNfKDLtOsg==" saltValue="xP9weXgRd4Mo75csUy8J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569</v>
      </c>
      <c r="G33" s="29" t="s">
        <v>570</v>
      </c>
      <c r="H33" s="29" t="s">
        <v>571</v>
      </c>
      <c r="I33" s="29" t="s">
        <v>572</v>
      </c>
      <c r="J33" s="30" t="s">
        <v>573</v>
      </c>
      <c r="K33" s="22"/>
      <c r="L33" s="22"/>
      <c r="M33" s="22"/>
      <c r="N33" s="22"/>
      <c r="O33" s="22"/>
      <c r="P33" s="22"/>
    </row>
    <row r="34" spans="1:16" ht="39" customHeight="1" x14ac:dyDescent="0.15">
      <c r="A34" s="22"/>
      <c r="B34" s="31"/>
      <c r="C34" s="1250" t="s">
        <v>577</v>
      </c>
      <c r="D34" s="1250"/>
      <c r="E34" s="1251"/>
      <c r="F34" s="32">
        <v>4.16</v>
      </c>
      <c r="G34" s="33">
        <v>3.68</v>
      </c>
      <c r="H34" s="33">
        <v>4.9000000000000004</v>
      </c>
      <c r="I34" s="33">
        <v>4.25</v>
      </c>
      <c r="J34" s="34">
        <v>3.74</v>
      </c>
      <c r="K34" s="22"/>
      <c r="L34" s="22"/>
      <c r="M34" s="22"/>
      <c r="N34" s="22"/>
      <c r="O34" s="22"/>
      <c r="P34" s="22"/>
    </row>
    <row r="35" spans="1:16" ht="39" customHeight="1" x14ac:dyDescent="0.15">
      <c r="A35" s="22"/>
      <c r="B35" s="35"/>
      <c r="C35" s="1244" t="s">
        <v>578</v>
      </c>
      <c r="D35" s="1245"/>
      <c r="E35" s="1246"/>
      <c r="F35" s="36">
        <v>3.62</v>
      </c>
      <c r="G35" s="37">
        <v>3.13</v>
      </c>
      <c r="H35" s="37">
        <v>2.14</v>
      </c>
      <c r="I35" s="37">
        <v>2.09</v>
      </c>
      <c r="J35" s="38">
        <v>1.25</v>
      </c>
      <c r="K35" s="22"/>
      <c r="L35" s="22"/>
      <c r="M35" s="22"/>
      <c r="N35" s="22"/>
      <c r="O35" s="22"/>
      <c r="P35" s="22"/>
    </row>
    <row r="36" spans="1:16" ht="39" customHeight="1" x14ac:dyDescent="0.15">
      <c r="A36" s="22"/>
      <c r="B36" s="35"/>
      <c r="C36" s="1244" t="s">
        <v>579</v>
      </c>
      <c r="D36" s="1245"/>
      <c r="E36" s="1246"/>
      <c r="F36" s="36">
        <v>0.74</v>
      </c>
      <c r="G36" s="37">
        <v>0.75</v>
      </c>
      <c r="H36" s="37">
        <v>0.78</v>
      </c>
      <c r="I36" s="37">
        <v>0.89</v>
      </c>
      <c r="J36" s="38">
        <v>0.92</v>
      </c>
      <c r="K36" s="22"/>
      <c r="L36" s="22"/>
      <c r="M36" s="22"/>
      <c r="N36" s="22"/>
      <c r="O36" s="22"/>
      <c r="P36" s="22"/>
    </row>
    <row r="37" spans="1:16" ht="39" customHeight="1" x14ac:dyDescent="0.15">
      <c r="A37" s="22"/>
      <c r="B37" s="35"/>
      <c r="C37" s="1244" t="s">
        <v>580</v>
      </c>
      <c r="D37" s="1245"/>
      <c r="E37" s="1246"/>
      <c r="F37" s="36">
        <v>0.62</v>
      </c>
      <c r="G37" s="37">
        <v>0.57999999999999996</v>
      </c>
      <c r="H37" s="37">
        <v>0.25</v>
      </c>
      <c r="I37" s="37">
        <v>0.78</v>
      </c>
      <c r="J37" s="38">
        <v>0.49</v>
      </c>
      <c r="K37" s="22"/>
      <c r="L37" s="22"/>
      <c r="M37" s="22"/>
      <c r="N37" s="22"/>
      <c r="O37" s="22"/>
      <c r="P37" s="22"/>
    </row>
    <row r="38" spans="1:16" ht="39" customHeight="1" x14ac:dyDescent="0.15">
      <c r="A38" s="22"/>
      <c r="B38" s="35"/>
      <c r="C38" s="1244" t="s">
        <v>581</v>
      </c>
      <c r="D38" s="1245"/>
      <c r="E38" s="1246"/>
      <c r="F38" s="36">
        <v>0.16</v>
      </c>
      <c r="G38" s="37">
        <v>7.0000000000000007E-2</v>
      </c>
      <c r="H38" s="37">
        <v>0.79</v>
      </c>
      <c r="I38" s="37">
        <v>0.17</v>
      </c>
      <c r="J38" s="38">
        <v>0.13</v>
      </c>
      <c r="K38" s="22"/>
      <c r="L38" s="22"/>
      <c r="M38" s="22"/>
      <c r="N38" s="22"/>
      <c r="O38" s="22"/>
      <c r="P38" s="22"/>
    </row>
    <row r="39" spans="1:16" ht="39" customHeight="1" x14ac:dyDescent="0.15">
      <c r="A39" s="22"/>
      <c r="B39" s="35"/>
      <c r="C39" s="1244" t="s">
        <v>582</v>
      </c>
      <c r="D39" s="1245"/>
      <c r="E39" s="1246"/>
      <c r="F39" s="36">
        <v>0.01</v>
      </c>
      <c r="G39" s="37">
        <v>0.02</v>
      </c>
      <c r="H39" s="37">
        <v>0.06</v>
      </c>
      <c r="I39" s="37">
        <v>0</v>
      </c>
      <c r="J39" s="38">
        <v>0.03</v>
      </c>
      <c r="K39" s="22"/>
      <c r="L39" s="22"/>
      <c r="M39" s="22"/>
      <c r="N39" s="22"/>
      <c r="O39" s="22"/>
      <c r="P39" s="22"/>
    </row>
    <row r="40" spans="1:16" ht="39" customHeight="1" x14ac:dyDescent="0.15">
      <c r="A40" s="22"/>
      <c r="B40" s="35"/>
      <c r="C40" s="1244" t="s">
        <v>583</v>
      </c>
      <c r="D40" s="1245"/>
      <c r="E40" s="1246"/>
      <c r="F40" s="36">
        <v>0.17</v>
      </c>
      <c r="G40" s="37">
        <v>0</v>
      </c>
      <c r="H40" s="37">
        <v>0.34</v>
      </c>
      <c r="I40" s="37">
        <v>0.7</v>
      </c>
      <c r="J40" s="38">
        <v>0</v>
      </c>
      <c r="K40" s="22"/>
      <c r="L40" s="22"/>
      <c r="M40" s="22"/>
      <c r="N40" s="22"/>
      <c r="O40" s="22"/>
      <c r="P40" s="22"/>
    </row>
    <row r="41" spans="1:16" ht="39" customHeight="1" x14ac:dyDescent="0.15">
      <c r="A41" s="22"/>
      <c r="B41" s="35"/>
      <c r="C41" s="1244" t="s">
        <v>584</v>
      </c>
      <c r="D41" s="1245"/>
      <c r="E41" s="1246"/>
      <c r="F41" s="36">
        <v>0</v>
      </c>
      <c r="G41" s="37">
        <v>0</v>
      </c>
      <c r="H41" s="37">
        <v>0</v>
      </c>
      <c r="I41" s="37">
        <v>0</v>
      </c>
      <c r="J41" s="38">
        <v>0</v>
      </c>
      <c r="K41" s="22"/>
      <c r="L41" s="22"/>
      <c r="M41" s="22"/>
      <c r="N41" s="22"/>
      <c r="O41" s="22"/>
      <c r="P41" s="22"/>
    </row>
    <row r="42" spans="1:16" ht="39" customHeight="1" x14ac:dyDescent="0.15">
      <c r="A42" s="22"/>
      <c r="B42" s="39"/>
      <c r="C42" s="1244" t="s">
        <v>585</v>
      </c>
      <c r="D42" s="1245"/>
      <c r="E42" s="1246"/>
      <c r="F42" s="36" t="s">
        <v>528</v>
      </c>
      <c r="G42" s="37" t="s">
        <v>528</v>
      </c>
      <c r="H42" s="37" t="s">
        <v>528</v>
      </c>
      <c r="I42" s="37" t="s">
        <v>528</v>
      </c>
      <c r="J42" s="38" t="s">
        <v>528</v>
      </c>
      <c r="K42" s="22"/>
      <c r="L42" s="22"/>
      <c r="M42" s="22"/>
      <c r="N42" s="22"/>
      <c r="O42" s="22"/>
      <c r="P42" s="22"/>
    </row>
    <row r="43" spans="1:16" ht="39" customHeight="1" thickBot="1" x14ac:dyDescent="0.2">
      <c r="A43" s="22"/>
      <c r="B43" s="40"/>
      <c r="C43" s="1247" t="s">
        <v>586</v>
      </c>
      <c r="D43" s="1248"/>
      <c r="E43" s="12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OwfTlTbRVNw4XSF3XxBUvIM7RT+OaEOx4Jo40SdGZiGG24oHiy6aGdoFJwMBNcUaYvXLc2ix3Ew2ZoCXRFm8Q==" saltValue="olTM0GUPR4Kwq2rBfK/Ed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80" zoomScaleNormal="8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569</v>
      </c>
      <c r="L44" s="56" t="s">
        <v>570</v>
      </c>
      <c r="M44" s="56" t="s">
        <v>571</v>
      </c>
      <c r="N44" s="56" t="s">
        <v>572</v>
      </c>
      <c r="O44" s="57" t="s">
        <v>573</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1747</v>
      </c>
      <c r="L45" s="60">
        <v>1928</v>
      </c>
      <c r="M45" s="60">
        <v>2048</v>
      </c>
      <c r="N45" s="60">
        <v>1934</v>
      </c>
      <c r="O45" s="61">
        <v>1913</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528</v>
      </c>
      <c r="L46" s="64" t="s">
        <v>528</v>
      </c>
      <c r="M46" s="64" t="s">
        <v>528</v>
      </c>
      <c r="N46" s="64" t="s">
        <v>528</v>
      </c>
      <c r="O46" s="65" t="s">
        <v>528</v>
      </c>
      <c r="P46" s="48"/>
      <c r="Q46" s="48"/>
      <c r="R46" s="48"/>
      <c r="S46" s="48"/>
      <c r="T46" s="48"/>
      <c r="U46" s="48"/>
    </row>
    <row r="47" spans="1:21" ht="30.75" customHeight="1" x14ac:dyDescent="0.15">
      <c r="A47" s="48"/>
      <c r="B47" s="1272"/>
      <c r="C47" s="1273"/>
      <c r="D47" s="62"/>
      <c r="E47" s="1254" t="s">
        <v>14</v>
      </c>
      <c r="F47" s="1254"/>
      <c r="G47" s="1254"/>
      <c r="H47" s="1254"/>
      <c r="I47" s="1254"/>
      <c r="J47" s="1255"/>
      <c r="K47" s="63">
        <v>27</v>
      </c>
      <c r="L47" s="64">
        <v>23</v>
      </c>
      <c r="M47" s="64">
        <v>23</v>
      </c>
      <c r="N47" s="64">
        <v>23</v>
      </c>
      <c r="O47" s="65">
        <v>23</v>
      </c>
      <c r="P47" s="48"/>
      <c r="Q47" s="48"/>
      <c r="R47" s="48"/>
      <c r="S47" s="48"/>
      <c r="T47" s="48"/>
      <c r="U47" s="48"/>
    </row>
    <row r="48" spans="1:21" ht="30.75" customHeight="1" x14ac:dyDescent="0.15">
      <c r="A48" s="48"/>
      <c r="B48" s="1272"/>
      <c r="C48" s="1273"/>
      <c r="D48" s="62"/>
      <c r="E48" s="1254" t="s">
        <v>15</v>
      </c>
      <c r="F48" s="1254"/>
      <c r="G48" s="1254"/>
      <c r="H48" s="1254"/>
      <c r="I48" s="1254"/>
      <c r="J48" s="1255"/>
      <c r="K48" s="63">
        <v>821</v>
      </c>
      <c r="L48" s="64">
        <v>787</v>
      </c>
      <c r="M48" s="64">
        <v>779</v>
      </c>
      <c r="N48" s="64">
        <v>741</v>
      </c>
      <c r="O48" s="65">
        <v>852</v>
      </c>
      <c r="P48" s="48"/>
      <c r="Q48" s="48"/>
      <c r="R48" s="48"/>
      <c r="S48" s="48"/>
      <c r="T48" s="48"/>
      <c r="U48" s="48"/>
    </row>
    <row r="49" spans="1:21" ht="30.75" customHeight="1" x14ac:dyDescent="0.15">
      <c r="A49" s="48"/>
      <c r="B49" s="1272"/>
      <c r="C49" s="1273"/>
      <c r="D49" s="62"/>
      <c r="E49" s="1254" t="s">
        <v>16</v>
      </c>
      <c r="F49" s="1254"/>
      <c r="G49" s="1254"/>
      <c r="H49" s="1254"/>
      <c r="I49" s="1254"/>
      <c r="J49" s="1255"/>
      <c r="K49" s="63">
        <v>16</v>
      </c>
      <c r="L49" s="64">
        <v>16</v>
      </c>
      <c r="M49" s="64">
        <v>23</v>
      </c>
      <c r="N49" s="64">
        <v>27</v>
      </c>
      <c r="O49" s="65">
        <v>18</v>
      </c>
      <c r="P49" s="48"/>
      <c r="Q49" s="48"/>
      <c r="R49" s="48"/>
      <c r="S49" s="48"/>
      <c r="T49" s="48"/>
      <c r="U49" s="48"/>
    </row>
    <row r="50" spans="1:21" ht="30.75" customHeight="1" x14ac:dyDescent="0.15">
      <c r="A50" s="48"/>
      <c r="B50" s="1272"/>
      <c r="C50" s="1273"/>
      <c r="D50" s="62"/>
      <c r="E50" s="1254" t="s">
        <v>17</v>
      </c>
      <c r="F50" s="1254"/>
      <c r="G50" s="1254"/>
      <c r="H50" s="1254"/>
      <c r="I50" s="1254"/>
      <c r="J50" s="1255"/>
      <c r="K50" s="63">
        <v>1</v>
      </c>
      <c r="L50" s="64">
        <v>1</v>
      </c>
      <c r="M50" s="64">
        <v>1</v>
      </c>
      <c r="N50" s="64">
        <v>1</v>
      </c>
      <c r="O50" s="65">
        <v>0</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t="s">
        <v>528</v>
      </c>
      <c r="M51" s="64" t="s">
        <v>528</v>
      </c>
      <c r="N51" s="64" t="s">
        <v>528</v>
      </c>
      <c r="O51" s="65" t="s">
        <v>528</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2042</v>
      </c>
      <c r="L52" s="64">
        <v>2168</v>
      </c>
      <c r="M52" s="64">
        <v>2232</v>
      </c>
      <c r="N52" s="64">
        <v>2175</v>
      </c>
      <c r="O52" s="65">
        <v>2199</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570</v>
      </c>
      <c r="L53" s="69">
        <v>587</v>
      </c>
      <c r="M53" s="69">
        <v>642</v>
      </c>
      <c r="N53" s="69">
        <v>551</v>
      </c>
      <c r="O53" s="70">
        <v>607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x14ac:dyDescent="0.2">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x14ac:dyDescent="0.15">
      <c r="B57" s="1260" t="s">
        <v>25</v>
      </c>
      <c r="C57" s="1261"/>
      <c r="D57" s="1264" t="s">
        <v>26</v>
      </c>
      <c r="E57" s="1265"/>
      <c r="F57" s="1265"/>
      <c r="G57" s="1265"/>
      <c r="H57" s="1265"/>
      <c r="I57" s="1265"/>
      <c r="J57" s="1266"/>
      <c r="K57" s="83">
        <v>230</v>
      </c>
      <c r="L57" s="84">
        <v>312</v>
      </c>
      <c r="M57" s="84">
        <v>410</v>
      </c>
      <c r="N57" s="84">
        <v>508</v>
      </c>
      <c r="O57" s="85">
        <v>606</v>
      </c>
    </row>
    <row r="58" spans="1:21" ht="31.5" customHeight="1" thickBot="1" x14ac:dyDescent="0.2">
      <c r="B58" s="1262"/>
      <c r="C58" s="1263"/>
      <c r="D58" s="1267" t="s">
        <v>27</v>
      </c>
      <c r="E58" s="1268"/>
      <c r="F58" s="1268"/>
      <c r="G58" s="1268"/>
      <c r="H58" s="1268"/>
      <c r="I58" s="1268"/>
      <c r="J58" s="1269"/>
      <c r="K58" s="86">
        <v>17</v>
      </c>
      <c r="L58" s="87">
        <v>23</v>
      </c>
      <c r="M58" s="87">
        <v>47</v>
      </c>
      <c r="N58" s="87">
        <v>70</v>
      </c>
      <c r="O58" s="88">
        <v>93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Nyiui+Fk1sT1WKGsfv7q27M/cs1bRz8atPEhBxHfeD67BU6CGXh1RgeKwzB0Rff0SPWrPJaazNMkSIgpxSWR/w==" saltValue="SumNvE7fYK5buZPxVJlU3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80" zoomScaleNormal="8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569</v>
      </c>
      <c r="J40" s="100" t="s">
        <v>570</v>
      </c>
      <c r="K40" s="100" t="s">
        <v>571</v>
      </c>
      <c r="L40" s="100" t="s">
        <v>572</v>
      </c>
      <c r="M40" s="101" t="s">
        <v>573</v>
      </c>
    </row>
    <row r="41" spans="2:13" ht="27.75" customHeight="1" x14ac:dyDescent="0.15">
      <c r="B41" s="1290" t="s">
        <v>30</v>
      </c>
      <c r="C41" s="1291"/>
      <c r="D41" s="102"/>
      <c r="E41" s="1292" t="s">
        <v>31</v>
      </c>
      <c r="F41" s="1292"/>
      <c r="G41" s="1292"/>
      <c r="H41" s="1293"/>
      <c r="I41" s="103">
        <v>20002</v>
      </c>
      <c r="J41" s="104">
        <v>20206</v>
      </c>
      <c r="K41" s="104">
        <v>19800</v>
      </c>
      <c r="L41" s="104">
        <v>19705</v>
      </c>
      <c r="M41" s="105">
        <v>19944</v>
      </c>
    </row>
    <row r="42" spans="2:13" ht="27.75" customHeight="1" x14ac:dyDescent="0.15">
      <c r="B42" s="1280"/>
      <c r="C42" s="1281"/>
      <c r="D42" s="106"/>
      <c r="E42" s="1284" t="s">
        <v>32</v>
      </c>
      <c r="F42" s="1284"/>
      <c r="G42" s="1284"/>
      <c r="H42" s="1285"/>
      <c r="I42" s="107">
        <v>4</v>
      </c>
      <c r="J42" s="108">
        <v>3</v>
      </c>
      <c r="K42" s="108">
        <v>3</v>
      </c>
      <c r="L42" s="108">
        <v>2</v>
      </c>
      <c r="M42" s="109">
        <v>1</v>
      </c>
    </row>
    <row r="43" spans="2:13" ht="27.75" customHeight="1" x14ac:dyDescent="0.15">
      <c r="B43" s="1280"/>
      <c r="C43" s="1281"/>
      <c r="D43" s="106"/>
      <c r="E43" s="1284" t="s">
        <v>33</v>
      </c>
      <c r="F43" s="1284"/>
      <c r="G43" s="1284"/>
      <c r="H43" s="1285"/>
      <c r="I43" s="107">
        <v>12511</v>
      </c>
      <c r="J43" s="108">
        <v>11713</v>
      </c>
      <c r="K43" s="108">
        <v>10969</v>
      </c>
      <c r="L43" s="108">
        <v>10184</v>
      </c>
      <c r="M43" s="109">
        <v>9530</v>
      </c>
    </row>
    <row r="44" spans="2:13" ht="27.75" customHeight="1" x14ac:dyDescent="0.15">
      <c r="B44" s="1280"/>
      <c r="C44" s="1281"/>
      <c r="D44" s="106"/>
      <c r="E44" s="1284" t="s">
        <v>34</v>
      </c>
      <c r="F44" s="1284"/>
      <c r="G44" s="1284"/>
      <c r="H44" s="1285"/>
      <c r="I44" s="107">
        <v>116</v>
      </c>
      <c r="J44" s="108">
        <v>118</v>
      </c>
      <c r="K44" s="108">
        <v>139</v>
      </c>
      <c r="L44" s="108">
        <v>149</v>
      </c>
      <c r="M44" s="109">
        <v>148</v>
      </c>
    </row>
    <row r="45" spans="2:13" ht="27.75" customHeight="1" x14ac:dyDescent="0.15">
      <c r="B45" s="1280"/>
      <c r="C45" s="1281"/>
      <c r="D45" s="106"/>
      <c r="E45" s="1284" t="s">
        <v>35</v>
      </c>
      <c r="F45" s="1284"/>
      <c r="G45" s="1284"/>
      <c r="H45" s="1285"/>
      <c r="I45" s="107">
        <v>2348</v>
      </c>
      <c r="J45" s="108">
        <v>2282</v>
      </c>
      <c r="K45" s="108">
        <v>2205</v>
      </c>
      <c r="L45" s="108">
        <v>2155</v>
      </c>
      <c r="M45" s="109">
        <v>2140</v>
      </c>
    </row>
    <row r="46" spans="2:13" ht="27.75" customHeight="1" x14ac:dyDescent="0.15">
      <c r="B46" s="1280"/>
      <c r="C46" s="1281"/>
      <c r="D46" s="110"/>
      <c r="E46" s="1284" t="s">
        <v>36</v>
      </c>
      <c r="F46" s="1284"/>
      <c r="G46" s="1284"/>
      <c r="H46" s="1285"/>
      <c r="I46" s="107" t="s">
        <v>528</v>
      </c>
      <c r="J46" s="108" t="s">
        <v>528</v>
      </c>
      <c r="K46" s="108" t="s">
        <v>528</v>
      </c>
      <c r="L46" s="108" t="s">
        <v>528</v>
      </c>
      <c r="M46" s="109" t="s">
        <v>528</v>
      </c>
    </row>
    <row r="47" spans="2:13" ht="27.75" customHeight="1" x14ac:dyDescent="0.15">
      <c r="B47" s="1280"/>
      <c r="C47" s="1281"/>
      <c r="D47" s="111"/>
      <c r="E47" s="1294" t="s">
        <v>37</v>
      </c>
      <c r="F47" s="1295"/>
      <c r="G47" s="1295"/>
      <c r="H47" s="1296"/>
      <c r="I47" s="107" t="s">
        <v>528</v>
      </c>
      <c r="J47" s="108" t="s">
        <v>528</v>
      </c>
      <c r="K47" s="108" t="s">
        <v>528</v>
      </c>
      <c r="L47" s="108" t="s">
        <v>528</v>
      </c>
      <c r="M47" s="109" t="s">
        <v>528</v>
      </c>
    </row>
    <row r="48" spans="2:13" ht="27.75" customHeight="1" x14ac:dyDescent="0.15">
      <c r="B48" s="1280"/>
      <c r="C48" s="1281"/>
      <c r="D48" s="106"/>
      <c r="E48" s="1284" t="s">
        <v>38</v>
      </c>
      <c r="F48" s="1284"/>
      <c r="G48" s="1284"/>
      <c r="H48" s="1285"/>
      <c r="I48" s="107" t="s">
        <v>528</v>
      </c>
      <c r="J48" s="108" t="s">
        <v>528</v>
      </c>
      <c r="K48" s="108" t="s">
        <v>528</v>
      </c>
      <c r="L48" s="108" t="s">
        <v>528</v>
      </c>
      <c r="M48" s="109" t="s">
        <v>528</v>
      </c>
    </row>
    <row r="49" spans="2:13" ht="27.75" customHeight="1" x14ac:dyDescent="0.15">
      <c r="B49" s="1282"/>
      <c r="C49" s="1283"/>
      <c r="D49" s="106"/>
      <c r="E49" s="1284" t="s">
        <v>39</v>
      </c>
      <c r="F49" s="1284"/>
      <c r="G49" s="1284"/>
      <c r="H49" s="1285"/>
      <c r="I49" s="107" t="s">
        <v>528</v>
      </c>
      <c r="J49" s="108" t="s">
        <v>528</v>
      </c>
      <c r="K49" s="108" t="s">
        <v>528</v>
      </c>
      <c r="L49" s="108" t="s">
        <v>528</v>
      </c>
      <c r="M49" s="109" t="s">
        <v>528</v>
      </c>
    </row>
    <row r="50" spans="2:13" ht="27.75" customHeight="1" x14ac:dyDescent="0.15">
      <c r="B50" s="1278" t="s">
        <v>40</v>
      </c>
      <c r="C50" s="1279"/>
      <c r="D50" s="112"/>
      <c r="E50" s="1284" t="s">
        <v>41</v>
      </c>
      <c r="F50" s="1284"/>
      <c r="G50" s="1284"/>
      <c r="H50" s="1285"/>
      <c r="I50" s="107">
        <v>4853</v>
      </c>
      <c r="J50" s="108">
        <v>5353</v>
      </c>
      <c r="K50" s="108">
        <v>5631</v>
      </c>
      <c r="L50" s="108">
        <v>6215</v>
      </c>
      <c r="M50" s="109">
        <v>6418</v>
      </c>
    </row>
    <row r="51" spans="2:13" ht="27.75" customHeight="1" x14ac:dyDescent="0.15">
      <c r="B51" s="1280"/>
      <c r="C51" s="1281"/>
      <c r="D51" s="106"/>
      <c r="E51" s="1284" t="s">
        <v>42</v>
      </c>
      <c r="F51" s="1284"/>
      <c r="G51" s="1284"/>
      <c r="H51" s="1285"/>
      <c r="I51" s="107">
        <v>90</v>
      </c>
      <c r="J51" s="108">
        <v>65</v>
      </c>
      <c r="K51" s="108">
        <v>40</v>
      </c>
      <c r="L51" s="108">
        <v>33</v>
      </c>
      <c r="M51" s="109">
        <v>34</v>
      </c>
    </row>
    <row r="52" spans="2:13" ht="27.75" customHeight="1" x14ac:dyDescent="0.15">
      <c r="B52" s="1282"/>
      <c r="C52" s="1283"/>
      <c r="D52" s="106"/>
      <c r="E52" s="1284" t="s">
        <v>43</v>
      </c>
      <c r="F52" s="1284"/>
      <c r="G52" s="1284"/>
      <c r="H52" s="1285"/>
      <c r="I52" s="107">
        <v>23654</v>
      </c>
      <c r="J52" s="108">
        <v>23172</v>
      </c>
      <c r="K52" s="108">
        <v>22691</v>
      </c>
      <c r="L52" s="108">
        <v>21943</v>
      </c>
      <c r="M52" s="109">
        <v>21524</v>
      </c>
    </row>
    <row r="53" spans="2:13" ht="27.75" customHeight="1" thickBot="1" x14ac:dyDescent="0.2">
      <c r="B53" s="1286" t="s">
        <v>44</v>
      </c>
      <c r="C53" s="1287"/>
      <c r="D53" s="113"/>
      <c r="E53" s="1288" t="s">
        <v>45</v>
      </c>
      <c r="F53" s="1288"/>
      <c r="G53" s="1288"/>
      <c r="H53" s="1289"/>
      <c r="I53" s="114">
        <v>6384</v>
      </c>
      <c r="J53" s="115">
        <v>5732</v>
      </c>
      <c r="K53" s="115">
        <v>4753</v>
      </c>
      <c r="L53" s="115">
        <v>4004</v>
      </c>
      <c r="M53" s="116">
        <v>3787</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zFvmVaBjdi7SwqJIyqLRCTDt3sLtL7MepFZqkAlu8vZNC5Z4NVn0iQ8ypoQM6MFID6OLIP3fuB53KCf4ZLlyg==" saltValue="0mIGRNjkhbn4Mq3huov5w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571</v>
      </c>
      <c r="G54" s="125" t="s">
        <v>572</v>
      </c>
      <c r="H54" s="126" t="s">
        <v>573</v>
      </c>
    </row>
    <row r="55" spans="2:8" ht="52.5" customHeight="1" x14ac:dyDescent="0.15">
      <c r="B55" s="127"/>
      <c r="C55" s="1305" t="s">
        <v>48</v>
      </c>
      <c r="D55" s="1305"/>
      <c r="E55" s="1306"/>
      <c r="F55" s="128">
        <v>3677</v>
      </c>
      <c r="G55" s="128">
        <v>3799</v>
      </c>
      <c r="H55" s="129">
        <v>3501</v>
      </c>
    </row>
    <row r="56" spans="2:8" ht="52.5" customHeight="1" x14ac:dyDescent="0.15">
      <c r="B56" s="130"/>
      <c r="C56" s="1307" t="s">
        <v>49</v>
      </c>
      <c r="D56" s="1307"/>
      <c r="E56" s="1308"/>
      <c r="F56" s="131">
        <v>399</v>
      </c>
      <c r="G56" s="131">
        <v>410</v>
      </c>
      <c r="H56" s="132">
        <v>449</v>
      </c>
    </row>
    <row r="57" spans="2:8" ht="53.25" customHeight="1" x14ac:dyDescent="0.15">
      <c r="B57" s="130"/>
      <c r="C57" s="1309" t="s">
        <v>50</v>
      </c>
      <c r="D57" s="1309"/>
      <c r="E57" s="1310"/>
      <c r="F57" s="133">
        <v>2186</v>
      </c>
      <c r="G57" s="133">
        <v>2511</v>
      </c>
      <c r="H57" s="134">
        <v>2792</v>
      </c>
    </row>
    <row r="58" spans="2:8" ht="45.75" customHeight="1" x14ac:dyDescent="0.15">
      <c r="B58" s="135"/>
      <c r="C58" s="1297" t="s">
        <v>593</v>
      </c>
      <c r="D58" s="1298"/>
      <c r="E58" s="1299"/>
      <c r="F58" s="136">
        <v>1669</v>
      </c>
      <c r="G58" s="136">
        <v>1663</v>
      </c>
      <c r="H58" s="137">
        <v>1660</v>
      </c>
    </row>
    <row r="59" spans="2:8" ht="45.75" customHeight="1" x14ac:dyDescent="0.15">
      <c r="B59" s="135"/>
      <c r="C59" s="1297" t="s">
        <v>594</v>
      </c>
      <c r="D59" s="1298"/>
      <c r="E59" s="1299"/>
      <c r="F59" s="136">
        <v>335</v>
      </c>
      <c r="G59" s="136">
        <v>488</v>
      </c>
      <c r="H59" s="137">
        <v>622</v>
      </c>
    </row>
    <row r="60" spans="2:8" ht="45.75" customHeight="1" x14ac:dyDescent="0.15">
      <c r="B60" s="135"/>
      <c r="C60" s="1297" t="s">
        <v>595</v>
      </c>
      <c r="D60" s="1298"/>
      <c r="E60" s="1299"/>
      <c r="F60" s="136">
        <v>136</v>
      </c>
      <c r="G60" s="136">
        <v>307</v>
      </c>
      <c r="H60" s="137">
        <v>437</v>
      </c>
    </row>
    <row r="61" spans="2:8" ht="45.75" customHeight="1" x14ac:dyDescent="0.15">
      <c r="B61" s="135"/>
      <c r="C61" s="1297" t="s">
        <v>596</v>
      </c>
      <c r="D61" s="1298"/>
      <c r="E61" s="1299"/>
      <c r="F61" s="136">
        <v>46</v>
      </c>
      <c r="G61" s="136">
        <v>52</v>
      </c>
      <c r="H61" s="137">
        <v>52</v>
      </c>
    </row>
    <row r="62" spans="2:8" ht="45.75" customHeight="1" thickBot="1" x14ac:dyDescent="0.2">
      <c r="B62" s="138"/>
      <c r="C62" s="1300" t="s">
        <v>597</v>
      </c>
      <c r="D62" s="1301"/>
      <c r="E62" s="1302"/>
      <c r="F62" s="139" t="s">
        <v>598</v>
      </c>
      <c r="G62" s="139">
        <v>1</v>
      </c>
      <c r="H62" s="140">
        <v>20</v>
      </c>
    </row>
    <row r="63" spans="2:8" ht="52.5" customHeight="1" thickBot="1" x14ac:dyDescent="0.2">
      <c r="B63" s="141"/>
      <c r="C63" s="1303" t="s">
        <v>51</v>
      </c>
      <c r="D63" s="1303"/>
      <c r="E63" s="1304"/>
      <c r="F63" s="142">
        <v>6262</v>
      </c>
      <c r="G63" s="142">
        <v>6720</v>
      </c>
      <c r="H63" s="143">
        <v>6742</v>
      </c>
    </row>
    <row r="64" spans="2:8" ht="15" customHeight="1" x14ac:dyDescent="0.15"/>
  </sheetData>
  <sheetProtection algorithmName="SHA-512" hashValue="6bEhVr6vdmYl8iytYNHHR2RlS/lnsFBs9p2BVpu6XRt2x/hsIjbf1Zwt7bq1wW8vOsuX7FsdoAh0xtcj+xCyfQ==" saltValue="9U/cQ5SpLanYcbWhMb4W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8" t="s">
        <v>613</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x14ac:dyDescent="0.15">
      <c r="B44" s="397"/>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x14ac:dyDescent="0.15">
      <c r="B45" s="397"/>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x14ac:dyDescent="0.15">
      <c r="B46" s="397"/>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x14ac:dyDescent="0.15">
      <c r="B47" s="397"/>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614</v>
      </c>
    </row>
    <row r="50" spans="1:109" x14ac:dyDescent="0.15">
      <c r="B50" s="397"/>
      <c r="G50" s="1311"/>
      <c r="H50" s="1311"/>
      <c r="I50" s="1311"/>
      <c r="J50" s="1311"/>
      <c r="K50" s="407"/>
      <c r="L50" s="407"/>
      <c r="M50" s="408"/>
      <c r="N50" s="408"/>
      <c r="AN50" s="1312"/>
      <c r="AO50" s="1313"/>
      <c r="AP50" s="1313"/>
      <c r="AQ50" s="1313"/>
      <c r="AR50" s="1313"/>
      <c r="AS50" s="1313"/>
      <c r="AT50" s="1313"/>
      <c r="AU50" s="1313"/>
      <c r="AV50" s="1313"/>
      <c r="AW50" s="1313"/>
      <c r="AX50" s="1313"/>
      <c r="AY50" s="1313"/>
      <c r="AZ50" s="1313"/>
      <c r="BA50" s="1313"/>
      <c r="BB50" s="1313"/>
      <c r="BC50" s="1313"/>
      <c r="BD50" s="1313"/>
      <c r="BE50" s="1313"/>
      <c r="BF50" s="1313"/>
      <c r="BG50" s="1313"/>
      <c r="BH50" s="1313"/>
      <c r="BI50" s="1313"/>
      <c r="BJ50" s="1313"/>
      <c r="BK50" s="1313"/>
      <c r="BL50" s="1313"/>
      <c r="BM50" s="1313"/>
      <c r="BN50" s="1313"/>
      <c r="BO50" s="1314"/>
      <c r="BP50" s="1315" t="s">
        <v>569</v>
      </c>
      <c r="BQ50" s="1315"/>
      <c r="BR50" s="1315"/>
      <c r="BS50" s="1315"/>
      <c r="BT50" s="1315"/>
      <c r="BU50" s="1315"/>
      <c r="BV50" s="1315"/>
      <c r="BW50" s="1315"/>
      <c r="BX50" s="1315" t="s">
        <v>570</v>
      </c>
      <c r="BY50" s="1315"/>
      <c r="BZ50" s="1315"/>
      <c r="CA50" s="1315"/>
      <c r="CB50" s="1315"/>
      <c r="CC50" s="1315"/>
      <c r="CD50" s="1315"/>
      <c r="CE50" s="1315"/>
      <c r="CF50" s="1315" t="s">
        <v>571</v>
      </c>
      <c r="CG50" s="1315"/>
      <c r="CH50" s="1315"/>
      <c r="CI50" s="1315"/>
      <c r="CJ50" s="1315"/>
      <c r="CK50" s="1315"/>
      <c r="CL50" s="1315"/>
      <c r="CM50" s="1315"/>
      <c r="CN50" s="1315" t="s">
        <v>572</v>
      </c>
      <c r="CO50" s="1315"/>
      <c r="CP50" s="1315"/>
      <c r="CQ50" s="1315"/>
      <c r="CR50" s="1315"/>
      <c r="CS50" s="1315"/>
      <c r="CT50" s="1315"/>
      <c r="CU50" s="1315"/>
      <c r="CV50" s="1315" t="s">
        <v>573</v>
      </c>
      <c r="CW50" s="1315"/>
      <c r="CX50" s="1315"/>
      <c r="CY50" s="1315"/>
      <c r="CZ50" s="1315"/>
      <c r="DA50" s="1315"/>
      <c r="DB50" s="1315"/>
      <c r="DC50" s="1315"/>
    </row>
    <row r="51" spans="1:109" ht="13.5" customHeight="1" x14ac:dyDescent="0.15">
      <c r="B51" s="397"/>
      <c r="G51" s="1328"/>
      <c r="H51" s="1328"/>
      <c r="I51" s="1329"/>
      <c r="J51" s="1329"/>
      <c r="K51" s="1327"/>
      <c r="L51" s="1327"/>
      <c r="M51" s="1327"/>
      <c r="N51" s="1327"/>
      <c r="AM51" s="406"/>
      <c r="AN51" s="1317" t="s">
        <v>615</v>
      </c>
      <c r="AO51" s="1317"/>
      <c r="AP51" s="1317"/>
      <c r="AQ51" s="1317"/>
      <c r="AR51" s="1317"/>
      <c r="AS51" s="1317"/>
      <c r="AT51" s="1317"/>
      <c r="AU51" s="1317"/>
      <c r="AV51" s="1317"/>
      <c r="AW51" s="1317"/>
      <c r="AX51" s="1317"/>
      <c r="AY51" s="1317"/>
      <c r="AZ51" s="1317"/>
      <c r="BA51" s="1317"/>
      <c r="BB51" s="1317" t="s">
        <v>616</v>
      </c>
      <c r="BC51" s="1317"/>
      <c r="BD51" s="1317"/>
      <c r="BE51" s="1317"/>
      <c r="BF51" s="1317"/>
      <c r="BG51" s="1317"/>
      <c r="BH51" s="1317"/>
      <c r="BI51" s="1317"/>
      <c r="BJ51" s="1317"/>
      <c r="BK51" s="1317"/>
      <c r="BL51" s="1317"/>
      <c r="BM51" s="1317"/>
      <c r="BN51" s="1317"/>
      <c r="BO51" s="1317"/>
      <c r="BP51" s="1316">
        <v>98</v>
      </c>
      <c r="BQ51" s="1316"/>
      <c r="BR51" s="1316"/>
      <c r="BS51" s="1316"/>
      <c r="BT51" s="1316"/>
      <c r="BU51" s="1316"/>
      <c r="BV51" s="1316"/>
      <c r="BW51" s="1316"/>
      <c r="BX51" s="1316">
        <v>91.6</v>
      </c>
      <c r="BY51" s="1316"/>
      <c r="BZ51" s="1316"/>
      <c r="CA51" s="1316"/>
      <c r="CB51" s="1316"/>
      <c r="CC51" s="1316"/>
      <c r="CD51" s="1316"/>
      <c r="CE51" s="1316"/>
      <c r="CF51" s="1316">
        <v>77.3</v>
      </c>
      <c r="CG51" s="1316"/>
      <c r="CH51" s="1316"/>
      <c r="CI51" s="1316"/>
      <c r="CJ51" s="1316"/>
      <c r="CK51" s="1316"/>
      <c r="CL51" s="1316"/>
      <c r="CM51" s="1316"/>
      <c r="CN51" s="1316">
        <v>65.599999999999994</v>
      </c>
      <c r="CO51" s="1316"/>
      <c r="CP51" s="1316"/>
      <c r="CQ51" s="1316"/>
      <c r="CR51" s="1316"/>
      <c r="CS51" s="1316"/>
      <c r="CT51" s="1316"/>
      <c r="CU51" s="1316"/>
      <c r="CV51" s="1316">
        <v>59.9</v>
      </c>
      <c r="CW51" s="1316"/>
      <c r="CX51" s="1316"/>
      <c r="CY51" s="1316"/>
      <c r="CZ51" s="1316"/>
      <c r="DA51" s="1316"/>
      <c r="DB51" s="1316"/>
      <c r="DC51" s="1316"/>
    </row>
    <row r="52" spans="1:109" x14ac:dyDescent="0.15">
      <c r="B52" s="397"/>
      <c r="G52" s="1328"/>
      <c r="H52" s="1328"/>
      <c r="I52" s="1329"/>
      <c r="J52" s="1329"/>
      <c r="K52" s="1327"/>
      <c r="L52" s="1327"/>
      <c r="M52" s="1327"/>
      <c r="N52" s="1327"/>
      <c r="AM52" s="406"/>
      <c r="AN52" s="1317"/>
      <c r="AO52" s="1317"/>
      <c r="AP52" s="1317"/>
      <c r="AQ52" s="1317"/>
      <c r="AR52" s="1317"/>
      <c r="AS52" s="1317"/>
      <c r="AT52" s="1317"/>
      <c r="AU52" s="1317"/>
      <c r="AV52" s="1317"/>
      <c r="AW52" s="1317"/>
      <c r="AX52" s="1317"/>
      <c r="AY52" s="1317"/>
      <c r="AZ52" s="1317"/>
      <c r="BA52" s="1317"/>
      <c r="BB52" s="1317"/>
      <c r="BC52" s="1317"/>
      <c r="BD52" s="1317"/>
      <c r="BE52" s="1317"/>
      <c r="BF52" s="1317"/>
      <c r="BG52" s="1317"/>
      <c r="BH52" s="1317"/>
      <c r="BI52" s="1317"/>
      <c r="BJ52" s="1317"/>
      <c r="BK52" s="1317"/>
      <c r="BL52" s="1317"/>
      <c r="BM52" s="1317"/>
      <c r="BN52" s="1317"/>
      <c r="BO52" s="1317"/>
      <c r="BP52" s="1316"/>
      <c r="BQ52" s="1316"/>
      <c r="BR52" s="1316"/>
      <c r="BS52" s="1316"/>
      <c r="BT52" s="1316"/>
      <c r="BU52" s="1316"/>
      <c r="BV52" s="1316"/>
      <c r="BW52" s="1316"/>
      <c r="BX52" s="1316"/>
      <c r="BY52" s="1316"/>
      <c r="BZ52" s="1316"/>
      <c r="CA52" s="1316"/>
      <c r="CB52" s="1316"/>
      <c r="CC52" s="1316"/>
      <c r="CD52" s="1316"/>
      <c r="CE52" s="1316"/>
      <c r="CF52" s="1316"/>
      <c r="CG52" s="1316"/>
      <c r="CH52" s="1316"/>
      <c r="CI52" s="1316"/>
      <c r="CJ52" s="1316"/>
      <c r="CK52" s="1316"/>
      <c r="CL52" s="1316"/>
      <c r="CM52" s="1316"/>
      <c r="CN52" s="1316"/>
      <c r="CO52" s="1316"/>
      <c r="CP52" s="1316"/>
      <c r="CQ52" s="1316"/>
      <c r="CR52" s="1316"/>
      <c r="CS52" s="1316"/>
      <c r="CT52" s="1316"/>
      <c r="CU52" s="1316"/>
      <c r="CV52" s="1316"/>
      <c r="CW52" s="1316"/>
      <c r="CX52" s="1316"/>
      <c r="CY52" s="1316"/>
      <c r="CZ52" s="1316"/>
      <c r="DA52" s="1316"/>
      <c r="DB52" s="1316"/>
      <c r="DC52" s="1316"/>
    </row>
    <row r="53" spans="1:109" x14ac:dyDescent="0.15">
      <c r="A53" s="405"/>
      <c r="B53" s="397"/>
      <c r="G53" s="1328"/>
      <c r="H53" s="1328"/>
      <c r="I53" s="1311"/>
      <c r="J53" s="1311"/>
      <c r="K53" s="1327"/>
      <c r="L53" s="1327"/>
      <c r="M53" s="1327"/>
      <c r="N53" s="1327"/>
      <c r="AM53" s="406"/>
      <c r="AN53" s="1317"/>
      <c r="AO53" s="1317"/>
      <c r="AP53" s="1317"/>
      <c r="AQ53" s="1317"/>
      <c r="AR53" s="1317"/>
      <c r="AS53" s="1317"/>
      <c r="AT53" s="1317"/>
      <c r="AU53" s="1317"/>
      <c r="AV53" s="1317"/>
      <c r="AW53" s="1317"/>
      <c r="AX53" s="1317"/>
      <c r="AY53" s="1317"/>
      <c r="AZ53" s="1317"/>
      <c r="BA53" s="1317"/>
      <c r="BB53" s="1317" t="s">
        <v>617</v>
      </c>
      <c r="BC53" s="1317"/>
      <c r="BD53" s="1317"/>
      <c r="BE53" s="1317"/>
      <c r="BF53" s="1317"/>
      <c r="BG53" s="1317"/>
      <c r="BH53" s="1317"/>
      <c r="BI53" s="1317"/>
      <c r="BJ53" s="1317"/>
      <c r="BK53" s="1317"/>
      <c r="BL53" s="1317"/>
      <c r="BM53" s="1317"/>
      <c r="BN53" s="1317"/>
      <c r="BO53" s="1317"/>
      <c r="BP53" s="1316">
        <v>57.9</v>
      </c>
      <c r="BQ53" s="1316"/>
      <c r="BR53" s="1316"/>
      <c r="BS53" s="1316"/>
      <c r="BT53" s="1316"/>
      <c r="BU53" s="1316"/>
      <c r="BV53" s="1316"/>
      <c r="BW53" s="1316"/>
      <c r="BX53" s="1316">
        <v>58.3</v>
      </c>
      <c r="BY53" s="1316"/>
      <c r="BZ53" s="1316"/>
      <c r="CA53" s="1316"/>
      <c r="CB53" s="1316"/>
      <c r="CC53" s="1316"/>
      <c r="CD53" s="1316"/>
      <c r="CE53" s="1316"/>
      <c r="CF53" s="1316">
        <v>60.3</v>
      </c>
      <c r="CG53" s="1316"/>
      <c r="CH53" s="1316"/>
      <c r="CI53" s="1316"/>
      <c r="CJ53" s="1316"/>
      <c r="CK53" s="1316"/>
      <c r="CL53" s="1316"/>
      <c r="CM53" s="1316"/>
      <c r="CN53" s="1316">
        <v>62.1</v>
      </c>
      <c r="CO53" s="1316"/>
      <c r="CP53" s="1316"/>
      <c r="CQ53" s="1316"/>
      <c r="CR53" s="1316"/>
      <c r="CS53" s="1316"/>
      <c r="CT53" s="1316"/>
      <c r="CU53" s="1316"/>
      <c r="CV53" s="1316">
        <v>63.1</v>
      </c>
      <c r="CW53" s="1316"/>
      <c r="CX53" s="1316"/>
      <c r="CY53" s="1316"/>
      <c r="CZ53" s="1316"/>
      <c r="DA53" s="1316"/>
      <c r="DB53" s="1316"/>
      <c r="DC53" s="1316"/>
    </row>
    <row r="54" spans="1:109" x14ac:dyDescent="0.15">
      <c r="A54" s="405"/>
      <c r="B54" s="397"/>
      <c r="G54" s="1328"/>
      <c r="H54" s="1328"/>
      <c r="I54" s="1311"/>
      <c r="J54" s="1311"/>
      <c r="K54" s="1327"/>
      <c r="L54" s="1327"/>
      <c r="M54" s="1327"/>
      <c r="N54" s="1327"/>
      <c r="AM54" s="406"/>
      <c r="AN54" s="1317"/>
      <c r="AO54" s="1317"/>
      <c r="AP54" s="1317"/>
      <c r="AQ54" s="1317"/>
      <c r="AR54" s="1317"/>
      <c r="AS54" s="1317"/>
      <c r="AT54" s="1317"/>
      <c r="AU54" s="1317"/>
      <c r="AV54" s="1317"/>
      <c r="AW54" s="1317"/>
      <c r="AX54" s="1317"/>
      <c r="AY54" s="1317"/>
      <c r="AZ54" s="1317"/>
      <c r="BA54" s="1317"/>
      <c r="BB54" s="1317"/>
      <c r="BC54" s="1317"/>
      <c r="BD54" s="1317"/>
      <c r="BE54" s="1317"/>
      <c r="BF54" s="1317"/>
      <c r="BG54" s="1317"/>
      <c r="BH54" s="1317"/>
      <c r="BI54" s="1317"/>
      <c r="BJ54" s="1317"/>
      <c r="BK54" s="1317"/>
      <c r="BL54" s="1317"/>
      <c r="BM54" s="1317"/>
      <c r="BN54" s="1317"/>
      <c r="BO54" s="1317"/>
      <c r="BP54" s="1316"/>
      <c r="BQ54" s="1316"/>
      <c r="BR54" s="1316"/>
      <c r="BS54" s="1316"/>
      <c r="BT54" s="1316"/>
      <c r="BU54" s="1316"/>
      <c r="BV54" s="1316"/>
      <c r="BW54" s="1316"/>
      <c r="BX54" s="1316"/>
      <c r="BY54" s="1316"/>
      <c r="BZ54" s="1316"/>
      <c r="CA54" s="1316"/>
      <c r="CB54" s="1316"/>
      <c r="CC54" s="1316"/>
      <c r="CD54" s="1316"/>
      <c r="CE54" s="1316"/>
      <c r="CF54" s="1316"/>
      <c r="CG54" s="1316"/>
      <c r="CH54" s="1316"/>
      <c r="CI54" s="1316"/>
      <c r="CJ54" s="1316"/>
      <c r="CK54" s="1316"/>
      <c r="CL54" s="1316"/>
      <c r="CM54" s="1316"/>
      <c r="CN54" s="1316"/>
      <c r="CO54" s="1316"/>
      <c r="CP54" s="1316"/>
      <c r="CQ54" s="1316"/>
      <c r="CR54" s="1316"/>
      <c r="CS54" s="1316"/>
      <c r="CT54" s="1316"/>
      <c r="CU54" s="1316"/>
      <c r="CV54" s="1316"/>
      <c r="CW54" s="1316"/>
      <c r="CX54" s="1316"/>
      <c r="CY54" s="1316"/>
      <c r="CZ54" s="1316"/>
      <c r="DA54" s="1316"/>
      <c r="DB54" s="1316"/>
      <c r="DC54" s="1316"/>
    </row>
    <row r="55" spans="1:109" x14ac:dyDescent="0.15">
      <c r="A55" s="405"/>
      <c r="B55" s="397"/>
      <c r="G55" s="1311"/>
      <c r="H55" s="1311"/>
      <c r="I55" s="1311"/>
      <c r="J55" s="1311"/>
      <c r="K55" s="1327"/>
      <c r="L55" s="1327"/>
      <c r="M55" s="1327"/>
      <c r="N55" s="1327"/>
      <c r="AN55" s="1315" t="s">
        <v>618</v>
      </c>
      <c r="AO55" s="1315"/>
      <c r="AP55" s="1315"/>
      <c r="AQ55" s="1315"/>
      <c r="AR55" s="1315"/>
      <c r="AS55" s="1315"/>
      <c r="AT55" s="1315"/>
      <c r="AU55" s="1315"/>
      <c r="AV55" s="1315"/>
      <c r="AW55" s="1315"/>
      <c r="AX55" s="1315"/>
      <c r="AY55" s="1315"/>
      <c r="AZ55" s="1315"/>
      <c r="BA55" s="1315"/>
      <c r="BB55" s="1317" t="s">
        <v>616</v>
      </c>
      <c r="BC55" s="1317"/>
      <c r="BD55" s="1317"/>
      <c r="BE55" s="1317"/>
      <c r="BF55" s="1317"/>
      <c r="BG55" s="1317"/>
      <c r="BH55" s="1317"/>
      <c r="BI55" s="1317"/>
      <c r="BJ55" s="1317"/>
      <c r="BK55" s="1317"/>
      <c r="BL55" s="1317"/>
      <c r="BM55" s="1317"/>
      <c r="BN55" s="1317"/>
      <c r="BO55" s="1317"/>
      <c r="BP55" s="1316">
        <v>44.9</v>
      </c>
      <c r="BQ55" s="1316"/>
      <c r="BR55" s="1316"/>
      <c r="BS55" s="1316"/>
      <c r="BT55" s="1316"/>
      <c r="BU55" s="1316"/>
      <c r="BV55" s="1316"/>
      <c r="BW55" s="1316"/>
      <c r="BX55" s="1316">
        <v>40.799999999999997</v>
      </c>
      <c r="BY55" s="1316"/>
      <c r="BZ55" s="1316"/>
      <c r="CA55" s="1316"/>
      <c r="CB55" s="1316"/>
      <c r="CC55" s="1316"/>
      <c r="CD55" s="1316"/>
      <c r="CE55" s="1316"/>
      <c r="CF55" s="1316">
        <v>38.5</v>
      </c>
      <c r="CG55" s="1316"/>
      <c r="CH55" s="1316"/>
      <c r="CI55" s="1316"/>
      <c r="CJ55" s="1316"/>
      <c r="CK55" s="1316"/>
      <c r="CL55" s="1316"/>
      <c r="CM55" s="1316"/>
      <c r="CN55" s="1316">
        <v>35.5</v>
      </c>
      <c r="CO55" s="1316"/>
      <c r="CP55" s="1316"/>
      <c r="CQ55" s="1316"/>
      <c r="CR55" s="1316"/>
      <c r="CS55" s="1316"/>
      <c r="CT55" s="1316"/>
      <c r="CU55" s="1316"/>
      <c r="CV55" s="1316">
        <v>13.5</v>
      </c>
      <c r="CW55" s="1316"/>
      <c r="CX55" s="1316"/>
      <c r="CY55" s="1316"/>
      <c r="CZ55" s="1316"/>
      <c r="DA55" s="1316"/>
      <c r="DB55" s="1316"/>
      <c r="DC55" s="1316"/>
    </row>
    <row r="56" spans="1:109" x14ac:dyDescent="0.15">
      <c r="A56" s="405"/>
      <c r="B56" s="397"/>
      <c r="G56" s="1311"/>
      <c r="H56" s="1311"/>
      <c r="I56" s="1311"/>
      <c r="J56" s="1311"/>
      <c r="K56" s="1327"/>
      <c r="L56" s="1327"/>
      <c r="M56" s="1327"/>
      <c r="N56" s="1327"/>
      <c r="AN56" s="1315"/>
      <c r="AO56" s="1315"/>
      <c r="AP56" s="1315"/>
      <c r="AQ56" s="1315"/>
      <c r="AR56" s="1315"/>
      <c r="AS56" s="1315"/>
      <c r="AT56" s="1315"/>
      <c r="AU56" s="1315"/>
      <c r="AV56" s="1315"/>
      <c r="AW56" s="1315"/>
      <c r="AX56" s="1315"/>
      <c r="AY56" s="1315"/>
      <c r="AZ56" s="1315"/>
      <c r="BA56" s="1315"/>
      <c r="BB56" s="1317"/>
      <c r="BC56" s="1317"/>
      <c r="BD56" s="1317"/>
      <c r="BE56" s="1317"/>
      <c r="BF56" s="1317"/>
      <c r="BG56" s="1317"/>
      <c r="BH56" s="1317"/>
      <c r="BI56" s="1317"/>
      <c r="BJ56" s="1317"/>
      <c r="BK56" s="1317"/>
      <c r="BL56" s="1317"/>
      <c r="BM56" s="1317"/>
      <c r="BN56" s="1317"/>
      <c r="BO56" s="1317"/>
      <c r="BP56" s="1316"/>
      <c r="BQ56" s="1316"/>
      <c r="BR56" s="1316"/>
      <c r="BS56" s="1316"/>
      <c r="BT56" s="1316"/>
      <c r="BU56" s="1316"/>
      <c r="BV56" s="1316"/>
      <c r="BW56" s="1316"/>
      <c r="BX56" s="1316"/>
      <c r="BY56" s="1316"/>
      <c r="BZ56" s="1316"/>
      <c r="CA56" s="1316"/>
      <c r="CB56" s="1316"/>
      <c r="CC56" s="1316"/>
      <c r="CD56" s="1316"/>
      <c r="CE56" s="1316"/>
      <c r="CF56" s="1316"/>
      <c r="CG56" s="1316"/>
      <c r="CH56" s="1316"/>
      <c r="CI56" s="1316"/>
      <c r="CJ56" s="1316"/>
      <c r="CK56" s="1316"/>
      <c r="CL56" s="1316"/>
      <c r="CM56" s="1316"/>
      <c r="CN56" s="1316"/>
      <c r="CO56" s="1316"/>
      <c r="CP56" s="1316"/>
      <c r="CQ56" s="1316"/>
      <c r="CR56" s="1316"/>
      <c r="CS56" s="1316"/>
      <c r="CT56" s="1316"/>
      <c r="CU56" s="1316"/>
      <c r="CV56" s="1316"/>
      <c r="CW56" s="1316"/>
      <c r="CX56" s="1316"/>
      <c r="CY56" s="1316"/>
      <c r="CZ56" s="1316"/>
      <c r="DA56" s="1316"/>
      <c r="DB56" s="1316"/>
      <c r="DC56" s="1316"/>
    </row>
    <row r="57" spans="1:109" s="405" customFormat="1" x14ac:dyDescent="0.15">
      <c r="B57" s="409"/>
      <c r="G57" s="1311"/>
      <c r="H57" s="1311"/>
      <c r="I57" s="1330"/>
      <c r="J57" s="1330"/>
      <c r="K57" s="1327"/>
      <c r="L57" s="1327"/>
      <c r="M57" s="1327"/>
      <c r="N57" s="1327"/>
      <c r="AM57" s="390"/>
      <c r="AN57" s="1315"/>
      <c r="AO57" s="1315"/>
      <c r="AP57" s="1315"/>
      <c r="AQ57" s="1315"/>
      <c r="AR57" s="1315"/>
      <c r="AS57" s="1315"/>
      <c r="AT57" s="1315"/>
      <c r="AU57" s="1315"/>
      <c r="AV57" s="1315"/>
      <c r="AW57" s="1315"/>
      <c r="AX57" s="1315"/>
      <c r="AY57" s="1315"/>
      <c r="AZ57" s="1315"/>
      <c r="BA57" s="1315"/>
      <c r="BB57" s="1317" t="s">
        <v>617</v>
      </c>
      <c r="BC57" s="1317"/>
      <c r="BD57" s="1317"/>
      <c r="BE57" s="1317"/>
      <c r="BF57" s="1317"/>
      <c r="BG57" s="1317"/>
      <c r="BH57" s="1317"/>
      <c r="BI57" s="1317"/>
      <c r="BJ57" s="1317"/>
      <c r="BK57" s="1317"/>
      <c r="BL57" s="1317"/>
      <c r="BM57" s="1317"/>
      <c r="BN57" s="1317"/>
      <c r="BO57" s="1317"/>
      <c r="BP57" s="1316">
        <v>62.6</v>
      </c>
      <c r="BQ57" s="1316"/>
      <c r="BR57" s="1316"/>
      <c r="BS57" s="1316"/>
      <c r="BT57" s="1316"/>
      <c r="BU57" s="1316"/>
      <c r="BV57" s="1316"/>
      <c r="BW57" s="1316"/>
      <c r="BX57" s="1316">
        <v>63.5</v>
      </c>
      <c r="BY57" s="1316"/>
      <c r="BZ57" s="1316"/>
      <c r="CA57" s="1316"/>
      <c r="CB57" s="1316"/>
      <c r="CC57" s="1316"/>
      <c r="CD57" s="1316"/>
      <c r="CE57" s="1316"/>
      <c r="CF57" s="1316">
        <v>65.3</v>
      </c>
      <c r="CG57" s="1316"/>
      <c r="CH57" s="1316"/>
      <c r="CI57" s="1316"/>
      <c r="CJ57" s="1316"/>
      <c r="CK57" s="1316"/>
      <c r="CL57" s="1316"/>
      <c r="CM57" s="1316"/>
      <c r="CN57" s="1316">
        <v>65.7</v>
      </c>
      <c r="CO57" s="1316"/>
      <c r="CP57" s="1316"/>
      <c r="CQ57" s="1316"/>
      <c r="CR57" s="1316"/>
      <c r="CS57" s="1316"/>
      <c r="CT57" s="1316"/>
      <c r="CU57" s="1316"/>
      <c r="CV57" s="1316">
        <v>65.3</v>
      </c>
      <c r="CW57" s="1316"/>
      <c r="CX57" s="1316"/>
      <c r="CY57" s="1316"/>
      <c r="CZ57" s="1316"/>
      <c r="DA57" s="1316"/>
      <c r="DB57" s="1316"/>
      <c r="DC57" s="1316"/>
      <c r="DD57" s="410"/>
      <c r="DE57" s="409"/>
    </row>
    <row r="58" spans="1:109" s="405" customFormat="1" x14ac:dyDescent="0.15">
      <c r="A58" s="390"/>
      <c r="B58" s="409"/>
      <c r="G58" s="1311"/>
      <c r="H58" s="1311"/>
      <c r="I58" s="1330"/>
      <c r="J58" s="1330"/>
      <c r="K58" s="1327"/>
      <c r="L58" s="1327"/>
      <c r="M58" s="1327"/>
      <c r="N58" s="1327"/>
      <c r="AM58" s="390"/>
      <c r="AN58" s="1315"/>
      <c r="AO58" s="1315"/>
      <c r="AP58" s="1315"/>
      <c r="AQ58" s="1315"/>
      <c r="AR58" s="1315"/>
      <c r="AS58" s="1315"/>
      <c r="AT58" s="1315"/>
      <c r="AU58" s="1315"/>
      <c r="AV58" s="1315"/>
      <c r="AW58" s="1315"/>
      <c r="AX58" s="1315"/>
      <c r="AY58" s="1315"/>
      <c r="AZ58" s="1315"/>
      <c r="BA58" s="1315"/>
      <c r="BB58" s="1317"/>
      <c r="BC58" s="1317"/>
      <c r="BD58" s="1317"/>
      <c r="BE58" s="1317"/>
      <c r="BF58" s="1317"/>
      <c r="BG58" s="1317"/>
      <c r="BH58" s="1317"/>
      <c r="BI58" s="1317"/>
      <c r="BJ58" s="1317"/>
      <c r="BK58" s="1317"/>
      <c r="BL58" s="1317"/>
      <c r="BM58" s="1317"/>
      <c r="BN58" s="1317"/>
      <c r="BO58" s="1317"/>
      <c r="BP58" s="1316"/>
      <c r="BQ58" s="1316"/>
      <c r="BR58" s="1316"/>
      <c r="BS58" s="1316"/>
      <c r="BT58" s="1316"/>
      <c r="BU58" s="1316"/>
      <c r="BV58" s="1316"/>
      <c r="BW58" s="1316"/>
      <c r="BX58" s="1316"/>
      <c r="BY58" s="1316"/>
      <c r="BZ58" s="1316"/>
      <c r="CA58" s="1316"/>
      <c r="CB58" s="1316"/>
      <c r="CC58" s="1316"/>
      <c r="CD58" s="1316"/>
      <c r="CE58" s="1316"/>
      <c r="CF58" s="1316"/>
      <c r="CG58" s="1316"/>
      <c r="CH58" s="1316"/>
      <c r="CI58" s="1316"/>
      <c r="CJ58" s="1316"/>
      <c r="CK58" s="1316"/>
      <c r="CL58" s="1316"/>
      <c r="CM58" s="1316"/>
      <c r="CN58" s="1316"/>
      <c r="CO58" s="1316"/>
      <c r="CP58" s="1316"/>
      <c r="CQ58" s="1316"/>
      <c r="CR58" s="1316"/>
      <c r="CS58" s="1316"/>
      <c r="CT58" s="1316"/>
      <c r="CU58" s="1316"/>
      <c r="CV58" s="1316"/>
      <c r="CW58" s="1316"/>
      <c r="CX58" s="1316"/>
      <c r="CY58" s="1316"/>
      <c r="CZ58" s="1316"/>
      <c r="DA58" s="1316"/>
      <c r="DB58" s="1316"/>
      <c r="DC58" s="1316"/>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619</v>
      </c>
    </row>
    <row r="64" spans="1:109" x14ac:dyDescent="0.15">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8" t="s">
        <v>620</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x14ac:dyDescent="0.15">
      <c r="B66" s="397"/>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x14ac:dyDescent="0.15">
      <c r="B67" s="397"/>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x14ac:dyDescent="0.15">
      <c r="B68" s="397"/>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x14ac:dyDescent="0.15">
      <c r="B69" s="397"/>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614</v>
      </c>
    </row>
    <row r="72" spans="2:107" x14ac:dyDescent="0.15">
      <c r="B72" s="397"/>
      <c r="G72" s="1311"/>
      <c r="H72" s="1311"/>
      <c r="I72" s="1311"/>
      <c r="J72" s="1311"/>
      <c r="K72" s="407"/>
      <c r="L72" s="407"/>
      <c r="M72" s="408"/>
      <c r="N72" s="408"/>
      <c r="AN72" s="1312"/>
      <c r="AO72" s="1313"/>
      <c r="AP72" s="1313"/>
      <c r="AQ72" s="1313"/>
      <c r="AR72" s="1313"/>
      <c r="AS72" s="1313"/>
      <c r="AT72" s="1313"/>
      <c r="AU72" s="1313"/>
      <c r="AV72" s="1313"/>
      <c r="AW72" s="1313"/>
      <c r="AX72" s="1313"/>
      <c r="AY72" s="1313"/>
      <c r="AZ72" s="1313"/>
      <c r="BA72" s="1313"/>
      <c r="BB72" s="1313"/>
      <c r="BC72" s="1313"/>
      <c r="BD72" s="1313"/>
      <c r="BE72" s="1313"/>
      <c r="BF72" s="1313"/>
      <c r="BG72" s="1313"/>
      <c r="BH72" s="1313"/>
      <c r="BI72" s="1313"/>
      <c r="BJ72" s="1313"/>
      <c r="BK72" s="1313"/>
      <c r="BL72" s="1313"/>
      <c r="BM72" s="1313"/>
      <c r="BN72" s="1313"/>
      <c r="BO72" s="1314"/>
      <c r="BP72" s="1315" t="s">
        <v>569</v>
      </c>
      <c r="BQ72" s="1315"/>
      <c r="BR72" s="1315"/>
      <c r="BS72" s="1315"/>
      <c r="BT72" s="1315"/>
      <c r="BU72" s="1315"/>
      <c r="BV72" s="1315"/>
      <c r="BW72" s="1315"/>
      <c r="BX72" s="1315" t="s">
        <v>570</v>
      </c>
      <c r="BY72" s="1315"/>
      <c r="BZ72" s="1315"/>
      <c r="CA72" s="1315"/>
      <c r="CB72" s="1315"/>
      <c r="CC72" s="1315"/>
      <c r="CD72" s="1315"/>
      <c r="CE72" s="1315"/>
      <c r="CF72" s="1315" t="s">
        <v>571</v>
      </c>
      <c r="CG72" s="1315"/>
      <c r="CH72" s="1315"/>
      <c r="CI72" s="1315"/>
      <c r="CJ72" s="1315"/>
      <c r="CK72" s="1315"/>
      <c r="CL72" s="1315"/>
      <c r="CM72" s="1315"/>
      <c r="CN72" s="1315" t="s">
        <v>572</v>
      </c>
      <c r="CO72" s="1315"/>
      <c r="CP72" s="1315"/>
      <c r="CQ72" s="1315"/>
      <c r="CR72" s="1315"/>
      <c r="CS72" s="1315"/>
      <c r="CT72" s="1315"/>
      <c r="CU72" s="1315"/>
      <c r="CV72" s="1315" t="s">
        <v>573</v>
      </c>
      <c r="CW72" s="1315"/>
      <c r="CX72" s="1315"/>
      <c r="CY72" s="1315"/>
      <c r="CZ72" s="1315"/>
      <c r="DA72" s="1315"/>
      <c r="DB72" s="1315"/>
      <c r="DC72" s="1315"/>
    </row>
    <row r="73" spans="2:107" x14ac:dyDescent="0.15">
      <c r="B73" s="397"/>
      <c r="G73" s="1328"/>
      <c r="H73" s="1328"/>
      <c r="I73" s="1328"/>
      <c r="J73" s="1328"/>
      <c r="K73" s="1331"/>
      <c r="L73" s="1331"/>
      <c r="M73" s="1331"/>
      <c r="N73" s="1331"/>
      <c r="AM73" s="406"/>
      <c r="AN73" s="1317" t="s">
        <v>615</v>
      </c>
      <c r="AO73" s="1317"/>
      <c r="AP73" s="1317"/>
      <c r="AQ73" s="1317"/>
      <c r="AR73" s="1317"/>
      <c r="AS73" s="1317"/>
      <c r="AT73" s="1317"/>
      <c r="AU73" s="1317"/>
      <c r="AV73" s="1317"/>
      <c r="AW73" s="1317"/>
      <c r="AX73" s="1317"/>
      <c r="AY73" s="1317"/>
      <c r="AZ73" s="1317"/>
      <c r="BA73" s="1317"/>
      <c r="BB73" s="1317" t="s">
        <v>616</v>
      </c>
      <c r="BC73" s="1317"/>
      <c r="BD73" s="1317"/>
      <c r="BE73" s="1317"/>
      <c r="BF73" s="1317"/>
      <c r="BG73" s="1317"/>
      <c r="BH73" s="1317"/>
      <c r="BI73" s="1317"/>
      <c r="BJ73" s="1317"/>
      <c r="BK73" s="1317"/>
      <c r="BL73" s="1317"/>
      <c r="BM73" s="1317"/>
      <c r="BN73" s="1317"/>
      <c r="BO73" s="1317"/>
      <c r="BP73" s="1316">
        <v>98</v>
      </c>
      <c r="BQ73" s="1316"/>
      <c r="BR73" s="1316"/>
      <c r="BS73" s="1316"/>
      <c r="BT73" s="1316"/>
      <c r="BU73" s="1316"/>
      <c r="BV73" s="1316"/>
      <c r="BW73" s="1316"/>
      <c r="BX73" s="1316">
        <v>91.6</v>
      </c>
      <c r="BY73" s="1316"/>
      <c r="BZ73" s="1316"/>
      <c r="CA73" s="1316"/>
      <c r="CB73" s="1316"/>
      <c r="CC73" s="1316"/>
      <c r="CD73" s="1316"/>
      <c r="CE73" s="1316"/>
      <c r="CF73" s="1316">
        <v>77.3</v>
      </c>
      <c r="CG73" s="1316"/>
      <c r="CH73" s="1316"/>
      <c r="CI73" s="1316"/>
      <c r="CJ73" s="1316"/>
      <c r="CK73" s="1316"/>
      <c r="CL73" s="1316"/>
      <c r="CM73" s="1316"/>
      <c r="CN73" s="1316">
        <v>65.599999999999994</v>
      </c>
      <c r="CO73" s="1316"/>
      <c r="CP73" s="1316"/>
      <c r="CQ73" s="1316"/>
      <c r="CR73" s="1316"/>
      <c r="CS73" s="1316"/>
      <c r="CT73" s="1316"/>
      <c r="CU73" s="1316"/>
      <c r="CV73" s="1316">
        <v>59.9</v>
      </c>
      <c r="CW73" s="1316"/>
      <c r="CX73" s="1316"/>
      <c r="CY73" s="1316"/>
      <c r="CZ73" s="1316"/>
      <c r="DA73" s="1316"/>
      <c r="DB73" s="1316"/>
      <c r="DC73" s="1316"/>
    </row>
    <row r="74" spans="2:107" x14ac:dyDescent="0.15">
      <c r="B74" s="397"/>
      <c r="G74" s="1328"/>
      <c r="H74" s="1328"/>
      <c r="I74" s="1328"/>
      <c r="J74" s="1328"/>
      <c r="K74" s="1331"/>
      <c r="L74" s="1331"/>
      <c r="M74" s="1331"/>
      <c r="N74" s="1331"/>
      <c r="AM74" s="406"/>
      <c r="AN74" s="1317"/>
      <c r="AO74" s="1317"/>
      <c r="AP74" s="1317"/>
      <c r="AQ74" s="1317"/>
      <c r="AR74" s="1317"/>
      <c r="AS74" s="1317"/>
      <c r="AT74" s="1317"/>
      <c r="AU74" s="1317"/>
      <c r="AV74" s="1317"/>
      <c r="AW74" s="1317"/>
      <c r="AX74" s="1317"/>
      <c r="AY74" s="1317"/>
      <c r="AZ74" s="1317"/>
      <c r="BA74" s="1317"/>
      <c r="BB74" s="1317"/>
      <c r="BC74" s="1317"/>
      <c r="BD74" s="1317"/>
      <c r="BE74" s="1317"/>
      <c r="BF74" s="1317"/>
      <c r="BG74" s="1317"/>
      <c r="BH74" s="1317"/>
      <c r="BI74" s="1317"/>
      <c r="BJ74" s="1317"/>
      <c r="BK74" s="1317"/>
      <c r="BL74" s="1317"/>
      <c r="BM74" s="1317"/>
      <c r="BN74" s="1317"/>
      <c r="BO74" s="1317"/>
      <c r="BP74" s="1316"/>
      <c r="BQ74" s="1316"/>
      <c r="BR74" s="1316"/>
      <c r="BS74" s="1316"/>
      <c r="BT74" s="1316"/>
      <c r="BU74" s="1316"/>
      <c r="BV74" s="1316"/>
      <c r="BW74" s="1316"/>
      <c r="BX74" s="1316"/>
      <c r="BY74" s="1316"/>
      <c r="BZ74" s="1316"/>
      <c r="CA74" s="1316"/>
      <c r="CB74" s="1316"/>
      <c r="CC74" s="1316"/>
      <c r="CD74" s="1316"/>
      <c r="CE74" s="1316"/>
      <c r="CF74" s="1316"/>
      <c r="CG74" s="1316"/>
      <c r="CH74" s="1316"/>
      <c r="CI74" s="1316"/>
      <c r="CJ74" s="1316"/>
      <c r="CK74" s="1316"/>
      <c r="CL74" s="1316"/>
      <c r="CM74" s="1316"/>
      <c r="CN74" s="1316"/>
      <c r="CO74" s="1316"/>
      <c r="CP74" s="1316"/>
      <c r="CQ74" s="1316"/>
      <c r="CR74" s="1316"/>
      <c r="CS74" s="1316"/>
      <c r="CT74" s="1316"/>
      <c r="CU74" s="1316"/>
      <c r="CV74" s="1316"/>
      <c r="CW74" s="1316"/>
      <c r="CX74" s="1316"/>
      <c r="CY74" s="1316"/>
      <c r="CZ74" s="1316"/>
      <c r="DA74" s="1316"/>
      <c r="DB74" s="1316"/>
      <c r="DC74" s="1316"/>
    </row>
    <row r="75" spans="2:107" x14ac:dyDescent="0.15">
      <c r="B75" s="397"/>
      <c r="G75" s="1328"/>
      <c r="H75" s="1328"/>
      <c r="I75" s="1311"/>
      <c r="J75" s="1311"/>
      <c r="K75" s="1327"/>
      <c r="L75" s="1327"/>
      <c r="M75" s="1327"/>
      <c r="N75" s="1327"/>
      <c r="AM75" s="406"/>
      <c r="AN75" s="1317"/>
      <c r="AO75" s="1317"/>
      <c r="AP75" s="1317"/>
      <c r="AQ75" s="1317"/>
      <c r="AR75" s="1317"/>
      <c r="AS75" s="1317"/>
      <c r="AT75" s="1317"/>
      <c r="AU75" s="1317"/>
      <c r="AV75" s="1317"/>
      <c r="AW75" s="1317"/>
      <c r="AX75" s="1317"/>
      <c r="AY75" s="1317"/>
      <c r="AZ75" s="1317"/>
      <c r="BA75" s="1317"/>
      <c r="BB75" s="1317" t="s">
        <v>621</v>
      </c>
      <c r="BC75" s="1317"/>
      <c r="BD75" s="1317"/>
      <c r="BE75" s="1317"/>
      <c r="BF75" s="1317"/>
      <c r="BG75" s="1317"/>
      <c r="BH75" s="1317"/>
      <c r="BI75" s="1317"/>
      <c r="BJ75" s="1317"/>
      <c r="BK75" s="1317"/>
      <c r="BL75" s="1317"/>
      <c r="BM75" s="1317"/>
      <c r="BN75" s="1317"/>
      <c r="BO75" s="1317"/>
      <c r="BP75" s="1316">
        <v>10</v>
      </c>
      <c r="BQ75" s="1316"/>
      <c r="BR75" s="1316"/>
      <c r="BS75" s="1316"/>
      <c r="BT75" s="1316"/>
      <c r="BU75" s="1316"/>
      <c r="BV75" s="1316"/>
      <c r="BW75" s="1316"/>
      <c r="BX75" s="1316">
        <v>9.1999999999999993</v>
      </c>
      <c r="BY75" s="1316"/>
      <c r="BZ75" s="1316"/>
      <c r="CA75" s="1316"/>
      <c r="CB75" s="1316"/>
      <c r="CC75" s="1316"/>
      <c r="CD75" s="1316"/>
      <c r="CE75" s="1316"/>
      <c r="CF75" s="1316">
        <v>9.5</v>
      </c>
      <c r="CG75" s="1316"/>
      <c r="CH75" s="1316"/>
      <c r="CI75" s="1316"/>
      <c r="CJ75" s="1316"/>
      <c r="CK75" s="1316"/>
      <c r="CL75" s="1316"/>
      <c r="CM75" s="1316"/>
      <c r="CN75" s="1316">
        <v>9.6</v>
      </c>
      <c r="CO75" s="1316"/>
      <c r="CP75" s="1316"/>
      <c r="CQ75" s="1316"/>
      <c r="CR75" s="1316"/>
      <c r="CS75" s="1316"/>
      <c r="CT75" s="1316"/>
      <c r="CU75" s="1316"/>
      <c r="CV75" s="1316">
        <v>9.6</v>
      </c>
      <c r="CW75" s="1316"/>
      <c r="CX75" s="1316"/>
      <c r="CY75" s="1316"/>
      <c r="CZ75" s="1316"/>
      <c r="DA75" s="1316"/>
      <c r="DB75" s="1316"/>
      <c r="DC75" s="1316"/>
    </row>
    <row r="76" spans="2:107" x14ac:dyDescent="0.15">
      <c r="B76" s="397"/>
      <c r="G76" s="1328"/>
      <c r="H76" s="1328"/>
      <c r="I76" s="1311"/>
      <c r="J76" s="1311"/>
      <c r="K76" s="1327"/>
      <c r="L76" s="1327"/>
      <c r="M76" s="1327"/>
      <c r="N76" s="1327"/>
      <c r="AM76" s="406"/>
      <c r="AN76" s="1317"/>
      <c r="AO76" s="1317"/>
      <c r="AP76" s="1317"/>
      <c r="AQ76" s="1317"/>
      <c r="AR76" s="1317"/>
      <c r="AS76" s="1317"/>
      <c r="AT76" s="1317"/>
      <c r="AU76" s="1317"/>
      <c r="AV76" s="1317"/>
      <c r="AW76" s="1317"/>
      <c r="AX76" s="1317"/>
      <c r="AY76" s="1317"/>
      <c r="AZ76" s="1317"/>
      <c r="BA76" s="1317"/>
      <c r="BB76" s="1317"/>
      <c r="BC76" s="1317"/>
      <c r="BD76" s="1317"/>
      <c r="BE76" s="1317"/>
      <c r="BF76" s="1317"/>
      <c r="BG76" s="1317"/>
      <c r="BH76" s="1317"/>
      <c r="BI76" s="1317"/>
      <c r="BJ76" s="1317"/>
      <c r="BK76" s="1317"/>
      <c r="BL76" s="1317"/>
      <c r="BM76" s="1317"/>
      <c r="BN76" s="1317"/>
      <c r="BO76" s="1317"/>
      <c r="BP76" s="1316"/>
      <c r="BQ76" s="1316"/>
      <c r="BR76" s="1316"/>
      <c r="BS76" s="1316"/>
      <c r="BT76" s="1316"/>
      <c r="BU76" s="1316"/>
      <c r="BV76" s="1316"/>
      <c r="BW76" s="1316"/>
      <c r="BX76" s="1316"/>
      <c r="BY76" s="1316"/>
      <c r="BZ76" s="1316"/>
      <c r="CA76" s="1316"/>
      <c r="CB76" s="1316"/>
      <c r="CC76" s="1316"/>
      <c r="CD76" s="1316"/>
      <c r="CE76" s="1316"/>
      <c r="CF76" s="1316"/>
      <c r="CG76" s="1316"/>
      <c r="CH76" s="1316"/>
      <c r="CI76" s="1316"/>
      <c r="CJ76" s="1316"/>
      <c r="CK76" s="1316"/>
      <c r="CL76" s="1316"/>
      <c r="CM76" s="1316"/>
      <c r="CN76" s="1316"/>
      <c r="CO76" s="1316"/>
      <c r="CP76" s="1316"/>
      <c r="CQ76" s="1316"/>
      <c r="CR76" s="1316"/>
      <c r="CS76" s="1316"/>
      <c r="CT76" s="1316"/>
      <c r="CU76" s="1316"/>
      <c r="CV76" s="1316"/>
      <c r="CW76" s="1316"/>
      <c r="CX76" s="1316"/>
      <c r="CY76" s="1316"/>
      <c r="CZ76" s="1316"/>
      <c r="DA76" s="1316"/>
      <c r="DB76" s="1316"/>
      <c r="DC76" s="1316"/>
    </row>
    <row r="77" spans="2:107" x14ac:dyDescent="0.15">
      <c r="B77" s="397"/>
      <c r="G77" s="1311"/>
      <c r="H77" s="1311"/>
      <c r="I77" s="1311"/>
      <c r="J77" s="1311"/>
      <c r="K77" s="1331"/>
      <c r="L77" s="1331"/>
      <c r="M77" s="1331"/>
      <c r="N77" s="1331"/>
      <c r="AN77" s="1315" t="s">
        <v>618</v>
      </c>
      <c r="AO77" s="1315"/>
      <c r="AP77" s="1315"/>
      <c r="AQ77" s="1315"/>
      <c r="AR77" s="1315"/>
      <c r="AS77" s="1315"/>
      <c r="AT77" s="1315"/>
      <c r="AU77" s="1315"/>
      <c r="AV77" s="1315"/>
      <c r="AW77" s="1315"/>
      <c r="AX77" s="1315"/>
      <c r="AY77" s="1315"/>
      <c r="AZ77" s="1315"/>
      <c r="BA77" s="1315"/>
      <c r="BB77" s="1317" t="s">
        <v>616</v>
      </c>
      <c r="BC77" s="1317"/>
      <c r="BD77" s="1317"/>
      <c r="BE77" s="1317"/>
      <c r="BF77" s="1317"/>
      <c r="BG77" s="1317"/>
      <c r="BH77" s="1317"/>
      <c r="BI77" s="1317"/>
      <c r="BJ77" s="1317"/>
      <c r="BK77" s="1317"/>
      <c r="BL77" s="1317"/>
      <c r="BM77" s="1317"/>
      <c r="BN77" s="1317"/>
      <c r="BO77" s="1317"/>
      <c r="BP77" s="1316">
        <v>44.9</v>
      </c>
      <c r="BQ77" s="1316"/>
      <c r="BR77" s="1316"/>
      <c r="BS77" s="1316"/>
      <c r="BT77" s="1316"/>
      <c r="BU77" s="1316"/>
      <c r="BV77" s="1316"/>
      <c r="BW77" s="1316"/>
      <c r="BX77" s="1316">
        <v>40.799999999999997</v>
      </c>
      <c r="BY77" s="1316"/>
      <c r="BZ77" s="1316"/>
      <c r="CA77" s="1316"/>
      <c r="CB77" s="1316"/>
      <c r="CC77" s="1316"/>
      <c r="CD77" s="1316"/>
      <c r="CE77" s="1316"/>
      <c r="CF77" s="1316">
        <v>38.5</v>
      </c>
      <c r="CG77" s="1316"/>
      <c r="CH77" s="1316"/>
      <c r="CI77" s="1316"/>
      <c r="CJ77" s="1316"/>
      <c r="CK77" s="1316"/>
      <c r="CL77" s="1316"/>
      <c r="CM77" s="1316"/>
      <c r="CN77" s="1316">
        <v>35.5</v>
      </c>
      <c r="CO77" s="1316"/>
      <c r="CP77" s="1316"/>
      <c r="CQ77" s="1316"/>
      <c r="CR77" s="1316"/>
      <c r="CS77" s="1316"/>
      <c r="CT77" s="1316"/>
      <c r="CU77" s="1316"/>
      <c r="CV77" s="1316">
        <v>13.5</v>
      </c>
      <c r="CW77" s="1316"/>
      <c r="CX77" s="1316"/>
      <c r="CY77" s="1316"/>
      <c r="CZ77" s="1316"/>
      <c r="DA77" s="1316"/>
      <c r="DB77" s="1316"/>
      <c r="DC77" s="1316"/>
    </row>
    <row r="78" spans="2:107" x14ac:dyDescent="0.15">
      <c r="B78" s="397"/>
      <c r="G78" s="1311"/>
      <c r="H78" s="1311"/>
      <c r="I78" s="1311"/>
      <c r="J78" s="1311"/>
      <c r="K78" s="1331"/>
      <c r="L78" s="1331"/>
      <c r="M78" s="1331"/>
      <c r="N78" s="1331"/>
      <c r="AN78" s="1315"/>
      <c r="AO78" s="1315"/>
      <c r="AP78" s="1315"/>
      <c r="AQ78" s="1315"/>
      <c r="AR78" s="1315"/>
      <c r="AS78" s="1315"/>
      <c r="AT78" s="1315"/>
      <c r="AU78" s="1315"/>
      <c r="AV78" s="1315"/>
      <c r="AW78" s="1315"/>
      <c r="AX78" s="1315"/>
      <c r="AY78" s="1315"/>
      <c r="AZ78" s="1315"/>
      <c r="BA78" s="1315"/>
      <c r="BB78" s="1317"/>
      <c r="BC78" s="1317"/>
      <c r="BD78" s="1317"/>
      <c r="BE78" s="1317"/>
      <c r="BF78" s="1317"/>
      <c r="BG78" s="1317"/>
      <c r="BH78" s="1317"/>
      <c r="BI78" s="1317"/>
      <c r="BJ78" s="1317"/>
      <c r="BK78" s="1317"/>
      <c r="BL78" s="1317"/>
      <c r="BM78" s="1317"/>
      <c r="BN78" s="1317"/>
      <c r="BO78" s="1317"/>
      <c r="BP78" s="1316"/>
      <c r="BQ78" s="1316"/>
      <c r="BR78" s="1316"/>
      <c r="BS78" s="1316"/>
      <c r="BT78" s="1316"/>
      <c r="BU78" s="1316"/>
      <c r="BV78" s="1316"/>
      <c r="BW78" s="1316"/>
      <c r="BX78" s="1316"/>
      <c r="BY78" s="1316"/>
      <c r="BZ78" s="1316"/>
      <c r="CA78" s="1316"/>
      <c r="CB78" s="1316"/>
      <c r="CC78" s="1316"/>
      <c r="CD78" s="1316"/>
      <c r="CE78" s="1316"/>
      <c r="CF78" s="1316"/>
      <c r="CG78" s="1316"/>
      <c r="CH78" s="1316"/>
      <c r="CI78" s="1316"/>
      <c r="CJ78" s="1316"/>
      <c r="CK78" s="1316"/>
      <c r="CL78" s="1316"/>
      <c r="CM78" s="1316"/>
      <c r="CN78" s="1316"/>
      <c r="CO78" s="1316"/>
      <c r="CP78" s="1316"/>
      <c r="CQ78" s="1316"/>
      <c r="CR78" s="1316"/>
      <c r="CS78" s="1316"/>
      <c r="CT78" s="1316"/>
      <c r="CU78" s="1316"/>
      <c r="CV78" s="1316"/>
      <c r="CW78" s="1316"/>
      <c r="CX78" s="1316"/>
      <c r="CY78" s="1316"/>
      <c r="CZ78" s="1316"/>
      <c r="DA78" s="1316"/>
      <c r="DB78" s="1316"/>
      <c r="DC78" s="1316"/>
    </row>
    <row r="79" spans="2:107" x14ac:dyDescent="0.15">
      <c r="B79" s="397"/>
      <c r="G79" s="1311"/>
      <c r="H79" s="1311"/>
      <c r="I79" s="1330"/>
      <c r="J79" s="1330"/>
      <c r="K79" s="1332"/>
      <c r="L79" s="1332"/>
      <c r="M79" s="1332"/>
      <c r="N79" s="1332"/>
      <c r="AN79" s="1315"/>
      <c r="AO79" s="1315"/>
      <c r="AP79" s="1315"/>
      <c r="AQ79" s="1315"/>
      <c r="AR79" s="1315"/>
      <c r="AS79" s="1315"/>
      <c r="AT79" s="1315"/>
      <c r="AU79" s="1315"/>
      <c r="AV79" s="1315"/>
      <c r="AW79" s="1315"/>
      <c r="AX79" s="1315"/>
      <c r="AY79" s="1315"/>
      <c r="AZ79" s="1315"/>
      <c r="BA79" s="1315"/>
      <c r="BB79" s="1317" t="s">
        <v>621</v>
      </c>
      <c r="BC79" s="1317"/>
      <c r="BD79" s="1317"/>
      <c r="BE79" s="1317"/>
      <c r="BF79" s="1317"/>
      <c r="BG79" s="1317"/>
      <c r="BH79" s="1317"/>
      <c r="BI79" s="1317"/>
      <c r="BJ79" s="1317"/>
      <c r="BK79" s="1317"/>
      <c r="BL79" s="1317"/>
      <c r="BM79" s="1317"/>
      <c r="BN79" s="1317"/>
      <c r="BO79" s="1317"/>
      <c r="BP79" s="1316">
        <v>9.1</v>
      </c>
      <c r="BQ79" s="1316"/>
      <c r="BR79" s="1316"/>
      <c r="BS79" s="1316"/>
      <c r="BT79" s="1316"/>
      <c r="BU79" s="1316"/>
      <c r="BV79" s="1316"/>
      <c r="BW79" s="1316"/>
      <c r="BX79" s="1316">
        <v>8.9</v>
      </c>
      <c r="BY79" s="1316"/>
      <c r="BZ79" s="1316"/>
      <c r="CA79" s="1316"/>
      <c r="CB79" s="1316"/>
      <c r="CC79" s="1316"/>
      <c r="CD79" s="1316"/>
      <c r="CE79" s="1316"/>
      <c r="CF79" s="1316">
        <v>8.9</v>
      </c>
      <c r="CG79" s="1316"/>
      <c r="CH79" s="1316"/>
      <c r="CI79" s="1316"/>
      <c r="CJ79" s="1316"/>
      <c r="CK79" s="1316"/>
      <c r="CL79" s="1316"/>
      <c r="CM79" s="1316"/>
      <c r="CN79" s="1316">
        <v>8.8000000000000007</v>
      </c>
      <c r="CO79" s="1316"/>
      <c r="CP79" s="1316"/>
      <c r="CQ79" s="1316"/>
      <c r="CR79" s="1316"/>
      <c r="CS79" s="1316"/>
      <c r="CT79" s="1316"/>
      <c r="CU79" s="1316"/>
      <c r="CV79" s="1316">
        <v>8.3000000000000007</v>
      </c>
      <c r="CW79" s="1316"/>
      <c r="CX79" s="1316"/>
      <c r="CY79" s="1316"/>
      <c r="CZ79" s="1316"/>
      <c r="DA79" s="1316"/>
      <c r="DB79" s="1316"/>
      <c r="DC79" s="1316"/>
    </row>
    <row r="80" spans="2:107" x14ac:dyDescent="0.15">
      <c r="B80" s="397"/>
      <c r="G80" s="1311"/>
      <c r="H80" s="1311"/>
      <c r="I80" s="1330"/>
      <c r="J80" s="1330"/>
      <c r="K80" s="1332"/>
      <c r="L80" s="1332"/>
      <c r="M80" s="1332"/>
      <c r="N80" s="1332"/>
      <c r="AN80" s="1315"/>
      <c r="AO80" s="1315"/>
      <c r="AP80" s="1315"/>
      <c r="AQ80" s="1315"/>
      <c r="AR80" s="1315"/>
      <c r="AS80" s="1315"/>
      <c r="AT80" s="1315"/>
      <c r="AU80" s="1315"/>
      <c r="AV80" s="1315"/>
      <c r="AW80" s="1315"/>
      <c r="AX80" s="1315"/>
      <c r="AY80" s="1315"/>
      <c r="AZ80" s="1315"/>
      <c r="BA80" s="1315"/>
      <c r="BB80" s="1317"/>
      <c r="BC80" s="1317"/>
      <c r="BD80" s="1317"/>
      <c r="BE80" s="1317"/>
      <c r="BF80" s="1317"/>
      <c r="BG80" s="1317"/>
      <c r="BH80" s="1317"/>
      <c r="BI80" s="1317"/>
      <c r="BJ80" s="1317"/>
      <c r="BK80" s="1317"/>
      <c r="BL80" s="1317"/>
      <c r="BM80" s="1317"/>
      <c r="BN80" s="1317"/>
      <c r="BO80" s="1317"/>
      <c r="BP80" s="1316"/>
      <c r="BQ80" s="1316"/>
      <c r="BR80" s="1316"/>
      <c r="BS80" s="1316"/>
      <c r="BT80" s="1316"/>
      <c r="BU80" s="1316"/>
      <c r="BV80" s="1316"/>
      <c r="BW80" s="1316"/>
      <c r="BX80" s="1316"/>
      <c r="BY80" s="1316"/>
      <c r="BZ80" s="1316"/>
      <c r="CA80" s="1316"/>
      <c r="CB80" s="1316"/>
      <c r="CC80" s="1316"/>
      <c r="CD80" s="1316"/>
      <c r="CE80" s="1316"/>
      <c r="CF80" s="1316"/>
      <c r="CG80" s="1316"/>
      <c r="CH80" s="1316"/>
      <c r="CI80" s="1316"/>
      <c r="CJ80" s="1316"/>
      <c r="CK80" s="1316"/>
      <c r="CL80" s="1316"/>
      <c r="CM80" s="1316"/>
      <c r="CN80" s="1316"/>
      <c r="CO80" s="1316"/>
      <c r="CP80" s="1316"/>
      <c r="CQ80" s="1316"/>
      <c r="CR80" s="1316"/>
      <c r="CS80" s="1316"/>
      <c r="CT80" s="1316"/>
      <c r="CU80" s="1316"/>
      <c r="CV80" s="1316"/>
      <c r="CW80" s="1316"/>
      <c r="CX80" s="1316"/>
      <c r="CY80" s="1316"/>
      <c r="CZ80" s="1316"/>
      <c r="DA80" s="1316"/>
      <c r="DB80" s="1316"/>
      <c r="DC80" s="1316"/>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f9vdP2A7QSYkD2drm6D0MK+hIWgkAsyG/5uiBvIUm8x+w18p1SQleQkoy4kkuZK//hjXQ14RwD7XgmtU3jyuSw==" saltValue="Q8Ur9Nvocz+FT5Ub7saRr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NbxiAsZF5bb9xXzxeRK0V8L3BPN8aDUiKgMt8Dvie6SdJ9p03dVwVSrF4/i9GngSBp7CqHoDIaNLioSu+ZXZ8A==" saltValue="eJIIe0k2MeJC6dPo3pBdY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516</v>
      </c>
    </row>
  </sheetData>
  <sheetProtection algorithmName="SHA-512" hashValue="Nn5qhhn4NENkf9XCB5QzU93N/2O9EbALHlBZHmU1G85WwJfV1wQye2tFiXgjlXYnQYZ5k2iRnjy+/aOCtS/WcA==" saltValue="HC42j5hr4kysxWYbrS+Ea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566</v>
      </c>
      <c r="G2" s="157"/>
      <c r="H2" s="158"/>
    </row>
    <row r="3" spans="1:8" x14ac:dyDescent="0.15">
      <c r="A3" s="154" t="s">
        <v>559</v>
      </c>
      <c r="B3" s="159"/>
      <c r="C3" s="160"/>
      <c r="D3" s="161">
        <v>117407</v>
      </c>
      <c r="E3" s="162"/>
      <c r="F3" s="163">
        <v>115123</v>
      </c>
      <c r="G3" s="164"/>
      <c r="H3" s="165"/>
    </row>
    <row r="4" spans="1:8" x14ac:dyDescent="0.15">
      <c r="A4" s="166"/>
      <c r="B4" s="167"/>
      <c r="C4" s="168"/>
      <c r="D4" s="169">
        <v>82464</v>
      </c>
      <c r="E4" s="170"/>
      <c r="F4" s="171">
        <v>46026</v>
      </c>
      <c r="G4" s="172"/>
      <c r="H4" s="173"/>
    </row>
    <row r="5" spans="1:8" x14ac:dyDescent="0.15">
      <c r="A5" s="154" t="s">
        <v>561</v>
      </c>
      <c r="B5" s="159"/>
      <c r="C5" s="160"/>
      <c r="D5" s="161">
        <v>128063</v>
      </c>
      <c r="E5" s="162"/>
      <c r="F5" s="163">
        <v>98899</v>
      </c>
      <c r="G5" s="164"/>
      <c r="H5" s="165"/>
    </row>
    <row r="6" spans="1:8" x14ac:dyDescent="0.15">
      <c r="A6" s="166"/>
      <c r="B6" s="167"/>
      <c r="C6" s="168"/>
      <c r="D6" s="169">
        <v>95838</v>
      </c>
      <c r="E6" s="170"/>
      <c r="F6" s="171">
        <v>43734</v>
      </c>
      <c r="G6" s="172"/>
      <c r="H6" s="173"/>
    </row>
    <row r="7" spans="1:8" x14ac:dyDescent="0.15">
      <c r="A7" s="154" t="s">
        <v>562</v>
      </c>
      <c r="B7" s="159"/>
      <c r="C7" s="160"/>
      <c r="D7" s="161">
        <v>121082</v>
      </c>
      <c r="E7" s="162"/>
      <c r="F7" s="163">
        <v>96462</v>
      </c>
      <c r="G7" s="164"/>
      <c r="H7" s="165"/>
    </row>
    <row r="8" spans="1:8" x14ac:dyDescent="0.15">
      <c r="A8" s="166"/>
      <c r="B8" s="167"/>
      <c r="C8" s="168"/>
      <c r="D8" s="169">
        <v>91744</v>
      </c>
      <c r="E8" s="170"/>
      <c r="F8" s="171">
        <v>39886</v>
      </c>
      <c r="G8" s="172"/>
      <c r="H8" s="173"/>
    </row>
    <row r="9" spans="1:8" x14ac:dyDescent="0.15">
      <c r="A9" s="154" t="s">
        <v>563</v>
      </c>
      <c r="B9" s="159"/>
      <c r="C9" s="160"/>
      <c r="D9" s="161">
        <v>109484</v>
      </c>
      <c r="E9" s="162"/>
      <c r="F9" s="163">
        <v>83103</v>
      </c>
      <c r="G9" s="164"/>
      <c r="H9" s="165"/>
    </row>
    <row r="10" spans="1:8" x14ac:dyDescent="0.15">
      <c r="A10" s="166"/>
      <c r="B10" s="167"/>
      <c r="C10" s="168"/>
      <c r="D10" s="169">
        <v>80322</v>
      </c>
      <c r="E10" s="170"/>
      <c r="F10" s="171">
        <v>41378</v>
      </c>
      <c r="G10" s="172"/>
      <c r="H10" s="173"/>
    </row>
    <row r="11" spans="1:8" x14ac:dyDescent="0.15">
      <c r="A11" s="154" t="s">
        <v>564</v>
      </c>
      <c r="B11" s="159"/>
      <c r="C11" s="160"/>
      <c r="D11" s="161">
        <v>144539</v>
      </c>
      <c r="E11" s="162"/>
      <c r="F11" s="163">
        <v>84459</v>
      </c>
      <c r="G11" s="164"/>
      <c r="H11" s="165"/>
    </row>
    <row r="12" spans="1:8" x14ac:dyDescent="0.15">
      <c r="A12" s="166"/>
      <c r="B12" s="167"/>
      <c r="C12" s="174"/>
      <c r="D12" s="169">
        <v>99919</v>
      </c>
      <c r="E12" s="170"/>
      <c r="F12" s="171">
        <v>47314</v>
      </c>
      <c r="G12" s="172"/>
      <c r="H12" s="173"/>
    </row>
    <row r="13" spans="1:8" x14ac:dyDescent="0.15">
      <c r="A13" s="154"/>
      <c r="B13" s="159"/>
      <c r="C13" s="175"/>
      <c r="D13" s="176">
        <v>124115</v>
      </c>
      <c r="E13" s="177"/>
      <c r="F13" s="178">
        <v>95609</v>
      </c>
      <c r="G13" s="179"/>
      <c r="H13" s="165"/>
    </row>
    <row r="14" spans="1:8" x14ac:dyDescent="0.15">
      <c r="A14" s="166"/>
      <c r="B14" s="167"/>
      <c r="C14" s="168"/>
      <c r="D14" s="169">
        <v>90057</v>
      </c>
      <c r="E14" s="170"/>
      <c r="F14" s="171">
        <v>43668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4.16</v>
      </c>
      <c r="C19" s="180">
        <f>ROUND(VALUE(SUBSTITUTE(実質収支比率等に係る経年分析!G$48,"▲","-")),2)</f>
        <v>3.69</v>
      </c>
      <c r="D19" s="180">
        <f>ROUND(VALUE(SUBSTITUTE(実質収支比率等に係る経年分析!H$48,"▲","-")),2)</f>
        <v>4.91</v>
      </c>
      <c r="E19" s="180">
        <f>ROUND(VALUE(SUBSTITUTE(実質収支比率等に係る経年分析!I$48,"▲","-")),2)</f>
        <v>4.25</v>
      </c>
      <c r="F19" s="180">
        <f>ROUND(VALUE(SUBSTITUTE(実質収支比率等に係る経年分析!J$48,"▲","-")),2)</f>
        <v>3.75</v>
      </c>
    </row>
    <row r="20" spans="1:11" x14ac:dyDescent="0.15">
      <c r="A20" s="180" t="s">
        <v>55</v>
      </c>
      <c r="B20" s="180">
        <f>ROUND(VALUE(SUBSTITUTE(実質収支比率等に係る経年分析!F$47,"▲","-")),2)</f>
        <v>37.92</v>
      </c>
      <c r="C20" s="180">
        <f>ROUND(VALUE(SUBSTITUTE(実質収支比率等に係る経年分析!G$47,"▲","-")),2)</f>
        <v>40.1</v>
      </c>
      <c r="D20" s="180">
        <f>ROUND(VALUE(SUBSTITUTE(実質収支比率等に係る経年分析!H$47,"▲","-")),2)</f>
        <v>44.07</v>
      </c>
      <c r="E20" s="180">
        <f>ROUND(VALUE(SUBSTITUTE(実質収支比率等に係る経年分析!I$47,"▲","-")),2)</f>
        <v>46.01</v>
      </c>
      <c r="F20" s="180">
        <f>ROUND(VALUE(SUBSTITUTE(実質収支比率等に係る経年分析!J$47,"▲","-")),2)</f>
        <v>41.15</v>
      </c>
    </row>
    <row r="21" spans="1:11" x14ac:dyDescent="0.15">
      <c r="A21" s="180" t="s">
        <v>56</v>
      </c>
      <c r="B21" s="180">
        <f>IF(ISNUMBER(VALUE(SUBSTITUTE(実質収支比率等に係る経年分析!F$49,"▲","-"))),ROUND(VALUE(SUBSTITUTE(実質収支比率等に係る経年分析!F$49,"▲","-")),2),NA())</f>
        <v>4.55</v>
      </c>
      <c r="C21" s="180">
        <f>IF(ISNUMBER(VALUE(SUBSTITUTE(実質収支比率等に係る経年分析!G$49,"▲","-"))),ROUND(VALUE(SUBSTITUTE(実質収支比率等に係る経年分析!G$49,"▲","-")),2),NA())</f>
        <v>-1.01</v>
      </c>
      <c r="D21" s="180">
        <f>IF(ISNUMBER(VALUE(SUBSTITUTE(実質収支比率等に係る経年分析!H$49,"▲","-"))),ROUND(VALUE(SUBSTITUTE(実質収支比率等に係る経年分析!H$49,"▲","-")),2),NA())</f>
        <v>8.42</v>
      </c>
      <c r="E21" s="180">
        <f>IF(ISNUMBER(VALUE(SUBSTITUTE(実質収支比率等に係る経年分析!I$49,"▲","-"))),ROUND(VALUE(SUBSTITUTE(実質収支比率等に係る経年分析!I$49,"▲","-")),2),NA())</f>
        <v>-1.47</v>
      </c>
      <c r="F21" s="180">
        <f>IF(ISNUMBER(VALUE(SUBSTITUTE(実質収支比率等に係る経年分析!J$49,"▲","-"))),ROUND(VALUE(SUBSTITUTE(実質収支比率等に係る経年分析!J$49,"▲","-")),2),NA())</f>
        <v>-5.85</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矢田川憩いの村事業特別会計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介護保険事業特別会計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0.34</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0.7</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0.06</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0.03</v>
      </c>
    </row>
    <row r="32" spans="1:11" x14ac:dyDescent="0.15">
      <c r="A32" s="181" t="str">
        <f>IF(連結実質赤字比率に係る赤字・黒字の構成分析!C$38="",NA(),連結実質赤字比率に係る赤字・黒字の構成分析!C$38)</f>
        <v>国民健康保険事業特別会計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7.0000000000000007E-2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0.79</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0.13</v>
      </c>
    </row>
    <row r="33" spans="1:16" x14ac:dyDescent="0.15">
      <c r="A33" s="181" t="str">
        <f>IF(連結実質赤字比率に係る赤字・黒字の構成分析!C$37="",NA(),連結実質赤字比率に係る赤字・黒字の構成分析!C$37)</f>
        <v>公立香住病院事業企業会計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0.62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0.57999999999999996</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0.78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0.49</v>
      </c>
    </row>
    <row r="34" spans="1:16" x14ac:dyDescent="0.15">
      <c r="A34" s="181" t="str">
        <f>IF(連結実質赤字比率に係る赤字・黒字の構成分析!C$36="",NA(),連結実質赤字比率に係る赤字・黒字の構成分析!C$36)</f>
        <v>下水道事業企業会計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0.74</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0.75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0.78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0.89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0.92</v>
      </c>
    </row>
    <row r="35" spans="1:16" x14ac:dyDescent="0.15">
      <c r="A35" s="181" t="str">
        <f>IF(連結実質赤字比率に係る赤字・黒字の構成分析!C$35="",NA(),連結実質赤字比率に係る赤字・黒字の構成分析!C$35)</f>
        <v>水道事業企業会計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3.62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3.13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2.14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2.09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1.25</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4.16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3.68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4.9000000000000004</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4.25</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3.74</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2042</v>
      </c>
      <c r="E42" s="182"/>
      <c r="F42" s="182"/>
      <c r="G42" s="182">
        <f>'実質公債費比率（分子）の構造'!L$52</f>
        <v>2168</v>
      </c>
      <c r="H42" s="182"/>
      <c r="I42" s="182"/>
      <c r="J42" s="182">
        <f>'実質公債費比率（分子）の構造'!M$52</f>
        <v>2232</v>
      </c>
      <c r="K42" s="182"/>
      <c r="L42" s="182"/>
      <c r="M42" s="182">
        <f>'実質公債費比率（分子）の構造'!N$52</f>
        <v>2175</v>
      </c>
      <c r="N42" s="182"/>
      <c r="O42" s="182"/>
      <c r="P42" s="182">
        <f>'実質公債費比率（分子）の構造'!O$52</f>
        <v>2199</v>
      </c>
    </row>
    <row r="43" spans="1:16" x14ac:dyDescent="0.15">
      <c r="A43" s="182" t="s">
        <v>64</v>
      </c>
      <c r="B43" s="182">
        <f>'実質公債費比率（分子）の構造'!K$51</f>
        <v>0</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0</v>
      </c>
      <c r="O44" s="182"/>
      <c r="P44" s="182"/>
    </row>
    <row r="45" spans="1:16" x14ac:dyDescent="0.15">
      <c r="A45" s="182" t="s">
        <v>66</v>
      </c>
      <c r="B45" s="182">
        <f>'実質公債費比率（分子）の構造'!K$49</f>
        <v>16</v>
      </c>
      <c r="C45" s="182"/>
      <c r="D45" s="182"/>
      <c r="E45" s="182">
        <f>'実質公債費比率（分子）の構造'!L$49</f>
        <v>16</v>
      </c>
      <c r="F45" s="182"/>
      <c r="G45" s="182"/>
      <c r="H45" s="182">
        <f>'実質公債費比率（分子）の構造'!M$49</f>
        <v>23</v>
      </c>
      <c r="I45" s="182"/>
      <c r="J45" s="182"/>
      <c r="K45" s="182">
        <f>'実質公債費比率（分子）の構造'!N$49</f>
        <v>27</v>
      </c>
      <c r="L45" s="182"/>
      <c r="M45" s="182"/>
      <c r="N45" s="182">
        <f>'実質公債費比率（分子）の構造'!O$49</f>
        <v>18</v>
      </c>
      <c r="O45" s="182"/>
      <c r="P45" s="182"/>
    </row>
    <row r="46" spans="1:16" x14ac:dyDescent="0.15">
      <c r="A46" s="182" t="s">
        <v>67</v>
      </c>
      <c r="B46" s="182">
        <f>'実質公債費比率（分子）の構造'!K$48</f>
        <v>821</v>
      </c>
      <c r="C46" s="182"/>
      <c r="D46" s="182"/>
      <c r="E46" s="182">
        <f>'実質公債費比率（分子）の構造'!L$48</f>
        <v>787</v>
      </c>
      <c r="F46" s="182"/>
      <c r="G46" s="182"/>
      <c r="H46" s="182">
        <f>'実質公債費比率（分子）の構造'!M$48</f>
        <v>779</v>
      </c>
      <c r="I46" s="182"/>
      <c r="J46" s="182"/>
      <c r="K46" s="182">
        <f>'実質公債費比率（分子）の構造'!N$48</f>
        <v>741</v>
      </c>
      <c r="L46" s="182"/>
      <c r="M46" s="182"/>
      <c r="N46" s="182">
        <f>'実質公債費比率（分子）の構造'!O$48</f>
        <v>852</v>
      </c>
      <c r="O46" s="182"/>
      <c r="P46" s="182"/>
    </row>
    <row r="47" spans="1:16" x14ac:dyDescent="0.15">
      <c r="A47" s="182" t="s">
        <v>68</v>
      </c>
      <c r="B47" s="182">
        <f>'実質公債費比率（分子）の構造'!K$47</f>
        <v>27</v>
      </c>
      <c r="C47" s="182"/>
      <c r="D47" s="182"/>
      <c r="E47" s="182">
        <f>'実質公債費比率（分子）の構造'!L$47</f>
        <v>23</v>
      </c>
      <c r="F47" s="182"/>
      <c r="G47" s="182"/>
      <c r="H47" s="182">
        <f>'実質公債費比率（分子）の構造'!M$47</f>
        <v>23</v>
      </c>
      <c r="I47" s="182"/>
      <c r="J47" s="182"/>
      <c r="K47" s="182">
        <f>'実質公債費比率（分子）の構造'!N$47</f>
        <v>23</v>
      </c>
      <c r="L47" s="182"/>
      <c r="M47" s="182"/>
      <c r="N47" s="182">
        <f>'実質公債費比率（分子）の構造'!O$47</f>
        <v>23</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1747</v>
      </c>
      <c r="C49" s="182"/>
      <c r="D49" s="182"/>
      <c r="E49" s="182">
        <f>'実質公債費比率（分子）の構造'!L$45</f>
        <v>1928</v>
      </c>
      <c r="F49" s="182"/>
      <c r="G49" s="182"/>
      <c r="H49" s="182">
        <f>'実質公債費比率（分子）の構造'!M$45</f>
        <v>2048</v>
      </c>
      <c r="I49" s="182"/>
      <c r="J49" s="182"/>
      <c r="K49" s="182">
        <f>'実質公債費比率（分子）の構造'!N$45</f>
        <v>1934</v>
      </c>
      <c r="L49" s="182"/>
      <c r="M49" s="182"/>
      <c r="N49" s="182">
        <f>'実質公債費比率（分子）の構造'!O$45</f>
        <v>1913</v>
      </c>
      <c r="O49" s="182"/>
      <c r="P49" s="182"/>
    </row>
    <row r="50" spans="1:16" x14ac:dyDescent="0.15">
      <c r="A50" s="182" t="s">
        <v>71</v>
      </c>
      <c r="B50" s="182" t="e">
        <f>NA()</f>
        <v>#N/A</v>
      </c>
      <c r="C50" s="182">
        <f>IF(ISNUMBER('実質公債費比率（分子）の構造'!K$53),'実質公債費比率（分子）の構造'!K$53,NA())</f>
        <v>570</v>
      </c>
      <c r="D50" s="182" t="e">
        <f>NA()</f>
        <v>#N/A</v>
      </c>
      <c r="E50" s="182" t="e">
        <f>NA()</f>
        <v>#N/A</v>
      </c>
      <c r="F50" s="182">
        <f>IF(ISNUMBER('実質公債費比率（分子）の構造'!L$53),'実質公債費比率（分子）の構造'!L$53,NA())</f>
        <v>587</v>
      </c>
      <c r="G50" s="182" t="e">
        <f>NA()</f>
        <v>#N/A</v>
      </c>
      <c r="H50" s="182" t="e">
        <f>NA()</f>
        <v>#N/A</v>
      </c>
      <c r="I50" s="182">
        <f>IF(ISNUMBER('実質公債費比率（分子）の構造'!M$53),'実質公債費比率（分子）の構造'!M$53,NA())</f>
        <v>642</v>
      </c>
      <c r="J50" s="182" t="e">
        <f>NA()</f>
        <v>#N/A</v>
      </c>
      <c r="K50" s="182" t="e">
        <f>NA()</f>
        <v>#N/A</v>
      </c>
      <c r="L50" s="182">
        <f>IF(ISNUMBER('実質公債費比率（分子）の構造'!N$53),'実質公債費比率（分子）の構造'!N$53,NA())</f>
        <v>551</v>
      </c>
      <c r="M50" s="182" t="e">
        <f>NA()</f>
        <v>#N/A</v>
      </c>
      <c r="N50" s="182" t="e">
        <f>NA()</f>
        <v>#N/A</v>
      </c>
      <c r="O50" s="182">
        <f>IF(ISNUMBER('実質公債費比率（分子）の構造'!O$53),'実質公債費比率（分子）の構造'!O$53,NA())</f>
        <v>607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23654</v>
      </c>
      <c r="E56" s="181"/>
      <c r="F56" s="181"/>
      <c r="G56" s="181">
        <f>'将来負担比率（分子）の構造'!J$52</f>
        <v>23172</v>
      </c>
      <c r="H56" s="181"/>
      <c r="I56" s="181"/>
      <c r="J56" s="181">
        <f>'将来負担比率（分子）の構造'!K$52</f>
        <v>22691</v>
      </c>
      <c r="K56" s="181"/>
      <c r="L56" s="181"/>
      <c r="M56" s="181">
        <f>'将来負担比率（分子）の構造'!L$52</f>
        <v>21943</v>
      </c>
      <c r="N56" s="181"/>
      <c r="O56" s="181"/>
      <c r="P56" s="181">
        <f>'将来負担比率（分子）の構造'!M$52</f>
        <v>21524</v>
      </c>
    </row>
    <row r="57" spans="1:16" x14ac:dyDescent="0.15">
      <c r="A57" s="181" t="s">
        <v>42</v>
      </c>
      <c r="B57" s="181"/>
      <c r="C57" s="181"/>
      <c r="D57" s="181">
        <f>'将来負担比率（分子）の構造'!I$51</f>
        <v>90</v>
      </c>
      <c r="E57" s="181"/>
      <c r="F57" s="181"/>
      <c r="G57" s="181">
        <f>'将来負担比率（分子）の構造'!J$51</f>
        <v>65</v>
      </c>
      <c r="H57" s="181"/>
      <c r="I57" s="181"/>
      <c r="J57" s="181">
        <f>'将来負担比率（分子）の構造'!K$51</f>
        <v>40</v>
      </c>
      <c r="K57" s="181"/>
      <c r="L57" s="181"/>
      <c r="M57" s="181">
        <f>'将来負担比率（分子）の構造'!L$51</f>
        <v>33</v>
      </c>
      <c r="N57" s="181"/>
      <c r="O57" s="181"/>
      <c r="P57" s="181">
        <f>'将来負担比率（分子）の構造'!M$51</f>
        <v>34</v>
      </c>
    </row>
    <row r="58" spans="1:16" x14ac:dyDescent="0.15">
      <c r="A58" s="181" t="s">
        <v>41</v>
      </c>
      <c r="B58" s="181"/>
      <c r="C58" s="181"/>
      <c r="D58" s="181">
        <f>'将来負担比率（分子）の構造'!I$50</f>
        <v>4853</v>
      </c>
      <c r="E58" s="181"/>
      <c r="F58" s="181"/>
      <c r="G58" s="181">
        <f>'将来負担比率（分子）の構造'!J$50</f>
        <v>5353</v>
      </c>
      <c r="H58" s="181"/>
      <c r="I58" s="181"/>
      <c r="J58" s="181">
        <f>'将来負担比率（分子）の構造'!K$50</f>
        <v>5631</v>
      </c>
      <c r="K58" s="181"/>
      <c r="L58" s="181"/>
      <c r="M58" s="181">
        <f>'将来負担比率（分子）の構造'!L$50</f>
        <v>6215</v>
      </c>
      <c r="N58" s="181"/>
      <c r="O58" s="181"/>
      <c r="P58" s="181">
        <f>'将来負担比率（分子）の構造'!M$50</f>
        <v>6418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2348</v>
      </c>
      <c r="C62" s="181"/>
      <c r="D62" s="181"/>
      <c r="E62" s="181">
        <f>'将来負担比率（分子）の構造'!J$45</f>
        <v>2282</v>
      </c>
      <c r="F62" s="181"/>
      <c r="G62" s="181"/>
      <c r="H62" s="181">
        <f>'将来負担比率（分子）の構造'!K$45</f>
        <v>2205</v>
      </c>
      <c r="I62" s="181"/>
      <c r="J62" s="181"/>
      <c r="K62" s="181">
        <f>'将来負担比率（分子）の構造'!L$45</f>
        <v>2155</v>
      </c>
      <c r="L62" s="181"/>
      <c r="M62" s="181"/>
      <c r="N62" s="181">
        <f>'将来負担比率（分子）の構造'!M$45</f>
        <v>2140</v>
      </c>
      <c r="O62" s="181"/>
      <c r="P62" s="181"/>
    </row>
    <row r="63" spans="1:16" x14ac:dyDescent="0.15">
      <c r="A63" s="181" t="s">
        <v>34</v>
      </c>
      <c r="B63" s="181">
        <f>'将来負担比率（分子）の構造'!I$44</f>
        <v>116</v>
      </c>
      <c r="C63" s="181"/>
      <c r="D63" s="181"/>
      <c r="E63" s="181">
        <f>'将来負担比率（分子）の構造'!J$44</f>
        <v>118</v>
      </c>
      <c r="F63" s="181"/>
      <c r="G63" s="181"/>
      <c r="H63" s="181">
        <f>'将来負担比率（分子）の構造'!K$44</f>
        <v>139</v>
      </c>
      <c r="I63" s="181"/>
      <c r="J63" s="181"/>
      <c r="K63" s="181">
        <f>'将来負担比率（分子）の構造'!L$44</f>
        <v>149</v>
      </c>
      <c r="L63" s="181"/>
      <c r="M63" s="181"/>
      <c r="N63" s="181">
        <f>'将来負担比率（分子）の構造'!M$44</f>
        <v>148</v>
      </c>
      <c r="O63" s="181"/>
      <c r="P63" s="181"/>
    </row>
    <row r="64" spans="1:16" x14ac:dyDescent="0.15">
      <c r="A64" s="181" t="s">
        <v>33</v>
      </c>
      <c r="B64" s="181">
        <f>'将来負担比率（分子）の構造'!I$43</f>
        <v>12511</v>
      </c>
      <c r="C64" s="181"/>
      <c r="D64" s="181"/>
      <c r="E64" s="181">
        <f>'将来負担比率（分子）の構造'!J$43</f>
        <v>11713</v>
      </c>
      <c r="F64" s="181"/>
      <c r="G64" s="181"/>
      <c r="H64" s="181">
        <f>'将来負担比率（分子）の構造'!K$43</f>
        <v>10969</v>
      </c>
      <c r="I64" s="181"/>
      <c r="J64" s="181"/>
      <c r="K64" s="181">
        <f>'将来負担比率（分子）の構造'!L$43</f>
        <v>10184</v>
      </c>
      <c r="L64" s="181"/>
      <c r="M64" s="181"/>
      <c r="N64" s="181">
        <f>'将来負担比率（分子）の構造'!M$43</f>
        <v>9530</v>
      </c>
      <c r="O64" s="181"/>
      <c r="P64" s="181"/>
    </row>
    <row r="65" spans="1:16" x14ac:dyDescent="0.15">
      <c r="A65" s="181" t="s">
        <v>32</v>
      </c>
      <c r="B65" s="181">
        <f>'将来負担比率（分子）の構造'!I$42</f>
        <v>4</v>
      </c>
      <c r="C65" s="181"/>
      <c r="D65" s="181"/>
      <c r="E65" s="181">
        <f>'将来負担比率（分子）の構造'!J$42</f>
        <v>3</v>
      </c>
      <c r="F65" s="181"/>
      <c r="G65" s="181"/>
      <c r="H65" s="181">
        <f>'将来負担比率（分子）の構造'!K$42</f>
        <v>3</v>
      </c>
      <c r="I65" s="181"/>
      <c r="J65" s="181"/>
      <c r="K65" s="181">
        <f>'将来負担比率（分子）の構造'!L$42</f>
        <v>2</v>
      </c>
      <c r="L65" s="181"/>
      <c r="M65" s="181"/>
      <c r="N65" s="181">
        <f>'将来負担比率（分子）の構造'!M$42</f>
        <v>1</v>
      </c>
      <c r="O65" s="181"/>
      <c r="P65" s="181"/>
    </row>
    <row r="66" spans="1:16" x14ac:dyDescent="0.15">
      <c r="A66" s="181" t="s">
        <v>31</v>
      </c>
      <c r="B66" s="181">
        <f>'将来負担比率（分子）の構造'!I$41</f>
        <v>20002</v>
      </c>
      <c r="C66" s="181"/>
      <c r="D66" s="181"/>
      <c r="E66" s="181">
        <f>'将来負担比率（分子）の構造'!J$41</f>
        <v>20206</v>
      </c>
      <c r="F66" s="181"/>
      <c r="G66" s="181"/>
      <c r="H66" s="181">
        <f>'将来負担比率（分子）の構造'!K$41</f>
        <v>19800</v>
      </c>
      <c r="I66" s="181"/>
      <c r="J66" s="181"/>
      <c r="K66" s="181">
        <f>'将来負担比率（分子）の構造'!L$41</f>
        <v>19705</v>
      </c>
      <c r="L66" s="181"/>
      <c r="M66" s="181"/>
      <c r="N66" s="181">
        <f>'将来負担比率（分子）の構造'!M$41</f>
        <v>19944</v>
      </c>
      <c r="O66" s="181"/>
      <c r="P66" s="181"/>
    </row>
    <row r="67" spans="1:16" x14ac:dyDescent="0.15">
      <c r="A67" s="181" t="s">
        <v>75</v>
      </c>
      <c r="B67" s="181" t="e">
        <f>NA()</f>
        <v>#N/A</v>
      </c>
      <c r="C67" s="181">
        <f>IF(ISNUMBER('将来負担比率（分子）の構造'!I$53), IF('将来負担比率（分子）の構造'!I$53 &lt; 0, 0, '将来負担比率（分子）の構造'!I$53), NA())</f>
        <v>6384</v>
      </c>
      <c r="D67" s="181" t="e">
        <f>NA()</f>
        <v>#N/A</v>
      </c>
      <c r="E67" s="181" t="e">
        <f>NA()</f>
        <v>#N/A</v>
      </c>
      <c r="F67" s="181">
        <f>IF(ISNUMBER('将来負担比率（分子）の構造'!J$53), IF('将来負担比率（分子）の構造'!J$53 &lt; 0, 0, '将来負担比率（分子）の構造'!J$53), NA())</f>
        <v>5732</v>
      </c>
      <c r="G67" s="181" t="e">
        <f>NA()</f>
        <v>#N/A</v>
      </c>
      <c r="H67" s="181" t="e">
        <f>NA()</f>
        <v>#N/A</v>
      </c>
      <c r="I67" s="181">
        <f>IF(ISNUMBER('将来負担比率（分子）の構造'!K$53), IF('将来負担比率（分子）の構造'!K$53 &lt; 0, 0, '将来負担比率（分子）の構造'!K$53), NA())</f>
        <v>4753</v>
      </c>
      <c r="J67" s="181" t="e">
        <f>NA()</f>
        <v>#N/A</v>
      </c>
      <c r="K67" s="181" t="e">
        <f>NA()</f>
        <v>#N/A</v>
      </c>
      <c r="L67" s="181">
        <f>IF(ISNUMBER('将来負担比率（分子）の構造'!L$53), IF('将来負担比率（分子）の構造'!L$53 &lt; 0, 0, '将来負担比率（分子）の構造'!L$53), NA())</f>
        <v>4004</v>
      </c>
      <c r="M67" s="181" t="e">
        <f>NA()</f>
        <v>#N/A</v>
      </c>
      <c r="N67" s="181" t="e">
        <f>NA()</f>
        <v>#N/A</v>
      </c>
      <c r="O67" s="181">
        <f>IF(ISNUMBER('将来負担比率（分子）の構造'!M$53), IF('将来負担比率（分子）の構造'!M$53 &lt; 0, 0, '将来負担比率（分子）の構造'!M$53), NA())</f>
        <v>3787</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3677</v>
      </c>
      <c r="C72" s="185">
        <f>基金残高に係る経年分析!G55</f>
        <v>3799</v>
      </c>
      <c r="D72" s="185">
        <f>基金残高に係る経年分析!H55</f>
        <v>3501</v>
      </c>
    </row>
    <row r="73" spans="1:16" x14ac:dyDescent="0.15">
      <c r="A73" s="184" t="s">
        <v>78</v>
      </c>
      <c r="B73" s="185">
        <f>基金残高に係る経年分析!F56</f>
        <v>399</v>
      </c>
      <c r="C73" s="185">
        <f>基金残高に係る経年分析!G56</f>
        <v>410</v>
      </c>
      <c r="D73" s="185">
        <f>基金残高に係る経年分析!H56</f>
        <v>449</v>
      </c>
    </row>
    <row r="74" spans="1:16" x14ac:dyDescent="0.15">
      <c r="A74" s="184" t="s">
        <v>79</v>
      </c>
      <c r="B74" s="185">
        <f>基金残高に係る経年分析!F57</f>
        <v>2186</v>
      </c>
      <c r="C74" s="185">
        <f>基金残高に係る経年分析!G57</f>
        <v>2511</v>
      </c>
      <c r="D74" s="185">
        <f>基金残高に係る経年分析!H57</f>
        <v>2792</v>
      </c>
    </row>
  </sheetData>
  <sheetProtection algorithmName="SHA-512" hashValue="NvTcaWbFOqVZKlLlA6ArbM4jOqROiUZSvqLLFYAC4/PweerjsWxuW9caiu53ZGO25w4buUVq6/Ftp5WRmJ3fTA==" saltValue="Ozu7AGZ5AMexLazmmpBWk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213</v>
      </c>
      <c r="DI1" s="800"/>
      <c r="DJ1" s="800"/>
      <c r="DK1" s="800"/>
      <c r="DL1" s="800"/>
      <c r="DM1" s="800"/>
      <c r="DN1" s="801"/>
      <c r="DO1" s="226"/>
      <c r="DP1" s="799" t="s">
        <v>214</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216</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217</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218</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219</v>
      </c>
      <c r="S4" s="742"/>
      <c r="T4" s="742"/>
      <c r="U4" s="742"/>
      <c r="V4" s="742"/>
      <c r="W4" s="742"/>
      <c r="X4" s="742"/>
      <c r="Y4" s="743"/>
      <c r="Z4" s="741" t="s">
        <v>220</v>
      </c>
      <c r="AA4" s="742"/>
      <c r="AB4" s="742"/>
      <c r="AC4" s="743"/>
      <c r="AD4" s="741" t="s">
        <v>221</v>
      </c>
      <c r="AE4" s="742"/>
      <c r="AF4" s="742"/>
      <c r="AG4" s="742"/>
      <c r="AH4" s="742"/>
      <c r="AI4" s="742"/>
      <c r="AJ4" s="742"/>
      <c r="AK4" s="743"/>
      <c r="AL4" s="741" t="s">
        <v>220</v>
      </c>
      <c r="AM4" s="742"/>
      <c r="AN4" s="742"/>
      <c r="AO4" s="743"/>
      <c r="AP4" s="802" t="s">
        <v>222</v>
      </c>
      <c r="AQ4" s="802"/>
      <c r="AR4" s="802"/>
      <c r="AS4" s="802"/>
      <c r="AT4" s="802"/>
      <c r="AU4" s="802"/>
      <c r="AV4" s="802"/>
      <c r="AW4" s="802"/>
      <c r="AX4" s="802"/>
      <c r="AY4" s="802"/>
      <c r="AZ4" s="802"/>
      <c r="BA4" s="802"/>
      <c r="BB4" s="802"/>
      <c r="BC4" s="802"/>
      <c r="BD4" s="802"/>
      <c r="BE4" s="802"/>
      <c r="BF4" s="802"/>
      <c r="BG4" s="802" t="s">
        <v>223</v>
      </c>
      <c r="BH4" s="802"/>
      <c r="BI4" s="802"/>
      <c r="BJ4" s="802"/>
      <c r="BK4" s="802"/>
      <c r="BL4" s="802"/>
      <c r="BM4" s="802"/>
      <c r="BN4" s="802"/>
      <c r="BO4" s="802" t="s">
        <v>220</v>
      </c>
      <c r="BP4" s="802"/>
      <c r="BQ4" s="802"/>
      <c r="BR4" s="802"/>
      <c r="BS4" s="802" t="s">
        <v>224</v>
      </c>
      <c r="BT4" s="802"/>
      <c r="BU4" s="802"/>
      <c r="BV4" s="802"/>
      <c r="BW4" s="802"/>
      <c r="BX4" s="802"/>
      <c r="BY4" s="802"/>
      <c r="BZ4" s="802"/>
      <c r="CA4" s="802"/>
      <c r="CB4" s="802"/>
      <c r="CD4" s="784" t="s">
        <v>225</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226</v>
      </c>
      <c r="C5" s="747"/>
      <c r="D5" s="747"/>
      <c r="E5" s="747"/>
      <c r="F5" s="747"/>
      <c r="G5" s="747"/>
      <c r="H5" s="747"/>
      <c r="I5" s="747"/>
      <c r="J5" s="747"/>
      <c r="K5" s="747"/>
      <c r="L5" s="747"/>
      <c r="M5" s="747"/>
      <c r="N5" s="747"/>
      <c r="O5" s="747"/>
      <c r="P5" s="747"/>
      <c r="Q5" s="748"/>
      <c r="R5" s="735">
        <v>1681102</v>
      </c>
      <c r="S5" s="736"/>
      <c r="T5" s="736"/>
      <c r="U5" s="736"/>
      <c r="V5" s="736"/>
      <c r="W5" s="736"/>
      <c r="X5" s="736"/>
      <c r="Y5" s="779"/>
      <c r="Z5" s="797">
        <v>9.5</v>
      </c>
      <c r="AA5" s="797"/>
      <c r="AB5" s="797"/>
      <c r="AC5" s="797"/>
      <c r="AD5" s="798">
        <v>1681102</v>
      </c>
      <c r="AE5" s="798"/>
      <c r="AF5" s="798"/>
      <c r="AG5" s="798"/>
      <c r="AH5" s="798"/>
      <c r="AI5" s="798"/>
      <c r="AJ5" s="798"/>
      <c r="AK5" s="798"/>
      <c r="AL5" s="780">
        <v>20.3</v>
      </c>
      <c r="AM5" s="751"/>
      <c r="AN5" s="751"/>
      <c r="AO5" s="781"/>
      <c r="AP5" s="746" t="s">
        <v>227</v>
      </c>
      <c r="AQ5" s="747"/>
      <c r="AR5" s="747"/>
      <c r="AS5" s="747"/>
      <c r="AT5" s="747"/>
      <c r="AU5" s="747"/>
      <c r="AV5" s="747"/>
      <c r="AW5" s="747"/>
      <c r="AX5" s="747"/>
      <c r="AY5" s="747"/>
      <c r="AZ5" s="747"/>
      <c r="BA5" s="747"/>
      <c r="BB5" s="747"/>
      <c r="BC5" s="747"/>
      <c r="BD5" s="747"/>
      <c r="BE5" s="747"/>
      <c r="BF5" s="748"/>
      <c r="BG5" s="680">
        <v>1670833</v>
      </c>
      <c r="BH5" s="681"/>
      <c r="BI5" s="681"/>
      <c r="BJ5" s="681"/>
      <c r="BK5" s="681"/>
      <c r="BL5" s="681"/>
      <c r="BM5" s="681"/>
      <c r="BN5" s="682"/>
      <c r="BO5" s="713">
        <v>99.4</v>
      </c>
      <c r="BP5" s="713"/>
      <c r="BQ5" s="713"/>
      <c r="BR5" s="713"/>
      <c r="BS5" s="714" t="s">
        <v>228</v>
      </c>
      <c r="BT5" s="714"/>
      <c r="BU5" s="714"/>
      <c r="BV5" s="714"/>
      <c r="BW5" s="714"/>
      <c r="BX5" s="714"/>
      <c r="BY5" s="714"/>
      <c r="BZ5" s="714"/>
      <c r="CA5" s="714"/>
      <c r="CB5" s="777"/>
      <c r="CD5" s="784" t="s">
        <v>222</v>
      </c>
      <c r="CE5" s="785"/>
      <c r="CF5" s="785"/>
      <c r="CG5" s="785"/>
      <c r="CH5" s="785"/>
      <c r="CI5" s="785"/>
      <c r="CJ5" s="785"/>
      <c r="CK5" s="785"/>
      <c r="CL5" s="785"/>
      <c r="CM5" s="785"/>
      <c r="CN5" s="785"/>
      <c r="CO5" s="785"/>
      <c r="CP5" s="785"/>
      <c r="CQ5" s="786"/>
      <c r="CR5" s="784" t="s">
        <v>229</v>
      </c>
      <c r="CS5" s="785"/>
      <c r="CT5" s="785"/>
      <c r="CU5" s="785"/>
      <c r="CV5" s="785"/>
      <c r="CW5" s="785"/>
      <c r="CX5" s="785"/>
      <c r="CY5" s="786"/>
      <c r="CZ5" s="784" t="s">
        <v>220</v>
      </c>
      <c r="DA5" s="785"/>
      <c r="DB5" s="785"/>
      <c r="DC5" s="786"/>
      <c r="DD5" s="784" t="s">
        <v>230</v>
      </c>
      <c r="DE5" s="785"/>
      <c r="DF5" s="785"/>
      <c r="DG5" s="785"/>
      <c r="DH5" s="785"/>
      <c r="DI5" s="785"/>
      <c r="DJ5" s="785"/>
      <c r="DK5" s="785"/>
      <c r="DL5" s="785"/>
      <c r="DM5" s="785"/>
      <c r="DN5" s="785"/>
      <c r="DO5" s="785"/>
      <c r="DP5" s="786"/>
      <c r="DQ5" s="784" t="s">
        <v>231</v>
      </c>
      <c r="DR5" s="785"/>
      <c r="DS5" s="785"/>
      <c r="DT5" s="785"/>
      <c r="DU5" s="785"/>
      <c r="DV5" s="785"/>
      <c r="DW5" s="785"/>
      <c r="DX5" s="785"/>
      <c r="DY5" s="785"/>
      <c r="DZ5" s="785"/>
      <c r="EA5" s="785"/>
      <c r="EB5" s="785"/>
      <c r="EC5" s="786"/>
    </row>
    <row r="6" spans="2:143" ht="11.25" customHeight="1" x14ac:dyDescent="0.15">
      <c r="B6" s="677" t="s">
        <v>232</v>
      </c>
      <c r="C6" s="678"/>
      <c r="D6" s="678"/>
      <c r="E6" s="678"/>
      <c r="F6" s="678"/>
      <c r="G6" s="678"/>
      <c r="H6" s="678"/>
      <c r="I6" s="678"/>
      <c r="J6" s="678"/>
      <c r="K6" s="678"/>
      <c r="L6" s="678"/>
      <c r="M6" s="678"/>
      <c r="N6" s="678"/>
      <c r="O6" s="678"/>
      <c r="P6" s="678"/>
      <c r="Q6" s="679"/>
      <c r="R6" s="680">
        <v>138042</v>
      </c>
      <c r="S6" s="681"/>
      <c r="T6" s="681"/>
      <c r="U6" s="681"/>
      <c r="V6" s="681"/>
      <c r="W6" s="681"/>
      <c r="X6" s="681"/>
      <c r="Y6" s="682"/>
      <c r="Z6" s="713">
        <v>0.8</v>
      </c>
      <c r="AA6" s="713"/>
      <c r="AB6" s="713"/>
      <c r="AC6" s="713"/>
      <c r="AD6" s="714">
        <v>138042</v>
      </c>
      <c r="AE6" s="714"/>
      <c r="AF6" s="714"/>
      <c r="AG6" s="714"/>
      <c r="AH6" s="714"/>
      <c r="AI6" s="714"/>
      <c r="AJ6" s="714"/>
      <c r="AK6" s="714"/>
      <c r="AL6" s="683">
        <v>1.7</v>
      </c>
      <c r="AM6" s="684"/>
      <c r="AN6" s="684"/>
      <c r="AO6" s="715"/>
      <c r="AP6" s="677" t="s">
        <v>233</v>
      </c>
      <c r="AQ6" s="678"/>
      <c r="AR6" s="678"/>
      <c r="AS6" s="678"/>
      <c r="AT6" s="678"/>
      <c r="AU6" s="678"/>
      <c r="AV6" s="678"/>
      <c r="AW6" s="678"/>
      <c r="AX6" s="678"/>
      <c r="AY6" s="678"/>
      <c r="AZ6" s="678"/>
      <c r="BA6" s="678"/>
      <c r="BB6" s="678"/>
      <c r="BC6" s="678"/>
      <c r="BD6" s="678"/>
      <c r="BE6" s="678"/>
      <c r="BF6" s="679"/>
      <c r="BG6" s="680">
        <v>1670833</v>
      </c>
      <c r="BH6" s="681"/>
      <c r="BI6" s="681"/>
      <c r="BJ6" s="681"/>
      <c r="BK6" s="681"/>
      <c r="BL6" s="681"/>
      <c r="BM6" s="681"/>
      <c r="BN6" s="682"/>
      <c r="BO6" s="713">
        <v>99.4</v>
      </c>
      <c r="BP6" s="713"/>
      <c r="BQ6" s="713"/>
      <c r="BR6" s="713"/>
      <c r="BS6" s="714" t="s">
        <v>176</v>
      </c>
      <c r="BT6" s="714"/>
      <c r="BU6" s="714"/>
      <c r="BV6" s="714"/>
      <c r="BW6" s="714"/>
      <c r="BX6" s="714"/>
      <c r="BY6" s="714"/>
      <c r="BZ6" s="714"/>
      <c r="CA6" s="714"/>
      <c r="CB6" s="777"/>
      <c r="CD6" s="738" t="s">
        <v>234</v>
      </c>
      <c r="CE6" s="739"/>
      <c r="CF6" s="739"/>
      <c r="CG6" s="739"/>
      <c r="CH6" s="739"/>
      <c r="CI6" s="739"/>
      <c r="CJ6" s="739"/>
      <c r="CK6" s="739"/>
      <c r="CL6" s="739"/>
      <c r="CM6" s="739"/>
      <c r="CN6" s="739"/>
      <c r="CO6" s="739"/>
      <c r="CP6" s="739"/>
      <c r="CQ6" s="740"/>
      <c r="CR6" s="680">
        <v>102329</v>
      </c>
      <c r="CS6" s="681"/>
      <c r="CT6" s="681"/>
      <c r="CU6" s="681"/>
      <c r="CV6" s="681"/>
      <c r="CW6" s="681"/>
      <c r="CX6" s="681"/>
      <c r="CY6" s="682"/>
      <c r="CZ6" s="780">
        <v>0.6</v>
      </c>
      <c r="DA6" s="751"/>
      <c r="DB6" s="751"/>
      <c r="DC6" s="783"/>
      <c r="DD6" s="686" t="s">
        <v>228</v>
      </c>
      <c r="DE6" s="681"/>
      <c r="DF6" s="681"/>
      <c r="DG6" s="681"/>
      <c r="DH6" s="681"/>
      <c r="DI6" s="681"/>
      <c r="DJ6" s="681"/>
      <c r="DK6" s="681"/>
      <c r="DL6" s="681"/>
      <c r="DM6" s="681"/>
      <c r="DN6" s="681"/>
      <c r="DO6" s="681"/>
      <c r="DP6" s="682"/>
      <c r="DQ6" s="686">
        <v>102329</v>
      </c>
      <c r="DR6" s="681"/>
      <c r="DS6" s="681"/>
      <c r="DT6" s="681"/>
      <c r="DU6" s="681"/>
      <c r="DV6" s="681"/>
      <c r="DW6" s="681"/>
      <c r="DX6" s="681"/>
      <c r="DY6" s="681"/>
      <c r="DZ6" s="681"/>
      <c r="EA6" s="681"/>
      <c r="EB6" s="681"/>
      <c r="EC6" s="727"/>
    </row>
    <row r="7" spans="2:143" ht="11.25" customHeight="1" x14ac:dyDescent="0.15">
      <c r="B7" s="677" t="s">
        <v>235</v>
      </c>
      <c r="C7" s="678"/>
      <c r="D7" s="678"/>
      <c r="E7" s="678"/>
      <c r="F7" s="678"/>
      <c r="G7" s="678"/>
      <c r="H7" s="678"/>
      <c r="I7" s="678"/>
      <c r="J7" s="678"/>
      <c r="K7" s="678"/>
      <c r="L7" s="678"/>
      <c r="M7" s="678"/>
      <c r="N7" s="678"/>
      <c r="O7" s="678"/>
      <c r="P7" s="678"/>
      <c r="Q7" s="679"/>
      <c r="R7" s="680">
        <v>1871</v>
      </c>
      <c r="S7" s="681"/>
      <c r="T7" s="681"/>
      <c r="U7" s="681"/>
      <c r="V7" s="681"/>
      <c r="W7" s="681"/>
      <c r="X7" s="681"/>
      <c r="Y7" s="682"/>
      <c r="Z7" s="713">
        <v>0</v>
      </c>
      <c r="AA7" s="713"/>
      <c r="AB7" s="713"/>
      <c r="AC7" s="713"/>
      <c r="AD7" s="714">
        <v>1871</v>
      </c>
      <c r="AE7" s="714"/>
      <c r="AF7" s="714"/>
      <c r="AG7" s="714"/>
      <c r="AH7" s="714"/>
      <c r="AI7" s="714"/>
      <c r="AJ7" s="714"/>
      <c r="AK7" s="714"/>
      <c r="AL7" s="683">
        <v>0</v>
      </c>
      <c r="AM7" s="684"/>
      <c r="AN7" s="684"/>
      <c r="AO7" s="715"/>
      <c r="AP7" s="677" t="s">
        <v>236</v>
      </c>
      <c r="AQ7" s="678"/>
      <c r="AR7" s="678"/>
      <c r="AS7" s="678"/>
      <c r="AT7" s="678"/>
      <c r="AU7" s="678"/>
      <c r="AV7" s="678"/>
      <c r="AW7" s="678"/>
      <c r="AX7" s="678"/>
      <c r="AY7" s="678"/>
      <c r="AZ7" s="678"/>
      <c r="BA7" s="678"/>
      <c r="BB7" s="678"/>
      <c r="BC7" s="678"/>
      <c r="BD7" s="678"/>
      <c r="BE7" s="678"/>
      <c r="BF7" s="679"/>
      <c r="BG7" s="680">
        <v>687782</v>
      </c>
      <c r="BH7" s="681"/>
      <c r="BI7" s="681"/>
      <c r="BJ7" s="681"/>
      <c r="BK7" s="681"/>
      <c r="BL7" s="681"/>
      <c r="BM7" s="681"/>
      <c r="BN7" s="682"/>
      <c r="BO7" s="713">
        <v>40.9</v>
      </c>
      <c r="BP7" s="713"/>
      <c r="BQ7" s="713"/>
      <c r="BR7" s="713"/>
      <c r="BS7" s="714" t="s">
        <v>228</v>
      </c>
      <c r="BT7" s="714"/>
      <c r="BU7" s="714"/>
      <c r="BV7" s="714"/>
      <c r="BW7" s="714"/>
      <c r="BX7" s="714"/>
      <c r="BY7" s="714"/>
      <c r="BZ7" s="714"/>
      <c r="CA7" s="714"/>
      <c r="CB7" s="777"/>
      <c r="CD7" s="719" t="s">
        <v>237</v>
      </c>
      <c r="CE7" s="720"/>
      <c r="CF7" s="720"/>
      <c r="CG7" s="720"/>
      <c r="CH7" s="720"/>
      <c r="CI7" s="720"/>
      <c r="CJ7" s="720"/>
      <c r="CK7" s="720"/>
      <c r="CL7" s="720"/>
      <c r="CM7" s="720"/>
      <c r="CN7" s="720"/>
      <c r="CO7" s="720"/>
      <c r="CP7" s="720"/>
      <c r="CQ7" s="721"/>
      <c r="CR7" s="680">
        <v>4201571</v>
      </c>
      <c r="CS7" s="681"/>
      <c r="CT7" s="681"/>
      <c r="CU7" s="681"/>
      <c r="CV7" s="681"/>
      <c r="CW7" s="681"/>
      <c r="CX7" s="681"/>
      <c r="CY7" s="682"/>
      <c r="CZ7" s="713">
        <v>24.4</v>
      </c>
      <c r="DA7" s="713"/>
      <c r="DB7" s="713"/>
      <c r="DC7" s="713"/>
      <c r="DD7" s="686">
        <v>208213</v>
      </c>
      <c r="DE7" s="681"/>
      <c r="DF7" s="681"/>
      <c r="DG7" s="681"/>
      <c r="DH7" s="681"/>
      <c r="DI7" s="681"/>
      <c r="DJ7" s="681"/>
      <c r="DK7" s="681"/>
      <c r="DL7" s="681"/>
      <c r="DM7" s="681"/>
      <c r="DN7" s="681"/>
      <c r="DO7" s="681"/>
      <c r="DP7" s="682"/>
      <c r="DQ7" s="686">
        <v>1714308</v>
      </c>
      <c r="DR7" s="681"/>
      <c r="DS7" s="681"/>
      <c r="DT7" s="681"/>
      <c r="DU7" s="681"/>
      <c r="DV7" s="681"/>
      <c r="DW7" s="681"/>
      <c r="DX7" s="681"/>
      <c r="DY7" s="681"/>
      <c r="DZ7" s="681"/>
      <c r="EA7" s="681"/>
      <c r="EB7" s="681"/>
      <c r="EC7" s="727"/>
    </row>
    <row r="8" spans="2:143" ht="11.25" customHeight="1" x14ac:dyDescent="0.15">
      <c r="B8" s="677" t="s">
        <v>238</v>
      </c>
      <c r="C8" s="678"/>
      <c r="D8" s="678"/>
      <c r="E8" s="678"/>
      <c r="F8" s="678"/>
      <c r="G8" s="678"/>
      <c r="H8" s="678"/>
      <c r="I8" s="678"/>
      <c r="J8" s="678"/>
      <c r="K8" s="678"/>
      <c r="L8" s="678"/>
      <c r="M8" s="678"/>
      <c r="N8" s="678"/>
      <c r="O8" s="678"/>
      <c r="P8" s="678"/>
      <c r="Q8" s="679"/>
      <c r="R8" s="680">
        <v>10491</v>
      </c>
      <c r="S8" s="681"/>
      <c r="T8" s="681"/>
      <c r="U8" s="681"/>
      <c r="V8" s="681"/>
      <c r="W8" s="681"/>
      <c r="X8" s="681"/>
      <c r="Y8" s="682"/>
      <c r="Z8" s="713">
        <v>0.1</v>
      </c>
      <c r="AA8" s="713"/>
      <c r="AB8" s="713"/>
      <c r="AC8" s="713"/>
      <c r="AD8" s="714">
        <v>10491</v>
      </c>
      <c r="AE8" s="714"/>
      <c r="AF8" s="714"/>
      <c r="AG8" s="714"/>
      <c r="AH8" s="714"/>
      <c r="AI8" s="714"/>
      <c r="AJ8" s="714"/>
      <c r="AK8" s="714"/>
      <c r="AL8" s="683">
        <v>0.1</v>
      </c>
      <c r="AM8" s="684"/>
      <c r="AN8" s="684"/>
      <c r="AO8" s="715"/>
      <c r="AP8" s="677" t="s">
        <v>239</v>
      </c>
      <c r="AQ8" s="678"/>
      <c r="AR8" s="678"/>
      <c r="AS8" s="678"/>
      <c r="AT8" s="678"/>
      <c r="AU8" s="678"/>
      <c r="AV8" s="678"/>
      <c r="AW8" s="678"/>
      <c r="AX8" s="678"/>
      <c r="AY8" s="678"/>
      <c r="AZ8" s="678"/>
      <c r="BA8" s="678"/>
      <c r="BB8" s="678"/>
      <c r="BC8" s="678"/>
      <c r="BD8" s="678"/>
      <c r="BE8" s="678"/>
      <c r="BF8" s="679"/>
      <c r="BG8" s="680">
        <v>28692</v>
      </c>
      <c r="BH8" s="681"/>
      <c r="BI8" s="681"/>
      <c r="BJ8" s="681"/>
      <c r="BK8" s="681"/>
      <c r="BL8" s="681"/>
      <c r="BM8" s="681"/>
      <c r="BN8" s="682"/>
      <c r="BO8" s="713">
        <v>1.7</v>
      </c>
      <c r="BP8" s="713"/>
      <c r="BQ8" s="713"/>
      <c r="BR8" s="713"/>
      <c r="BS8" s="686" t="s">
        <v>176</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2746574</v>
      </c>
      <c r="CS8" s="681"/>
      <c r="CT8" s="681"/>
      <c r="CU8" s="681"/>
      <c r="CV8" s="681"/>
      <c r="CW8" s="681"/>
      <c r="CX8" s="681"/>
      <c r="CY8" s="682"/>
      <c r="CZ8" s="713">
        <v>15.9</v>
      </c>
      <c r="DA8" s="713"/>
      <c r="DB8" s="713"/>
      <c r="DC8" s="713"/>
      <c r="DD8" s="686">
        <v>41096</v>
      </c>
      <c r="DE8" s="681"/>
      <c r="DF8" s="681"/>
      <c r="DG8" s="681"/>
      <c r="DH8" s="681"/>
      <c r="DI8" s="681"/>
      <c r="DJ8" s="681"/>
      <c r="DK8" s="681"/>
      <c r="DL8" s="681"/>
      <c r="DM8" s="681"/>
      <c r="DN8" s="681"/>
      <c r="DO8" s="681"/>
      <c r="DP8" s="682"/>
      <c r="DQ8" s="686">
        <v>1584584</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12112</v>
      </c>
      <c r="S9" s="681"/>
      <c r="T9" s="681"/>
      <c r="U9" s="681"/>
      <c r="V9" s="681"/>
      <c r="W9" s="681"/>
      <c r="X9" s="681"/>
      <c r="Y9" s="682"/>
      <c r="Z9" s="713">
        <v>0.1</v>
      </c>
      <c r="AA9" s="713"/>
      <c r="AB9" s="713"/>
      <c r="AC9" s="713"/>
      <c r="AD9" s="714">
        <v>12112</v>
      </c>
      <c r="AE9" s="714"/>
      <c r="AF9" s="714"/>
      <c r="AG9" s="714"/>
      <c r="AH9" s="714"/>
      <c r="AI9" s="714"/>
      <c r="AJ9" s="714"/>
      <c r="AK9" s="714"/>
      <c r="AL9" s="683">
        <v>0.1</v>
      </c>
      <c r="AM9" s="684"/>
      <c r="AN9" s="684"/>
      <c r="AO9" s="715"/>
      <c r="AP9" s="677" t="s">
        <v>242</v>
      </c>
      <c r="AQ9" s="678"/>
      <c r="AR9" s="678"/>
      <c r="AS9" s="678"/>
      <c r="AT9" s="678"/>
      <c r="AU9" s="678"/>
      <c r="AV9" s="678"/>
      <c r="AW9" s="678"/>
      <c r="AX9" s="678"/>
      <c r="AY9" s="678"/>
      <c r="AZ9" s="678"/>
      <c r="BA9" s="678"/>
      <c r="BB9" s="678"/>
      <c r="BC9" s="678"/>
      <c r="BD9" s="678"/>
      <c r="BE9" s="678"/>
      <c r="BF9" s="679"/>
      <c r="BG9" s="680">
        <v>592608</v>
      </c>
      <c r="BH9" s="681"/>
      <c r="BI9" s="681"/>
      <c r="BJ9" s="681"/>
      <c r="BK9" s="681"/>
      <c r="BL9" s="681"/>
      <c r="BM9" s="681"/>
      <c r="BN9" s="682"/>
      <c r="BO9" s="713">
        <v>35.299999999999997</v>
      </c>
      <c r="BP9" s="713"/>
      <c r="BQ9" s="713"/>
      <c r="BR9" s="713"/>
      <c r="BS9" s="686" t="s">
        <v>176</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1529406</v>
      </c>
      <c r="CS9" s="681"/>
      <c r="CT9" s="681"/>
      <c r="CU9" s="681"/>
      <c r="CV9" s="681"/>
      <c r="CW9" s="681"/>
      <c r="CX9" s="681"/>
      <c r="CY9" s="682"/>
      <c r="CZ9" s="713">
        <v>8.9</v>
      </c>
      <c r="DA9" s="713"/>
      <c r="DB9" s="713"/>
      <c r="DC9" s="713"/>
      <c r="DD9" s="686">
        <v>90131</v>
      </c>
      <c r="DE9" s="681"/>
      <c r="DF9" s="681"/>
      <c r="DG9" s="681"/>
      <c r="DH9" s="681"/>
      <c r="DI9" s="681"/>
      <c r="DJ9" s="681"/>
      <c r="DK9" s="681"/>
      <c r="DL9" s="681"/>
      <c r="DM9" s="681"/>
      <c r="DN9" s="681"/>
      <c r="DO9" s="681"/>
      <c r="DP9" s="682"/>
      <c r="DQ9" s="686">
        <v>1086739</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176</v>
      </c>
      <c r="S10" s="681"/>
      <c r="T10" s="681"/>
      <c r="U10" s="681"/>
      <c r="V10" s="681"/>
      <c r="W10" s="681"/>
      <c r="X10" s="681"/>
      <c r="Y10" s="682"/>
      <c r="Z10" s="713" t="s">
        <v>176</v>
      </c>
      <c r="AA10" s="713"/>
      <c r="AB10" s="713"/>
      <c r="AC10" s="713"/>
      <c r="AD10" s="714" t="s">
        <v>176</v>
      </c>
      <c r="AE10" s="714"/>
      <c r="AF10" s="714"/>
      <c r="AG10" s="714"/>
      <c r="AH10" s="714"/>
      <c r="AI10" s="714"/>
      <c r="AJ10" s="714"/>
      <c r="AK10" s="714"/>
      <c r="AL10" s="683" t="s">
        <v>176</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34676</v>
      </c>
      <c r="BH10" s="681"/>
      <c r="BI10" s="681"/>
      <c r="BJ10" s="681"/>
      <c r="BK10" s="681"/>
      <c r="BL10" s="681"/>
      <c r="BM10" s="681"/>
      <c r="BN10" s="682"/>
      <c r="BO10" s="713">
        <v>2.1</v>
      </c>
      <c r="BP10" s="713"/>
      <c r="BQ10" s="713"/>
      <c r="BR10" s="713"/>
      <c r="BS10" s="686" t="s">
        <v>228</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13998</v>
      </c>
      <c r="CS10" s="681"/>
      <c r="CT10" s="681"/>
      <c r="CU10" s="681"/>
      <c r="CV10" s="681"/>
      <c r="CW10" s="681"/>
      <c r="CX10" s="681"/>
      <c r="CY10" s="682"/>
      <c r="CZ10" s="713">
        <v>0.1</v>
      </c>
      <c r="DA10" s="713"/>
      <c r="DB10" s="713"/>
      <c r="DC10" s="713"/>
      <c r="DD10" s="686" t="s">
        <v>176</v>
      </c>
      <c r="DE10" s="681"/>
      <c r="DF10" s="681"/>
      <c r="DG10" s="681"/>
      <c r="DH10" s="681"/>
      <c r="DI10" s="681"/>
      <c r="DJ10" s="681"/>
      <c r="DK10" s="681"/>
      <c r="DL10" s="681"/>
      <c r="DM10" s="681"/>
      <c r="DN10" s="681"/>
      <c r="DO10" s="681"/>
      <c r="DP10" s="682"/>
      <c r="DQ10" s="686">
        <v>13998</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374611</v>
      </c>
      <c r="S11" s="681"/>
      <c r="T11" s="681"/>
      <c r="U11" s="681"/>
      <c r="V11" s="681"/>
      <c r="W11" s="681"/>
      <c r="X11" s="681"/>
      <c r="Y11" s="682"/>
      <c r="Z11" s="683">
        <v>2.1</v>
      </c>
      <c r="AA11" s="684"/>
      <c r="AB11" s="684"/>
      <c r="AC11" s="685"/>
      <c r="AD11" s="686">
        <v>374611</v>
      </c>
      <c r="AE11" s="681"/>
      <c r="AF11" s="681"/>
      <c r="AG11" s="681"/>
      <c r="AH11" s="681"/>
      <c r="AI11" s="681"/>
      <c r="AJ11" s="681"/>
      <c r="AK11" s="682"/>
      <c r="AL11" s="683">
        <v>4.5</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31806</v>
      </c>
      <c r="BH11" s="681"/>
      <c r="BI11" s="681"/>
      <c r="BJ11" s="681"/>
      <c r="BK11" s="681"/>
      <c r="BL11" s="681"/>
      <c r="BM11" s="681"/>
      <c r="BN11" s="682"/>
      <c r="BO11" s="713">
        <v>1.9</v>
      </c>
      <c r="BP11" s="713"/>
      <c r="BQ11" s="713"/>
      <c r="BR11" s="713"/>
      <c r="BS11" s="686" t="s">
        <v>176</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1256090</v>
      </c>
      <c r="CS11" s="681"/>
      <c r="CT11" s="681"/>
      <c r="CU11" s="681"/>
      <c r="CV11" s="681"/>
      <c r="CW11" s="681"/>
      <c r="CX11" s="681"/>
      <c r="CY11" s="682"/>
      <c r="CZ11" s="713">
        <v>7.3</v>
      </c>
      <c r="DA11" s="713"/>
      <c r="DB11" s="713"/>
      <c r="DC11" s="713"/>
      <c r="DD11" s="686">
        <v>519051</v>
      </c>
      <c r="DE11" s="681"/>
      <c r="DF11" s="681"/>
      <c r="DG11" s="681"/>
      <c r="DH11" s="681"/>
      <c r="DI11" s="681"/>
      <c r="DJ11" s="681"/>
      <c r="DK11" s="681"/>
      <c r="DL11" s="681"/>
      <c r="DM11" s="681"/>
      <c r="DN11" s="681"/>
      <c r="DO11" s="681"/>
      <c r="DP11" s="682"/>
      <c r="DQ11" s="686">
        <v>531137</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v>45</v>
      </c>
      <c r="S12" s="681"/>
      <c r="T12" s="681"/>
      <c r="U12" s="681"/>
      <c r="V12" s="681"/>
      <c r="W12" s="681"/>
      <c r="X12" s="681"/>
      <c r="Y12" s="682"/>
      <c r="Z12" s="713">
        <v>0</v>
      </c>
      <c r="AA12" s="713"/>
      <c r="AB12" s="713"/>
      <c r="AC12" s="713"/>
      <c r="AD12" s="714">
        <v>45</v>
      </c>
      <c r="AE12" s="714"/>
      <c r="AF12" s="714"/>
      <c r="AG12" s="714"/>
      <c r="AH12" s="714"/>
      <c r="AI12" s="714"/>
      <c r="AJ12" s="714"/>
      <c r="AK12" s="714"/>
      <c r="AL12" s="683">
        <v>0</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833532</v>
      </c>
      <c r="BH12" s="681"/>
      <c r="BI12" s="681"/>
      <c r="BJ12" s="681"/>
      <c r="BK12" s="681"/>
      <c r="BL12" s="681"/>
      <c r="BM12" s="681"/>
      <c r="BN12" s="682"/>
      <c r="BO12" s="713">
        <v>49.6</v>
      </c>
      <c r="BP12" s="713"/>
      <c r="BQ12" s="713"/>
      <c r="BR12" s="713"/>
      <c r="BS12" s="686" t="s">
        <v>176</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733965</v>
      </c>
      <c r="CS12" s="681"/>
      <c r="CT12" s="681"/>
      <c r="CU12" s="681"/>
      <c r="CV12" s="681"/>
      <c r="CW12" s="681"/>
      <c r="CX12" s="681"/>
      <c r="CY12" s="682"/>
      <c r="CZ12" s="713">
        <v>4.3</v>
      </c>
      <c r="DA12" s="713"/>
      <c r="DB12" s="713"/>
      <c r="DC12" s="713"/>
      <c r="DD12" s="686">
        <v>169940</v>
      </c>
      <c r="DE12" s="681"/>
      <c r="DF12" s="681"/>
      <c r="DG12" s="681"/>
      <c r="DH12" s="681"/>
      <c r="DI12" s="681"/>
      <c r="DJ12" s="681"/>
      <c r="DK12" s="681"/>
      <c r="DL12" s="681"/>
      <c r="DM12" s="681"/>
      <c r="DN12" s="681"/>
      <c r="DO12" s="681"/>
      <c r="DP12" s="682"/>
      <c r="DQ12" s="686">
        <v>404740</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176</v>
      </c>
      <c r="S13" s="681"/>
      <c r="T13" s="681"/>
      <c r="U13" s="681"/>
      <c r="V13" s="681"/>
      <c r="W13" s="681"/>
      <c r="X13" s="681"/>
      <c r="Y13" s="682"/>
      <c r="Z13" s="713" t="s">
        <v>176</v>
      </c>
      <c r="AA13" s="713"/>
      <c r="AB13" s="713"/>
      <c r="AC13" s="713"/>
      <c r="AD13" s="714" t="s">
        <v>176</v>
      </c>
      <c r="AE13" s="714"/>
      <c r="AF13" s="714"/>
      <c r="AG13" s="714"/>
      <c r="AH13" s="714"/>
      <c r="AI13" s="714"/>
      <c r="AJ13" s="714"/>
      <c r="AK13" s="714"/>
      <c r="AL13" s="683" t="s">
        <v>176</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827691</v>
      </c>
      <c r="BH13" s="681"/>
      <c r="BI13" s="681"/>
      <c r="BJ13" s="681"/>
      <c r="BK13" s="681"/>
      <c r="BL13" s="681"/>
      <c r="BM13" s="681"/>
      <c r="BN13" s="682"/>
      <c r="BO13" s="713">
        <v>49.2</v>
      </c>
      <c r="BP13" s="713"/>
      <c r="BQ13" s="713"/>
      <c r="BR13" s="713"/>
      <c r="BS13" s="686" t="s">
        <v>176</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2026697</v>
      </c>
      <c r="CS13" s="681"/>
      <c r="CT13" s="681"/>
      <c r="CU13" s="681"/>
      <c r="CV13" s="681"/>
      <c r="CW13" s="681"/>
      <c r="CX13" s="681"/>
      <c r="CY13" s="682"/>
      <c r="CZ13" s="713">
        <v>11.8</v>
      </c>
      <c r="DA13" s="713"/>
      <c r="DB13" s="713"/>
      <c r="DC13" s="713"/>
      <c r="DD13" s="686">
        <v>692013</v>
      </c>
      <c r="DE13" s="681"/>
      <c r="DF13" s="681"/>
      <c r="DG13" s="681"/>
      <c r="DH13" s="681"/>
      <c r="DI13" s="681"/>
      <c r="DJ13" s="681"/>
      <c r="DK13" s="681"/>
      <c r="DL13" s="681"/>
      <c r="DM13" s="681"/>
      <c r="DN13" s="681"/>
      <c r="DO13" s="681"/>
      <c r="DP13" s="682"/>
      <c r="DQ13" s="686">
        <v>1248796</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v>7</v>
      </c>
      <c r="S14" s="681"/>
      <c r="T14" s="681"/>
      <c r="U14" s="681"/>
      <c r="V14" s="681"/>
      <c r="W14" s="681"/>
      <c r="X14" s="681"/>
      <c r="Y14" s="682"/>
      <c r="Z14" s="713">
        <v>0</v>
      </c>
      <c r="AA14" s="713"/>
      <c r="AB14" s="713"/>
      <c r="AC14" s="713"/>
      <c r="AD14" s="714">
        <v>7</v>
      </c>
      <c r="AE14" s="714"/>
      <c r="AF14" s="714"/>
      <c r="AG14" s="714"/>
      <c r="AH14" s="714"/>
      <c r="AI14" s="714"/>
      <c r="AJ14" s="714"/>
      <c r="AK14" s="714"/>
      <c r="AL14" s="683">
        <v>0</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70282</v>
      </c>
      <c r="BH14" s="681"/>
      <c r="BI14" s="681"/>
      <c r="BJ14" s="681"/>
      <c r="BK14" s="681"/>
      <c r="BL14" s="681"/>
      <c r="BM14" s="681"/>
      <c r="BN14" s="682"/>
      <c r="BO14" s="713">
        <v>4.2</v>
      </c>
      <c r="BP14" s="713"/>
      <c r="BQ14" s="713"/>
      <c r="BR14" s="713"/>
      <c r="BS14" s="686" t="s">
        <v>228</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572031</v>
      </c>
      <c r="CS14" s="681"/>
      <c r="CT14" s="681"/>
      <c r="CU14" s="681"/>
      <c r="CV14" s="681"/>
      <c r="CW14" s="681"/>
      <c r="CX14" s="681"/>
      <c r="CY14" s="682"/>
      <c r="CZ14" s="713">
        <v>3.3</v>
      </c>
      <c r="DA14" s="713"/>
      <c r="DB14" s="713"/>
      <c r="DC14" s="713"/>
      <c r="DD14" s="686">
        <v>40334</v>
      </c>
      <c r="DE14" s="681"/>
      <c r="DF14" s="681"/>
      <c r="DG14" s="681"/>
      <c r="DH14" s="681"/>
      <c r="DI14" s="681"/>
      <c r="DJ14" s="681"/>
      <c r="DK14" s="681"/>
      <c r="DL14" s="681"/>
      <c r="DM14" s="681"/>
      <c r="DN14" s="681"/>
      <c r="DO14" s="681"/>
      <c r="DP14" s="682"/>
      <c r="DQ14" s="686">
        <v>478179</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176</v>
      </c>
      <c r="S15" s="681"/>
      <c r="T15" s="681"/>
      <c r="U15" s="681"/>
      <c r="V15" s="681"/>
      <c r="W15" s="681"/>
      <c r="X15" s="681"/>
      <c r="Y15" s="682"/>
      <c r="Z15" s="713" t="s">
        <v>176</v>
      </c>
      <c r="AA15" s="713"/>
      <c r="AB15" s="713"/>
      <c r="AC15" s="713"/>
      <c r="AD15" s="714" t="s">
        <v>176</v>
      </c>
      <c r="AE15" s="714"/>
      <c r="AF15" s="714"/>
      <c r="AG15" s="714"/>
      <c r="AH15" s="714"/>
      <c r="AI15" s="714"/>
      <c r="AJ15" s="714"/>
      <c r="AK15" s="714"/>
      <c r="AL15" s="683" t="s">
        <v>176</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79237</v>
      </c>
      <c r="BH15" s="681"/>
      <c r="BI15" s="681"/>
      <c r="BJ15" s="681"/>
      <c r="BK15" s="681"/>
      <c r="BL15" s="681"/>
      <c r="BM15" s="681"/>
      <c r="BN15" s="682"/>
      <c r="BO15" s="713">
        <v>4.7</v>
      </c>
      <c r="BP15" s="713"/>
      <c r="BQ15" s="713"/>
      <c r="BR15" s="713"/>
      <c r="BS15" s="686" t="s">
        <v>228</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2023059</v>
      </c>
      <c r="CS15" s="681"/>
      <c r="CT15" s="681"/>
      <c r="CU15" s="681"/>
      <c r="CV15" s="681"/>
      <c r="CW15" s="681"/>
      <c r="CX15" s="681"/>
      <c r="CY15" s="682"/>
      <c r="CZ15" s="713">
        <v>11.7</v>
      </c>
      <c r="DA15" s="713"/>
      <c r="DB15" s="713"/>
      <c r="DC15" s="713"/>
      <c r="DD15" s="686">
        <v>681648</v>
      </c>
      <c r="DE15" s="681"/>
      <c r="DF15" s="681"/>
      <c r="DG15" s="681"/>
      <c r="DH15" s="681"/>
      <c r="DI15" s="681"/>
      <c r="DJ15" s="681"/>
      <c r="DK15" s="681"/>
      <c r="DL15" s="681"/>
      <c r="DM15" s="681"/>
      <c r="DN15" s="681"/>
      <c r="DO15" s="681"/>
      <c r="DP15" s="682"/>
      <c r="DQ15" s="686">
        <v>999726</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12733</v>
      </c>
      <c r="S16" s="681"/>
      <c r="T16" s="681"/>
      <c r="U16" s="681"/>
      <c r="V16" s="681"/>
      <c r="W16" s="681"/>
      <c r="X16" s="681"/>
      <c r="Y16" s="682"/>
      <c r="Z16" s="713">
        <v>0.1</v>
      </c>
      <c r="AA16" s="713"/>
      <c r="AB16" s="713"/>
      <c r="AC16" s="713"/>
      <c r="AD16" s="714">
        <v>12733</v>
      </c>
      <c r="AE16" s="714"/>
      <c r="AF16" s="714"/>
      <c r="AG16" s="714"/>
      <c r="AH16" s="714"/>
      <c r="AI16" s="714"/>
      <c r="AJ16" s="714"/>
      <c r="AK16" s="714"/>
      <c r="AL16" s="683">
        <v>0.2</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176</v>
      </c>
      <c r="BH16" s="681"/>
      <c r="BI16" s="681"/>
      <c r="BJ16" s="681"/>
      <c r="BK16" s="681"/>
      <c r="BL16" s="681"/>
      <c r="BM16" s="681"/>
      <c r="BN16" s="682"/>
      <c r="BO16" s="713" t="s">
        <v>176</v>
      </c>
      <c r="BP16" s="713"/>
      <c r="BQ16" s="713"/>
      <c r="BR16" s="713"/>
      <c r="BS16" s="686" t="s">
        <v>176</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8877</v>
      </c>
      <c r="CS16" s="681"/>
      <c r="CT16" s="681"/>
      <c r="CU16" s="681"/>
      <c r="CV16" s="681"/>
      <c r="CW16" s="681"/>
      <c r="CX16" s="681"/>
      <c r="CY16" s="682"/>
      <c r="CZ16" s="713">
        <v>0.1</v>
      </c>
      <c r="DA16" s="713"/>
      <c r="DB16" s="713"/>
      <c r="DC16" s="713"/>
      <c r="DD16" s="686" t="s">
        <v>176</v>
      </c>
      <c r="DE16" s="681"/>
      <c r="DF16" s="681"/>
      <c r="DG16" s="681"/>
      <c r="DH16" s="681"/>
      <c r="DI16" s="681"/>
      <c r="DJ16" s="681"/>
      <c r="DK16" s="681"/>
      <c r="DL16" s="681"/>
      <c r="DM16" s="681"/>
      <c r="DN16" s="681"/>
      <c r="DO16" s="681"/>
      <c r="DP16" s="682"/>
      <c r="DQ16" s="686">
        <v>3736</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4193</v>
      </c>
      <c r="S17" s="681"/>
      <c r="T17" s="681"/>
      <c r="U17" s="681"/>
      <c r="V17" s="681"/>
      <c r="W17" s="681"/>
      <c r="X17" s="681"/>
      <c r="Y17" s="682"/>
      <c r="Z17" s="713">
        <v>0</v>
      </c>
      <c r="AA17" s="713"/>
      <c r="AB17" s="713"/>
      <c r="AC17" s="713"/>
      <c r="AD17" s="714">
        <v>4193</v>
      </c>
      <c r="AE17" s="714"/>
      <c r="AF17" s="714"/>
      <c r="AG17" s="714"/>
      <c r="AH17" s="714"/>
      <c r="AI17" s="714"/>
      <c r="AJ17" s="714"/>
      <c r="AK17" s="714"/>
      <c r="AL17" s="683">
        <v>0.1</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176</v>
      </c>
      <c r="BH17" s="681"/>
      <c r="BI17" s="681"/>
      <c r="BJ17" s="681"/>
      <c r="BK17" s="681"/>
      <c r="BL17" s="681"/>
      <c r="BM17" s="681"/>
      <c r="BN17" s="682"/>
      <c r="BO17" s="713" t="s">
        <v>176</v>
      </c>
      <c r="BP17" s="713"/>
      <c r="BQ17" s="713"/>
      <c r="BR17" s="713"/>
      <c r="BS17" s="686" t="s">
        <v>228</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2015974</v>
      </c>
      <c r="CS17" s="681"/>
      <c r="CT17" s="681"/>
      <c r="CU17" s="681"/>
      <c r="CV17" s="681"/>
      <c r="CW17" s="681"/>
      <c r="CX17" s="681"/>
      <c r="CY17" s="682"/>
      <c r="CZ17" s="713">
        <v>11.7</v>
      </c>
      <c r="DA17" s="713"/>
      <c r="DB17" s="713"/>
      <c r="DC17" s="713"/>
      <c r="DD17" s="686" t="s">
        <v>176</v>
      </c>
      <c r="DE17" s="681"/>
      <c r="DF17" s="681"/>
      <c r="DG17" s="681"/>
      <c r="DH17" s="681"/>
      <c r="DI17" s="681"/>
      <c r="DJ17" s="681"/>
      <c r="DK17" s="681"/>
      <c r="DL17" s="681"/>
      <c r="DM17" s="681"/>
      <c r="DN17" s="681"/>
      <c r="DO17" s="681"/>
      <c r="DP17" s="682"/>
      <c r="DQ17" s="686">
        <v>2010640</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12389</v>
      </c>
      <c r="S18" s="681"/>
      <c r="T18" s="681"/>
      <c r="U18" s="681"/>
      <c r="V18" s="681"/>
      <c r="W18" s="681"/>
      <c r="X18" s="681"/>
      <c r="Y18" s="682"/>
      <c r="Z18" s="713">
        <v>0.1</v>
      </c>
      <c r="AA18" s="713"/>
      <c r="AB18" s="713"/>
      <c r="AC18" s="713"/>
      <c r="AD18" s="714">
        <v>12389</v>
      </c>
      <c r="AE18" s="714"/>
      <c r="AF18" s="714"/>
      <c r="AG18" s="714"/>
      <c r="AH18" s="714"/>
      <c r="AI18" s="714"/>
      <c r="AJ18" s="714"/>
      <c r="AK18" s="714"/>
      <c r="AL18" s="683">
        <v>0.1</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176</v>
      </c>
      <c r="BH18" s="681"/>
      <c r="BI18" s="681"/>
      <c r="BJ18" s="681"/>
      <c r="BK18" s="681"/>
      <c r="BL18" s="681"/>
      <c r="BM18" s="681"/>
      <c r="BN18" s="682"/>
      <c r="BO18" s="713" t="s">
        <v>228</v>
      </c>
      <c r="BP18" s="713"/>
      <c r="BQ18" s="713"/>
      <c r="BR18" s="713"/>
      <c r="BS18" s="686" t="s">
        <v>228</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176</v>
      </c>
      <c r="CS18" s="681"/>
      <c r="CT18" s="681"/>
      <c r="CU18" s="681"/>
      <c r="CV18" s="681"/>
      <c r="CW18" s="681"/>
      <c r="CX18" s="681"/>
      <c r="CY18" s="682"/>
      <c r="CZ18" s="713" t="s">
        <v>176</v>
      </c>
      <c r="DA18" s="713"/>
      <c r="DB18" s="713"/>
      <c r="DC18" s="713"/>
      <c r="DD18" s="686" t="s">
        <v>176</v>
      </c>
      <c r="DE18" s="681"/>
      <c r="DF18" s="681"/>
      <c r="DG18" s="681"/>
      <c r="DH18" s="681"/>
      <c r="DI18" s="681"/>
      <c r="DJ18" s="681"/>
      <c r="DK18" s="681"/>
      <c r="DL18" s="681"/>
      <c r="DM18" s="681"/>
      <c r="DN18" s="681"/>
      <c r="DO18" s="681"/>
      <c r="DP18" s="682"/>
      <c r="DQ18" s="686" t="s">
        <v>176</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4616</v>
      </c>
      <c r="S19" s="681"/>
      <c r="T19" s="681"/>
      <c r="U19" s="681"/>
      <c r="V19" s="681"/>
      <c r="W19" s="681"/>
      <c r="X19" s="681"/>
      <c r="Y19" s="682"/>
      <c r="Z19" s="713">
        <v>0</v>
      </c>
      <c r="AA19" s="713"/>
      <c r="AB19" s="713"/>
      <c r="AC19" s="713"/>
      <c r="AD19" s="714">
        <v>4616</v>
      </c>
      <c r="AE19" s="714"/>
      <c r="AF19" s="714"/>
      <c r="AG19" s="714"/>
      <c r="AH19" s="714"/>
      <c r="AI19" s="714"/>
      <c r="AJ19" s="714"/>
      <c r="AK19" s="714"/>
      <c r="AL19" s="683">
        <v>0.1</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10269</v>
      </c>
      <c r="BH19" s="681"/>
      <c r="BI19" s="681"/>
      <c r="BJ19" s="681"/>
      <c r="BK19" s="681"/>
      <c r="BL19" s="681"/>
      <c r="BM19" s="681"/>
      <c r="BN19" s="682"/>
      <c r="BO19" s="713">
        <v>0.6</v>
      </c>
      <c r="BP19" s="713"/>
      <c r="BQ19" s="713"/>
      <c r="BR19" s="713"/>
      <c r="BS19" s="686" t="s">
        <v>228</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176</v>
      </c>
      <c r="CS19" s="681"/>
      <c r="CT19" s="681"/>
      <c r="CU19" s="681"/>
      <c r="CV19" s="681"/>
      <c r="CW19" s="681"/>
      <c r="CX19" s="681"/>
      <c r="CY19" s="682"/>
      <c r="CZ19" s="713" t="s">
        <v>176</v>
      </c>
      <c r="DA19" s="713"/>
      <c r="DB19" s="713"/>
      <c r="DC19" s="713"/>
      <c r="DD19" s="686" t="s">
        <v>176</v>
      </c>
      <c r="DE19" s="681"/>
      <c r="DF19" s="681"/>
      <c r="DG19" s="681"/>
      <c r="DH19" s="681"/>
      <c r="DI19" s="681"/>
      <c r="DJ19" s="681"/>
      <c r="DK19" s="681"/>
      <c r="DL19" s="681"/>
      <c r="DM19" s="681"/>
      <c r="DN19" s="681"/>
      <c r="DO19" s="681"/>
      <c r="DP19" s="682"/>
      <c r="DQ19" s="686" t="s">
        <v>176</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5949</v>
      </c>
      <c r="S20" s="681"/>
      <c r="T20" s="681"/>
      <c r="U20" s="681"/>
      <c r="V20" s="681"/>
      <c r="W20" s="681"/>
      <c r="X20" s="681"/>
      <c r="Y20" s="682"/>
      <c r="Z20" s="713">
        <v>0</v>
      </c>
      <c r="AA20" s="713"/>
      <c r="AB20" s="713"/>
      <c r="AC20" s="713"/>
      <c r="AD20" s="714">
        <v>5949</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10269</v>
      </c>
      <c r="BH20" s="681"/>
      <c r="BI20" s="681"/>
      <c r="BJ20" s="681"/>
      <c r="BK20" s="681"/>
      <c r="BL20" s="681"/>
      <c r="BM20" s="681"/>
      <c r="BN20" s="682"/>
      <c r="BO20" s="713">
        <v>0.6</v>
      </c>
      <c r="BP20" s="713"/>
      <c r="BQ20" s="713"/>
      <c r="BR20" s="713"/>
      <c r="BS20" s="686" t="s">
        <v>176</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17230571</v>
      </c>
      <c r="CS20" s="681"/>
      <c r="CT20" s="681"/>
      <c r="CU20" s="681"/>
      <c r="CV20" s="681"/>
      <c r="CW20" s="681"/>
      <c r="CX20" s="681"/>
      <c r="CY20" s="682"/>
      <c r="CZ20" s="713">
        <v>100</v>
      </c>
      <c r="DA20" s="713"/>
      <c r="DB20" s="713"/>
      <c r="DC20" s="713"/>
      <c r="DD20" s="686">
        <v>2442426</v>
      </c>
      <c r="DE20" s="681"/>
      <c r="DF20" s="681"/>
      <c r="DG20" s="681"/>
      <c r="DH20" s="681"/>
      <c r="DI20" s="681"/>
      <c r="DJ20" s="681"/>
      <c r="DK20" s="681"/>
      <c r="DL20" s="681"/>
      <c r="DM20" s="681"/>
      <c r="DN20" s="681"/>
      <c r="DO20" s="681"/>
      <c r="DP20" s="682"/>
      <c r="DQ20" s="686">
        <v>10178912</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1824</v>
      </c>
      <c r="S21" s="681"/>
      <c r="T21" s="681"/>
      <c r="U21" s="681"/>
      <c r="V21" s="681"/>
      <c r="W21" s="681"/>
      <c r="X21" s="681"/>
      <c r="Y21" s="682"/>
      <c r="Z21" s="713">
        <v>0</v>
      </c>
      <c r="AA21" s="713"/>
      <c r="AB21" s="713"/>
      <c r="AC21" s="713"/>
      <c r="AD21" s="714">
        <v>1824</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10269</v>
      </c>
      <c r="BH21" s="681"/>
      <c r="BI21" s="681"/>
      <c r="BJ21" s="681"/>
      <c r="BK21" s="681"/>
      <c r="BL21" s="681"/>
      <c r="BM21" s="681"/>
      <c r="BN21" s="682"/>
      <c r="BO21" s="713">
        <v>0.6</v>
      </c>
      <c r="BP21" s="713"/>
      <c r="BQ21" s="713"/>
      <c r="BR21" s="713"/>
      <c r="BS21" s="686" t="s">
        <v>176</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6887477</v>
      </c>
      <c r="S22" s="681"/>
      <c r="T22" s="681"/>
      <c r="U22" s="681"/>
      <c r="V22" s="681"/>
      <c r="W22" s="681"/>
      <c r="X22" s="681"/>
      <c r="Y22" s="682"/>
      <c r="Z22" s="713">
        <v>38.799999999999997</v>
      </c>
      <c r="AA22" s="713"/>
      <c r="AB22" s="713"/>
      <c r="AC22" s="713"/>
      <c r="AD22" s="714">
        <v>5991938</v>
      </c>
      <c r="AE22" s="714"/>
      <c r="AF22" s="714"/>
      <c r="AG22" s="714"/>
      <c r="AH22" s="714"/>
      <c r="AI22" s="714"/>
      <c r="AJ22" s="714"/>
      <c r="AK22" s="714"/>
      <c r="AL22" s="683">
        <v>72.400000000000006</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176</v>
      </c>
      <c r="BH22" s="681"/>
      <c r="BI22" s="681"/>
      <c r="BJ22" s="681"/>
      <c r="BK22" s="681"/>
      <c r="BL22" s="681"/>
      <c r="BM22" s="681"/>
      <c r="BN22" s="682"/>
      <c r="BO22" s="713" t="s">
        <v>176</v>
      </c>
      <c r="BP22" s="713"/>
      <c r="BQ22" s="713"/>
      <c r="BR22" s="713"/>
      <c r="BS22" s="686" t="s">
        <v>176</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5991938</v>
      </c>
      <c r="S23" s="681"/>
      <c r="T23" s="681"/>
      <c r="U23" s="681"/>
      <c r="V23" s="681"/>
      <c r="W23" s="681"/>
      <c r="X23" s="681"/>
      <c r="Y23" s="682"/>
      <c r="Z23" s="713">
        <v>33.799999999999997</v>
      </c>
      <c r="AA23" s="713"/>
      <c r="AB23" s="713"/>
      <c r="AC23" s="713"/>
      <c r="AD23" s="714">
        <v>5991938</v>
      </c>
      <c r="AE23" s="714"/>
      <c r="AF23" s="714"/>
      <c r="AG23" s="714"/>
      <c r="AH23" s="714"/>
      <c r="AI23" s="714"/>
      <c r="AJ23" s="714"/>
      <c r="AK23" s="714"/>
      <c r="AL23" s="683">
        <v>72.400000000000006</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176</v>
      </c>
      <c r="BH23" s="681"/>
      <c r="BI23" s="681"/>
      <c r="BJ23" s="681"/>
      <c r="BK23" s="681"/>
      <c r="BL23" s="681"/>
      <c r="BM23" s="681"/>
      <c r="BN23" s="682"/>
      <c r="BO23" s="713" t="s">
        <v>176</v>
      </c>
      <c r="BP23" s="713"/>
      <c r="BQ23" s="713"/>
      <c r="BR23" s="713"/>
      <c r="BS23" s="686" t="s">
        <v>176</v>
      </c>
      <c r="BT23" s="681"/>
      <c r="BU23" s="681"/>
      <c r="BV23" s="681"/>
      <c r="BW23" s="681"/>
      <c r="BX23" s="681"/>
      <c r="BY23" s="681"/>
      <c r="BZ23" s="681"/>
      <c r="CA23" s="681"/>
      <c r="CB23" s="727"/>
      <c r="CD23" s="784" t="s">
        <v>222</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895539</v>
      </c>
      <c r="S24" s="681"/>
      <c r="T24" s="681"/>
      <c r="U24" s="681"/>
      <c r="V24" s="681"/>
      <c r="W24" s="681"/>
      <c r="X24" s="681"/>
      <c r="Y24" s="682"/>
      <c r="Z24" s="713">
        <v>5</v>
      </c>
      <c r="AA24" s="713"/>
      <c r="AB24" s="713"/>
      <c r="AC24" s="713"/>
      <c r="AD24" s="714" t="s">
        <v>176</v>
      </c>
      <c r="AE24" s="714"/>
      <c r="AF24" s="714"/>
      <c r="AG24" s="714"/>
      <c r="AH24" s="714"/>
      <c r="AI24" s="714"/>
      <c r="AJ24" s="714"/>
      <c r="AK24" s="714"/>
      <c r="AL24" s="683" t="s">
        <v>176</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176</v>
      </c>
      <c r="BH24" s="681"/>
      <c r="BI24" s="681"/>
      <c r="BJ24" s="681"/>
      <c r="BK24" s="681"/>
      <c r="BL24" s="681"/>
      <c r="BM24" s="681"/>
      <c r="BN24" s="682"/>
      <c r="BO24" s="713" t="s">
        <v>228</v>
      </c>
      <c r="BP24" s="713"/>
      <c r="BQ24" s="713"/>
      <c r="BR24" s="713"/>
      <c r="BS24" s="686" t="s">
        <v>176</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5460406</v>
      </c>
      <c r="CS24" s="736"/>
      <c r="CT24" s="736"/>
      <c r="CU24" s="736"/>
      <c r="CV24" s="736"/>
      <c r="CW24" s="736"/>
      <c r="CX24" s="736"/>
      <c r="CY24" s="779"/>
      <c r="CZ24" s="780">
        <v>31.7</v>
      </c>
      <c r="DA24" s="751"/>
      <c r="DB24" s="751"/>
      <c r="DC24" s="783"/>
      <c r="DD24" s="778">
        <v>4364212</v>
      </c>
      <c r="DE24" s="736"/>
      <c r="DF24" s="736"/>
      <c r="DG24" s="736"/>
      <c r="DH24" s="736"/>
      <c r="DI24" s="736"/>
      <c r="DJ24" s="736"/>
      <c r="DK24" s="779"/>
      <c r="DL24" s="778">
        <v>4277219</v>
      </c>
      <c r="DM24" s="736"/>
      <c r="DN24" s="736"/>
      <c r="DO24" s="736"/>
      <c r="DP24" s="736"/>
      <c r="DQ24" s="736"/>
      <c r="DR24" s="736"/>
      <c r="DS24" s="736"/>
      <c r="DT24" s="736"/>
      <c r="DU24" s="736"/>
      <c r="DV24" s="779"/>
      <c r="DW24" s="780">
        <v>50.2</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176</v>
      </c>
      <c r="S25" s="681"/>
      <c r="T25" s="681"/>
      <c r="U25" s="681"/>
      <c r="V25" s="681"/>
      <c r="W25" s="681"/>
      <c r="X25" s="681"/>
      <c r="Y25" s="682"/>
      <c r="Z25" s="713" t="s">
        <v>228</v>
      </c>
      <c r="AA25" s="713"/>
      <c r="AB25" s="713"/>
      <c r="AC25" s="713"/>
      <c r="AD25" s="714" t="s">
        <v>176</v>
      </c>
      <c r="AE25" s="714"/>
      <c r="AF25" s="714"/>
      <c r="AG25" s="714"/>
      <c r="AH25" s="714"/>
      <c r="AI25" s="714"/>
      <c r="AJ25" s="714"/>
      <c r="AK25" s="714"/>
      <c r="AL25" s="683" t="s">
        <v>228</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176</v>
      </c>
      <c r="BH25" s="681"/>
      <c r="BI25" s="681"/>
      <c r="BJ25" s="681"/>
      <c r="BK25" s="681"/>
      <c r="BL25" s="681"/>
      <c r="BM25" s="681"/>
      <c r="BN25" s="682"/>
      <c r="BO25" s="713" t="s">
        <v>228</v>
      </c>
      <c r="BP25" s="713"/>
      <c r="BQ25" s="713"/>
      <c r="BR25" s="713"/>
      <c r="BS25" s="686" t="s">
        <v>176</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2287368</v>
      </c>
      <c r="CS25" s="699"/>
      <c r="CT25" s="699"/>
      <c r="CU25" s="699"/>
      <c r="CV25" s="699"/>
      <c r="CW25" s="699"/>
      <c r="CX25" s="699"/>
      <c r="CY25" s="700"/>
      <c r="CZ25" s="683">
        <v>13.3</v>
      </c>
      <c r="DA25" s="701"/>
      <c r="DB25" s="701"/>
      <c r="DC25" s="702"/>
      <c r="DD25" s="686">
        <v>2039913</v>
      </c>
      <c r="DE25" s="699"/>
      <c r="DF25" s="699"/>
      <c r="DG25" s="699"/>
      <c r="DH25" s="699"/>
      <c r="DI25" s="699"/>
      <c r="DJ25" s="699"/>
      <c r="DK25" s="700"/>
      <c r="DL25" s="686">
        <v>1988636</v>
      </c>
      <c r="DM25" s="699"/>
      <c r="DN25" s="699"/>
      <c r="DO25" s="699"/>
      <c r="DP25" s="699"/>
      <c r="DQ25" s="699"/>
      <c r="DR25" s="699"/>
      <c r="DS25" s="699"/>
      <c r="DT25" s="699"/>
      <c r="DU25" s="699"/>
      <c r="DV25" s="700"/>
      <c r="DW25" s="683">
        <v>23.3</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9135073</v>
      </c>
      <c r="S26" s="681"/>
      <c r="T26" s="681"/>
      <c r="U26" s="681"/>
      <c r="V26" s="681"/>
      <c r="W26" s="681"/>
      <c r="X26" s="681"/>
      <c r="Y26" s="682"/>
      <c r="Z26" s="713">
        <v>51.5</v>
      </c>
      <c r="AA26" s="713"/>
      <c r="AB26" s="713"/>
      <c r="AC26" s="713"/>
      <c r="AD26" s="714">
        <v>8239534</v>
      </c>
      <c r="AE26" s="714"/>
      <c r="AF26" s="714"/>
      <c r="AG26" s="714"/>
      <c r="AH26" s="714"/>
      <c r="AI26" s="714"/>
      <c r="AJ26" s="714"/>
      <c r="AK26" s="714"/>
      <c r="AL26" s="683">
        <v>99.6</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176</v>
      </c>
      <c r="BH26" s="681"/>
      <c r="BI26" s="681"/>
      <c r="BJ26" s="681"/>
      <c r="BK26" s="681"/>
      <c r="BL26" s="681"/>
      <c r="BM26" s="681"/>
      <c r="BN26" s="682"/>
      <c r="BO26" s="713" t="s">
        <v>176</v>
      </c>
      <c r="BP26" s="713"/>
      <c r="BQ26" s="713"/>
      <c r="BR26" s="713"/>
      <c r="BS26" s="686" t="s">
        <v>176</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1093566</v>
      </c>
      <c r="CS26" s="681"/>
      <c r="CT26" s="681"/>
      <c r="CU26" s="681"/>
      <c r="CV26" s="681"/>
      <c r="CW26" s="681"/>
      <c r="CX26" s="681"/>
      <c r="CY26" s="682"/>
      <c r="CZ26" s="683">
        <v>6.3</v>
      </c>
      <c r="DA26" s="701"/>
      <c r="DB26" s="701"/>
      <c r="DC26" s="702"/>
      <c r="DD26" s="686">
        <v>984993</v>
      </c>
      <c r="DE26" s="681"/>
      <c r="DF26" s="681"/>
      <c r="DG26" s="681"/>
      <c r="DH26" s="681"/>
      <c r="DI26" s="681"/>
      <c r="DJ26" s="681"/>
      <c r="DK26" s="682"/>
      <c r="DL26" s="686" t="s">
        <v>228</v>
      </c>
      <c r="DM26" s="681"/>
      <c r="DN26" s="681"/>
      <c r="DO26" s="681"/>
      <c r="DP26" s="681"/>
      <c r="DQ26" s="681"/>
      <c r="DR26" s="681"/>
      <c r="DS26" s="681"/>
      <c r="DT26" s="681"/>
      <c r="DU26" s="681"/>
      <c r="DV26" s="682"/>
      <c r="DW26" s="683" t="s">
        <v>228</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2897</v>
      </c>
      <c r="S27" s="681"/>
      <c r="T27" s="681"/>
      <c r="U27" s="681"/>
      <c r="V27" s="681"/>
      <c r="W27" s="681"/>
      <c r="X27" s="681"/>
      <c r="Y27" s="682"/>
      <c r="Z27" s="713">
        <v>0</v>
      </c>
      <c r="AA27" s="713"/>
      <c r="AB27" s="713"/>
      <c r="AC27" s="713"/>
      <c r="AD27" s="714">
        <v>2897</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1681102</v>
      </c>
      <c r="BH27" s="681"/>
      <c r="BI27" s="681"/>
      <c r="BJ27" s="681"/>
      <c r="BK27" s="681"/>
      <c r="BL27" s="681"/>
      <c r="BM27" s="681"/>
      <c r="BN27" s="682"/>
      <c r="BO27" s="713">
        <v>100</v>
      </c>
      <c r="BP27" s="713"/>
      <c r="BQ27" s="713"/>
      <c r="BR27" s="713"/>
      <c r="BS27" s="686" t="s">
        <v>228</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1157419</v>
      </c>
      <c r="CS27" s="699"/>
      <c r="CT27" s="699"/>
      <c r="CU27" s="699"/>
      <c r="CV27" s="699"/>
      <c r="CW27" s="699"/>
      <c r="CX27" s="699"/>
      <c r="CY27" s="700"/>
      <c r="CZ27" s="683">
        <v>6.7</v>
      </c>
      <c r="DA27" s="701"/>
      <c r="DB27" s="701"/>
      <c r="DC27" s="702"/>
      <c r="DD27" s="686">
        <v>314014</v>
      </c>
      <c r="DE27" s="699"/>
      <c r="DF27" s="699"/>
      <c r="DG27" s="699"/>
      <c r="DH27" s="699"/>
      <c r="DI27" s="699"/>
      <c r="DJ27" s="699"/>
      <c r="DK27" s="700"/>
      <c r="DL27" s="686">
        <v>286620</v>
      </c>
      <c r="DM27" s="699"/>
      <c r="DN27" s="699"/>
      <c r="DO27" s="699"/>
      <c r="DP27" s="699"/>
      <c r="DQ27" s="699"/>
      <c r="DR27" s="699"/>
      <c r="DS27" s="699"/>
      <c r="DT27" s="699"/>
      <c r="DU27" s="699"/>
      <c r="DV27" s="700"/>
      <c r="DW27" s="683">
        <v>3.4</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28230</v>
      </c>
      <c r="S28" s="681"/>
      <c r="T28" s="681"/>
      <c r="U28" s="681"/>
      <c r="V28" s="681"/>
      <c r="W28" s="681"/>
      <c r="X28" s="681"/>
      <c r="Y28" s="682"/>
      <c r="Z28" s="713">
        <v>0.2</v>
      </c>
      <c r="AA28" s="713"/>
      <c r="AB28" s="713"/>
      <c r="AC28" s="713"/>
      <c r="AD28" s="714" t="s">
        <v>176</v>
      </c>
      <c r="AE28" s="714"/>
      <c r="AF28" s="714"/>
      <c r="AG28" s="714"/>
      <c r="AH28" s="714"/>
      <c r="AI28" s="714"/>
      <c r="AJ28" s="714"/>
      <c r="AK28" s="714"/>
      <c r="AL28" s="683" t="s">
        <v>228</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2015619</v>
      </c>
      <c r="CS28" s="681"/>
      <c r="CT28" s="681"/>
      <c r="CU28" s="681"/>
      <c r="CV28" s="681"/>
      <c r="CW28" s="681"/>
      <c r="CX28" s="681"/>
      <c r="CY28" s="682"/>
      <c r="CZ28" s="683">
        <v>11.7</v>
      </c>
      <c r="DA28" s="701"/>
      <c r="DB28" s="701"/>
      <c r="DC28" s="702"/>
      <c r="DD28" s="686">
        <v>2010285</v>
      </c>
      <c r="DE28" s="681"/>
      <c r="DF28" s="681"/>
      <c r="DG28" s="681"/>
      <c r="DH28" s="681"/>
      <c r="DI28" s="681"/>
      <c r="DJ28" s="681"/>
      <c r="DK28" s="682"/>
      <c r="DL28" s="686">
        <v>2001963</v>
      </c>
      <c r="DM28" s="681"/>
      <c r="DN28" s="681"/>
      <c r="DO28" s="681"/>
      <c r="DP28" s="681"/>
      <c r="DQ28" s="681"/>
      <c r="DR28" s="681"/>
      <c r="DS28" s="681"/>
      <c r="DT28" s="681"/>
      <c r="DU28" s="681"/>
      <c r="DV28" s="682"/>
      <c r="DW28" s="683">
        <v>23.5</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79486</v>
      </c>
      <c r="S29" s="681"/>
      <c r="T29" s="681"/>
      <c r="U29" s="681"/>
      <c r="V29" s="681"/>
      <c r="W29" s="681"/>
      <c r="X29" s="681"/>
      <c r="Y29" s="682"/>
      <c r="Z29" s="713">
        <v>0.4</v>
      </c>
      <c r="AA29" s="713"/>
      <c r="AB29" s="713"/>
      <c r="AC29" s="713"/>
      <c r="AD29" s="714">
        <v>23317</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2015617</v>
      </c>
      <c r="CS29" s="699"/>
      <c r="CT29" s="699"/>
      <c r="CU29" s="699"/>
      <c r="CV29" s="699"/>
      <c r="CW29" s="699"/>
      <c r="CX29" s="699"/>
      <c r="CY29" s="700"/>
      <c r="CZ29" s="683">
        <v>11.7</v>
      </c>
      <c r="DA29" s="701"/>
      <c r="DB29" s="701"/>
      <c r="DC29" s="702"/>
      <c r="DD29" s="686">
        <v>2010283</v>
      </c>
      <c r="DE29" s="699"/>
      <c r="DF29" s="699"/>
      <c r="DG29" s="699"/>
      <c r="DH29" s="699"/>
      <c r="DI29" s="699"/>
      <c r="DJ29" s="699"/>
      <c r="DK29" s="700"/>
      <c r="DL29" s="686">
        <v>2001961</v>
      </c>
      <c r="DM29" s="699"/>
      <c r="DN29" s="699"/>
      <c r="DO29" s="699"/>
      <c r="DP29" s="699"/>
      <c r="DQ29" s="699"/>
      <c r="DR29" s="699"/>
      <c r="DS29" s="699"/>
      <c r="DT29" s="699"/>
      <c r="DU29" s="699"/>
      <c r="DV29" s="700"/>
      <c r="DW29" s="683">
        <v>23.5</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34580</v>
      </c>
      <c r="S30" s="681"/>
      <c r="T30" s="681"/>
      <c r="U30" s="681"/>
      <c r="V30" s="681"/>
      <c r="W30" s="681"/>
      <c r="X30" s="681"/>
      <c r="Y30" s="682"/>
      <c r="Z30" s="713">
        <v>0.2</v>
      </c>
      <c r="AA30" s="713"/>
      <c r="AB30" s="713"/>
      <c r="AC30" s="713"/>
      <c r="AD30" s="714" t="s">
        <v>228</v>
      </c>
      <c r="AE30" s="714"/>
      <c r="AF30" s="714"/>
      <c r="AG30" s="714"/>
      <c r="AH30" s="714"/>
      <c r="AI30" s="714"/>
      <c r="AJ30" s="714"/>
      <c r="AK30" s="714"/>
      <c r="AL30" s="683" t="s">
        <v>228</v>
      </c>
      <c r="AM30" s="684"/>
      <c r="AN30" s="684"/>
      <c r="AO30" s="715"/>
      <c r="AP30" s="741" t="s">
        <v>222</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1930963</v>
      </c>
      <c r="CS30" s="681"/>
      <c r="CT30" s="681"/>
      <c r="CU30" s="681"/>
      <c r="CV30" s="681"/>
      <c r="CW30" s="681"/>
      <c r="CX30" s="681"/>
      <c r="CY30" s="682"/>
      <c r="CZ30" s="683">
        <v>11.2</v>
      </c>
      <c r="DA30" s="701"/>
      <c r="DB30" s="701"/>
      <c r="DC30" s="702"/>
      <c r="DD30" s="686">
        <v>1925629</v>
      </c>
      <c r="DE30" s="681"/>
      <c r="DF30" s="681"/>
      <c r="DG30" s="681"/>
      <c r="DH30" s="681"/>
      <c r="DI30" s="681"/>
      <c r="DJ30" s="681"/>
      <c r="DK30" s="682"/>
      <c r="DL30" s="686">
        <v>1917307</v>
      </c>
      <c r="DM30" s="681"/>
      <c r="DN30" s="681"/>
      <c r="DO30" s="681"/>
      <c r="DP30" s="681"/>
      <c r="DQ30" s="681"/>
      <c r="DR30" s="681"/>
      <c r="DS30" s="681"/>
      <c r="DT30" s="681"/>
      <c r="DU30" s="681"/>
      <c r="DV30" s="682"/>
      <c r="DW30" s="683">
        <v>22.5</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3163293</v>
      </c>
      <c r="S31" s="681"/>
      <c r="T31" s="681"/>
      <c r="U31" s="681"/>
      <c r="V31" s="681"/>
      <c r="W31" s="681"/>
      <c r="X31" s="681"/>
      <c r="Y31" s="682"/>
      <c r="Z31" s="713">
        <v>17.8</v>
      </c>
      <c r="AA31" s="713"/>
      <c r="AB31" s="713"/>
      <c r="AC31" s="713"/>
      <c r="AD31" s="714" t="s">
        <v>176</v>
      </c>
      <c r="AE31" s="714"/>
      <c r="AF31" s="714"/>
      <c r="AG31" s="714"/>
      <c r="AH31" s="714"/>
      <c r="AI31" s="714"/>
      <c r="AJ31" s="714"/>
      <c r="AK31" s="714"/>
      <c r="AL31" s="683" t="s">
        <v>228</v>
      </c>
      <c r="AM31" s="684"/>
      <c r="AN31" s="684"/>
      <c r="AO31" s="715"/>
      <c r="AP31" s="756" t="s">
        <v>311</v>
      </c>
      <c r="AQ31" s="757"/>
      <c r="AR31" s="757"/>
      <c r="AS31" s="757"/>
      <c r="AT31" s="762" t="s">
        <v>312</v>
      </c>
      <c r="AU31" s="231"/>
      <c r="AV31" s="231"/>
      <c r="AW31" s="231"/>
      <c r="AX31" s="746" t="s">
        <v>188</v>
      </c>
      <c r="AY31" s="747"/>
      <c r="AZ31" s="747"/>
      <c r="BA31" s="747"/>
      <c r="BB31" s="747"/>
      <c r="BC31" s="747"/>
      <c r="BD31" s="747"/>
      <c r="BE31" s="747"/>
      <c r="BF31" s="748"/>
      <c r="BG31" s="749">
        <v>98</v>
      </c>
      <c r="BH31" s="750"/>
      <c r="BI31" s="750"/>
      <c r="BJ31" s="750"/>
      <c r="BK31" s="750"/>
      <c r="BL31" s="750"/>
      <c r="BM31" s="751">
        <v>93.4</v>
      </c>
      <c r="BN31" s="750"/>
      <c r="BO31" s="750"/>
      <c r="BP31" s="750"/>
      <c r="BQ31" s="752"/>
      <c r="BR31" s="749">
        <v>99.3</v>
      </c>
      <c r="BS31" s="750"/>
      <c r="BT31" s="750"/>
      <c r="BU31" s="750"/>
      <c r="BV31" s="750"/>
      <c r="BW31" s="750"/>
      <c r="BX31" s="751">
        <v>94.6</v>
      </c>
      <c r="BY31" s="750"/>
      <c r="BZ31" s="750"/>
      <c r="CA31" s="750"/>
      <c r="CB31" s="752"/>
      <c r="CD31" s="767"/>
      <c r="CE31" s="768"/>
      <c r="CF31" s="719" t="s">
        <v>313</v>
      </c>
      <c r="CG31" s="720"/>
      <c r="CH31" s="720"/>
      <c r="CI31" s="720"/>
      <c r="CJ31" s="720"/>
      <c r="CK31" s="720"/>
      <c r="CL31" s="720"/>
      <c r="CM31" s="720"/>
      <c r="CN31" s="720"/>
      <c r="CO31" s="720"/>
      <c r="CP31" s="720"/>
      <c r="CQ31" s="721"/>
      <c r="CR31" s="680">
        <v>84654</v>
      </c>
      <c r="CS31" s="699"/>
      <c r="CT31" s="699"/>
      <c r="CU31" s="699"/>
      <c r="CV31" s="699"/>
      <c r="CW31" s="699"/>
      <c r="CX31" s="699"/>
      <c r="CY31" s="700"/>
      <c r="CZ31" s="683">
        <v>0.5</v>
      </c>
      <c r="DA31" s="701"/>
      <c r="DB31" s="701"/>
      <c r="DC31" s="702"/>
      <c r="DD31" s="686">
        <v>84654</v>
      </c>
      <c r="DE31" s="699"/>
      <c r="DF31" s="699"/>
      <c r="DG31" s="699"/>
      <c r="DH31" s="699"/>
      <c r="DI31" s="699"/>
      <c r="DJ31" s="699"/>
      <c r="DK31" s="700"/>
      <c r="DL31" s="686">
        <v>84654</v>
      </c>
      <c r="DM31" s="699"/>
      <c r="DN31" s="699"/>
      <c r="DO31" s="699"/>
      <c r="DP31" s="699"/>
      <c r="DQ31" s="699"/>
      <c r="DR31" s="699"/>
      <c r="DS31" s="699"/>
      <c r="DT31" s="699"/>
      <c r="DU31" s="699"/>
      <c r="DV31" s="700"/>
      <c r="DW31" s="683">
        <v>1</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176</v>
      </c>
      <c r="S32" s="681"/>
      <c r="T32" s="681"/>
      <c r="U32" s="681"/>
      <c r="V32" s="681"/>
      <c r="W32" s="681"/>
      <c r="X32" s="681"/>
      <c r="Y32" s="682"/>
      <c r="Z32" s="713" t="s">
        <v>176</v>
      </c>
      <c r="AA32" s="713"/>
      <c r="AB32" s="713"/>
      <c r="AC32" s="713"/>
      <c r="AD32" s="714" t="s">
        <v>176</v>
      </c>
      <c r="AE32" s="714"/>
      <c r="AF32" s="714"/>
      <c r="AG32" s="714"/>
      <c r="AH32" s="714"/>
      <c r="AI32" s="714"/>
      <c r="AJ32" s="714"/>
      <c r="AK32" s="714"/>
      <c r="AL32" s="683" t="s">
        <v>176</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99.5</v>
      </c>
      <c r="BH32" s="699"/>
      <c r="BI32" s="699"/>
      <c r="BJ32" s="699"/>
      <c r="BK32" s="699"/>
      <c r="BL32" s="699"/>
      <c r="BM32" s="684">
        <v>97.6</v>
      </c>
      <c r="BN32" s="745"/>
      <c r="BO32" s="745"/>
      <c r="BP32" s="745"/>
      <c r="BQ32" s="726"/>
      <c r="BR32" s="753">
        <v>99.5</v>
      </c>
      <c r="BS32" s="699"/>
      <c r="BT32" s="699"/>
      <c r="BU32" s="699"/>
      <c r="BV32" s="699"/>
      <c r="BW32" s="699"/>
      <c r="BX32" s="684">
        <v>97.4</v>
      </c>
      <c r="BY32" s="745"/>
      <c r="BZ32" s="745"/>
      <c r="CA32" s="745"/>
      <c r="CB32" s="726"/>
      <c r="CD32" s="769"/>
      <c r="CE32" s="770"/>
      <c r="CF32" s="719" t="s">
        <v>317</v>
      </c>
      <c r="CG32" s="720"/>
      <c r="CH32" s="720"/>
      <c r="CI32" s="720"/>
      <c r="CJ32" s="720"/>
      <c r="CK32" s="720"/>
      <c r="CL32" s="720"/>
      <c r="CM32" s="720"/>
      <c r="CN32" s="720"/>
      <c r="CO32" s="720"/>
      <c r="CP32" s="720"/>
      <c r="CQ32" s="721"/>
      <c r="CR32" s="680">
        <v>2</v>
      </c>
      <c r="CS32" s="681"/>
      <c r="CT32" s="681"/>
      <c r="CU32" s="681"/>
      <c r="CV32" s="681"/>
      <c r="CW32" s="681"/>
      <c r="CX32" s="681"/>
      <c r="CY32" s="682"/>
      <c r="CZ32" s="683">
        <v>0</v>
      </c>
      <c r="DA32" s="701"/>
      <c r="DB32" s="701"/>
      <c r="DC32" s="702"/>
      <c r="DD32" s="686">
        <v>2</v>
      </c>
      <c r="DE32" s="681"/>
      <c r="DF32" s="681"/>
      <c r="DG32" s="681"/>
      <c r="DH32" s="681"/>
      <c r="DI32" s="681"/>
      <c r="DJ32" s="681"/>
      <c r="DK32" s="682"/>
      <c r="DL32" s="686">
        <v>2</v>
      </c>
      <c r="DM32" s="681"/>
      <c r="DN32" s="681"/>
      <c r="DO32" s="681"/>
      <c r="DP32" s="681"/>
      <c r="DQ32" s="681"/>
      <c r="DR32" s="681"/>
      <c r="DS32" s="681"/>
      <c r="DT32" s="681"/>
      <c r="DU32" s="681"/>
      <c r="DV32" s="682"/>
      <c r="DW32" s="683">
        <v>0</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1279809</v>
      </c>
      <c r="S33" s="681"/>
      <c r="T33" s="681"/>
      <c r="U33" s="681"/>
      <c r="V33" s="681"/>
      <c r="W33" s="681"/>
      <c r="X33" s="681"/>
      <c r="Y33" s="682"/>
      <c r="Z33" s="713">
        <v>7.2</v>
      </c>
      <c r="AA33" s="713"/>
      <c r="AB33" s="713"/>
      <c r="AC33" s="713"/>
      <c r="AD33" s="714" t="s">
        <v>176</v>
      </c>
      <c r="AE33" s="714"/>
      <c r="AF33" s="714"/>
      <c r="AG33" s="714"/>
      <c r="AH33" s="714"/>
      <c r="AI33" s="714"/>
      <c r="AJ33" s="714"/>
      <c r="AK33" s="714"/>
      <c r="AL33" s="683" t="s">
        <v>176</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96.5</v>
      </c>
      <c r="BH33" s="665"/>
      <c r="BI33" s="665"/>
      <c r="BJ33" s="665"/>
      <c r="BK33" s="665"/>
      <c r="BL33" s="665"/>
      <c r="BM33" s="707">
        <v>89.2</v>
      </c>
      <c r="BN33" s="665"/>
      <c r="BO33" s="665"/>
      <c r="BP33" s="665"/>
      <c r="BQ33" s="709"/>
      <c r="BR33" s="744">
        <v>99.1</v>
      </c>
      <c r="BS33" s="665"/>
      <c r="BT33" s="665"/>
      <c r="BU33" s="665"/>
      <c r="BV33" s="665"/>
      <c r="BW33" s="665"/>
      <c r="BX33" s="707">
        <v>91.7</v>
      </c>
      <c r="BY33" s="665"/>
      <c r="BZ33" s="665"/>
      <c r="CA33" s="665"/>
      <c r="CB33" s="709"/>
      <c r="CD33" s="719" t="s">
        <v>320</v>
      </c>
      <c r="CE33" s="720"/>
      <c r="CF33" s="720"/>
      <c r="CG33" s="720"/>
      <c r="CH33" s="720"/>
      <c r="CI33" s="720"/>
      <c r="CJ33" s="720"/>
      <c r="CK33" s="720"/>
      <c r="CL33" s="720"/>
      <c r="CM33" s="720"/>
      <c r="CN33" s="720"/>
      <c r="CO33" s="720"/>
      <c r="CP33" s="720"/>
      <c r="CQ33" s="721"/>
      <c r="CR33" s="680">
        <v>9318862</v>
      </c>
      <c r="CS33" s="699"/>
      <c r="CT33" s="699"/>
      <c r="CU33" s="699"/>
      <c r="CV33" s="699"/>
      <c r="CW33" s="699"/>
      <c r="CX33" s="699"/>
      <c r="CY33" s="700"/>
      <c r="CZ33" s="683">
        <v>54.1</v>
      </c>
      <c r="DA33" s="701"/>
      <c r="DB33" s="701"/>
      <c r="DC33" s="702"/>
      <c r="DD33" s="686">
        <v>5532419</v>
      </c>
      <c r="DE33" s="699"/>
      <c r="DF33" s="699"/>
      <c r="DG33" s="699"/>
      <c r="DH33" s="699"/>
      <c r="DI33" s="699"/>
      <c r="DJ33" s="699"/>
      <c r="DK33" s="700"/>
      <c r="DL33" s="686">
        <v>3068814</v>
      </c>
      <c r="DM33" s="699"/>
      <c r="DN33" s="699"/>
      <c r="DO33" s="699"/>
      <c r="DP33" s="699"/>
      <c r="DQ33" s="699"/>
      <c r="DR33" s="699"/>
      <c r="DS33" s="699"/>
      <c r="DT33" s="699"/>
      <c r="DU33" s="699"/>
      <c r="DV33" s="700"/>
      <c r="DW33" s="683">
        <v>36</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32927</v>
      </c>
      <c r="S34" s="681"/>
      <c r="T34" s="681"/>
      <c r="U34" s="681"/>
      <c r="V34" s="681"/>
      <c r="W34" s="681"/>
      <c r="X34" s="681"/>
      <c r="Y34" s="682"/>
      <c r="Z34" s="713">
        <v>0.2</v>
      </c>
      <c r="AA34" s="713"/>
      <c r="AB34" s="713"/>
      <c r="AC34" s="713"/>
      <c r="AD34" s="714">
        <v>6765</v>
      </c>
      <c r="AE34" s="714"/>
      <c r="AF34" s="714"/>
      <c r="AG34" s="714"/>
      <c r="AH34" s="714"/>
      <c r="AI34" s="714"/>
      <c r="AJ34" s="714"/>
      <c r="AK34" s="714"/>
      <c r="AL34" s="683">
        <v>0.1</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1957870</v>
      </c>
      <c r="CS34" s="681"/>
      <c r="CT34" s="681"/>
      <c r="CU34" s="681"/>
      <c r="CV34" s="681"/>
      <c r="CW34" s="681"/>
      <c r="CX34" s="681"/>
      <c r="CY34" s="682"/>
      <c r="CZ34" s="683">
        <v>11.4</v>
      </c>
      <c r="DA34" s="701"/>
      <c r="DB34" s="701"/>
      <c r="DC34" s="702"/>
      <c r="DD34" s="686">
        <v>1171110</v>
      </c>
      <c r="DE34" s="681"/>
      <c r="DF34" s="681"/>
      <c r="DG34" s="681"/>
      <c r="DH34" s="681"/>
      <c r="DI34" s="681"/>
      <c r="DJ34" s="681"/>
      <c r="DK34" s="682"/>
      <c r="DL34" s="686">
        <v>735817</v>
      </c>
      <c r="DM34" s="681"/>
      <c r="DN34" s="681"/>
      <c r="DO34" s="681"/>
      <c r="DP34" s="681"/>
      <c r="DQ34" s="681"/>
      <c r="DR34" s="681"/>
      <c r="DS34" s="681"/>
      <c r="DT34" s="681"/>
      <c r="DU34" s="681"/>
      <c r="DV34" s="682"/>
      <c r="DW34" s="683">
        <v>8.6</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442748</v>
      </c>
      <c r="S35" s="681"/>
      <c r="T35" s="681"/>
      <c r="U35" s="681"/>
      <c r="V35" s="681"/>
      <c r="W35" s="681"/>
      <c r="X35" s="681"/>
      <c r="Y35" s="682"/>
      <c r="Z35" s="713">
        <v>2.5</v>
      </c>
      <c r="AA35" s="713"/>
      <c r="AB35" s="713"/>
      <c r="AC35" s="713"/>
      <c r="AD35" s="714" t="s">
        <v>176</v>
      </c>
      <c r="AE35" s="714"/>
      <c r="AF35" s="714"/>
      <c r="AG35" s="714"/>
      <c r="AH35" s="714"/>
      <c r="AI35" s="714"/>
      <c r="AJ35" s="714"/>
      <c r="AK35" s="714"/>
      <c r="AL35" s="683" t="s">
        <v>176</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422878</v>
      </c>
      <c r="CS35" s="699"/>
      <c r="CT35" s="699"/>
      <c r="CU35" s="699"/>
      <c r="CV35" s="699"/>
      <c r="CW35" s="699"/>
      <c r="CX35" s="699"/>
      <c r="CY35" s="700"/>
      <c r="CZ35" s="683">
        <v>2.5</v>
      </c>
      <c r="DA35" s="701"/>
      <c r="DB35" s="701"/>
      <c r="DC35" s="702"/>
      <c r="DD35" s="686">
        <v>288782</v>
      </c>
      <c r="DE35" s="699"/>
      <c r="DF35" s="699"/>
      <c r="DG35" s="699"/>
      <c r="DH35" s="699"/>
      <c r="DI35" s="699"/>
      <c r="DJ35" s="699"/>
      <c r="DK35" s="700"/>
      <c r="DL35" s="686">
        <v>152441</v>
      </c>
      <c r="DM35" s="699"/>
      <c r="DN35" s="699"/>
      <c r="DO35" s="699"/>
      <c r="DP35" s="699"/>
      <c r="DQ35" s="699"/>
      <c r="DR35" s="699"/>
      <c r="DS35" s="699"/>
      <c r="DT35" s="699"/>
      <c r="DU35" s="699"/>
      <c r="DV35" s="700"/>
      <c r="DW35" s="683">
        <v>1.8</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890468</v>
      </c>
      <c r="S36" s="681"/>
      <c r="T36" s="681"/>
      <c r="U36" s="681"/>
      <c r="V36" s="681"/>
      <c r="W36" s="681"/>
      <c r="X36" s="681"/>
      <c r="Y36" s="682"/>
      <c r="Z36" s="713">
        <v>5</v>
      </c>
      <c r="AA36" s="713"/>
      <c r="AB36" s="713"/>
      <c r="AC36" s="713"/>
      <c r="AD36" s="714" t="s">
        <v>176</v>
      </c>
      <c r="AE36" s="714"/>
      <c r="AF36" s="714"/>
      <c r="AG36" s="714"/>
      <c r="AH36" s="714"/>
      <c r="AI36" s="714"/>
      <c r="AJ36" s="714"/>
      <c r="AK36" s="714"/>
      <c r="AL36" s="683" t="s">
        <v>176</v>
      </c>
      <c r="AM36" s="684"/>
      <c r="AN36" s="684"/>
      <c r="AO36" s="715"/>
      <c r="AP36" s="235"/>
      <c r="AQ36" s="732" t="s">
        <v>328</v>
      </c>
      <c r="AR36" s="733"/>
      <c r="AS36" s="733"/>
      <c r="AT36" s="733"/>
      <c r="AU36" s="733"/>
      <c r="AV36" s="733"/>
      <c r="AW36" s="733"/>
      <c r="AX36" s="733"/>
      <c r="AY36" s="734"/>
      <c r="AZ36" s="735">
        <v>2723905</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11900</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4785425</v>
      </c>
      <c r="CS36" s="681"/>
      <c r="CT36" s="681"/>
      <c r="CU36" s="681"/>
      <c r="CV36" s="681"/>
      <c r="CW36" s="681"/>
      <c r="CX36" s="681"/>
      <c r="CY36" s="682"/>
      <c r="CZ36" s="683">
        <v>27.8</v>
      </c>
      <c r="DA36" s="701"/>
      <c r="DB36" s="701"/>
      <c r="DC36" s="702"/>
      <c r="DD36" s="686">
        <v>2582763</v>
      </c>
      <c r="DE36" s="681"/>
      <c r="DF36" s="681"/>
      <c r="DG36" s="681"/>
      <c r="DH36" s="681"/>
      <c r="DI36" s="681"/>
      <c r="DJ36" s="681"/>
      <c r="DK36" s="682"/>
      <c r="DL36" s="686">
        <v>1314528</v>
      </c>
      <c r="DM36" s="681"/>
      <c r="DN36" s="681"/>
      <c r="DO36" s="681"/>
      <c r="DP36" s="681"/>
      <c r="DQ36" s="681"/>
      <c r="DR36" s="681"/>
      <c r="DS36" s="681"/>
      <c r="DT36" s="681"/>
      <c r="DU36" s="681"/>
      <c r="DV36" s="682"/>
      <c r="DW36" s="683">
        <v>15.4</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194890</v>
      </c>
      <c r="S37" s="681"/>
      <c r="T37" s="681"/>
      <c r="U37" s="681"/>
      <c r="V37" s="681"/>
      <c r="W37" s="681"/>
      <c r="X37" s="681"/>
      <c r="Y37" s="682"/>
      <c r="Z37" s="713">
        <v>1.1000000000000001</v>
      </c>
      <c r="AA37" s="713"/>
      <c r="AB37" s="713"/>
      <c r="AC37" s="713"/>
      <c r="AD37" s="714" t="s">
        <v>228</v>
      </c>
      <c r="AE37" s="714"/>
      <c r="AF37" s="714"/>
      <c r="AG37" s="714"/>
      <c r="AH37" s="714"/>
      <c r="AI37" s="714"/>
      <c r="AJ37" s="714"/>
      <c r="AK37" s="714"/>
      <c r="AL37" s="683" t="s">
        <v>228</v>
      </c>
      <c r="AM37" s="684"/>
      <c r="AN37" s="684"/>
      <c r="AO37" s="715"/>
      <c r="AQ37" s="723" t="s">
        <v>332</v>
      </c>
      <c r="AR37" s="724"/>
      <c r="AS37" s="724"/>
      <c r="AT37" s="724"/>
      <c r="AU37" s="724"/>
      <c r="AV37" s="724"/>
      <c r="AW37" s="724"/>
      <c r="AX37" s="724"/>
      <c r="AY37" s="725"/>
      <c r="AZ37" s="680">
        <v>986379</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3337</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460416</v>
      </c>
      <c r="CS37" s="699"/>
      <c r="CT37" s="699"/>
      <c r="CU37" s="699"/>
      <c r="CV37" s="699"/>
      <c r="CW37" s="699"/>
      <c r="CX37" s="699"/>
      <c r="CY37" s="700"/>
      <c r="CZ37" s="683">
        <v>2.7</v>
      </c>
      <c r="DA37" s="701"/>
      <c r="DB37" s="701"/>
      <c r="DC37" s="702"/>
      <c r="DD37" s="686">
        <v>448786</v>
      </c>
      <c r="DE37" s="699"/>
      <c r="DF37" s="699"/>
      <c r="DG37" s="699"/>
      <c r="DH37" s="699"/>
      <c r="DI37" s="699"/>
      <c r="DJ37" s="699"/>
      <c r="DK37" s="700"/>
      <c r="DL37" s="686">
        <v>440193</v>
      </c>
      <c r="DM37" s="699"/>
      <c r="DN37" s="699"/>
      <c r="DO37" s="699"/>
      <c r="DP37" s="699"/>
      <c r="DQ37" s="699"/>
      <c r="DR37" s="699"/>
      <c r="DS37" s="699"/>
      <c r="DT37" s="699"/>
      <c r="DU37" s="699"/>
      <c r="DV37" s="700"/>
      <c r="DW37" s="683">
        <v>5.2</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392191</v>
      </c>
      <c r="S38" s="681"/>
      <c r="T38" s="681"/>
      <c r="U38" s="681"/>
      <c r="V38" s="681"/>
      <c r="W38" s="681"/>
      <c r="X38" s="681"/>
      <c r="Y38" s="682"/>
      <c r="Z38" s="713">
        <v>2.2000000000000002</v>
      </c>
      <c r="AA38" s="713"/>
      <c r="AB38" s="713"/>
      <c r="AC38" s="713"/>
      <c r="AD38" s="714">
        <v>2691</v>
      </c>
      <c r="AE38" s="714"/>
      <c r="AF38" s="714"/>
      <c r="AG38" s="714"/>
      <c r="AH38" s="714"/>
      <c r="AI38" s="714"/>
      <c r="AJ38" s="714"/>
      <c r="AK38" s="714"/>
      <c r="AL38" s="683">
        <v>0</v>
      </c>
      <c r="AM38" s="684"/>
      <c r="AN38" s="684"/>
      <c r="AO38" s="715"/>
      <c r="AQ38" s="723" t="s">
        <v>336</v>
      </c>
      <c r="AR38" s="724"/>
      <c r="AS38" s="724"/>
      <c r="AT38" s="724"/>
      <c r="AU38" s="724"/>
      <c r="AV38" s="724"/>
      <c r="AW38" s="724"/>
      <c r="AX38" s="724"/>
      <c r="AY38" s="725"/>
      <c r="AZ38" s="680">
        <v>555403</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2463</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1039979</v>
      </c>
      <c r="CS38" s="681"/>
      <c r="CT38" s="681"/>
      <c r="CU38" s="681"/>
      <c r="CV38" s="681"/>
      <c r="CW38" s="681"/>
      <c r="CX38" s="681"/>
      <c r="CY38" s="682"/>
      <c r="CZ38" s="683">
        <v>6</v>
      </c>
      <c r="DA38" s="701"/>
      <c r="DB38" s="701"/>
      <c r="DC38" s="702"/>
      <c r="DD38" s="686">
        <v>886376</v>
      </c>
      <c r="DE38" s="681"/>
      <c r="DF38" s="681"/>
      <c r="DG38" s="681"/>
      <c r="DH38" s="681"/>
      <c r="DI38" s="681"/>
      <c r="DJ38" s="681"/>
      <c r="DK38" s="682"/>
      <c r="DL38" s="686">
        <v>694993</v>
      </c>
      <c r="DM38" s="681"/>
      <c r="DN38" s="681"/>
      <c r="DO38" s="681"/>
      <c r="DP38" s="681"/>
      <c r="DQ38" s="681"/>
      <c r="DR38" s="681"/>
      <c r="DS38" s="681"/>
      <c r="DT38" s="681"/>
      <c r="DU38" s="681"/>
      <c r="DV38" s="682"/>
      <c r="DW38" s="683">
        <v>8.1999999999999993</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2075743</v>
      </c>
      <c r="S39" s="681"/>
      <c r="T39" s="681"/>
      <c r="U39" s="681"/>
      <c r="V39" s="681"/>
      <c r="W39" s="681"/>
      <c r="X39" s="681"/>
      <c r="Y39" s="682"/>
      <c r="Z39" s="713">
        <v>11.7</v>
      </c>
      <c r="AA39" s="713"/>
      <c r="AB39" s="713"/>
      <c r="AC39" s="713"/>
      <c r="AD39" s="714" t="s">
        <v>176</v>
      </c>
      <c r="AE39" s="714"/>
      <c r="AF39" s="714"/>
      <c r="AG39" s="714"/>
      <c r="AH39" s="714"/>
      <c r="AI39" s="714"/>
      <c r="AJ39" s="714"/>
      <c r="AK39" s="714"/>
      <c r="AL39" s="683" t="s">
        <v>176</v>
      </c>
      <c r="AM39" s="684"/>
      <c r="AN39" s="684"/>
      <c r="AO39" s="715"/>
      <c r="AQ39" s="723" t="s">
        <v>340</v>
      </c>
      <c r="AR39" s="724"/>
      <c r="AS39" s="724"/>
      <c r="AT39" s="724"/>
      <c r="AU39" s="724"/>
      <c r="AV39" s="724"/>
      <c r="AW39" s="724"/>
      <c r="AX39" s="724"/>
      <c r="AY39" s="725"/>
      <c r="AZ39" s="680">
        <v>142144</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4027</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736485</v>
      </c>
      <c r="CS39" s="699"/>
      <c r="CT39" s="699"/>
      <c r="CU39" s="699"/>
      <c r="CV39" s="699"/>
      <c r="CW39" s="699"/>
      <c r="CX39" s="699"/>
      <c r="CY39" s="700"/>
      <c r="CZ39" s="683">
        <v>4.3</v>
      </c>
      <c r="DA39" s="701"/>
      <c r="DB39" s="701"/>
      <c r="DC39" s="702"/>
      <c r="DD39" s="686">
        <v>286163</v>
      </c>
      <c r="DE39" s="699"/>
      <c r="DF39" s="699"/>
      <c r="DG39" s="699"/>
      <c r="DH39" s="699"/>
      <c r="DI39" s="699"/>
      <c r="DJ39" s="699"/>
      <c r="DK39" s="700"/>
      <c r="DL39" s="686" t="s">
        <v>176</v>
      </c>
      <c r="DM39" s="699"/>
      <c r="DN39" s="699"/>
      <c r="DO39" s="699"/>
      <c r="DP39" s="699"/>
      <c r="DQ39" s="699"/>
      <c r="DR39" s="699"/>
      <c r="DS39" s="699"/>
      <c r="DT39" s="699"/>
      <c r="DU39" s="699"/>
      <c r="DV39" s="700"/>
      <c r="DW39" s="683" t="s">
        <v>176</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176</v>
      </c>
      <c r="S40" s="681"/>
      <c r="T40" s="681"/>
      <c r="U40" s="681"/>
      <c r="V40" s="681"/>
      <c r="W40" s="681"/>
      <c r="X40" s="681"/>
      <c r="Y40" s="682"/>
      <c r="Z40" s="713" t="s">
        <v>228</v>
      </c>
      <c r="AA40" s="713"/>
      <c r="AB40" s="713"/>
      <c r="AC40" s="713"/>
      <c r="AD40" s="714" t="s">
        <v>176</v>
      </c>
      <c r="AE40" s="714"/>
      <c r="AF40" s="714"/>
      <c r="AG40" s="714"/>
      <c r="AH40" s="714"/>
      <c r="AI40" s="714"/>
      <c r="AJ40" s="714"/>
      <c r="AK40" s="714"/>
      <c r="AL40" s="683" t="s">
        <v>176</v>
      </c>
      <c r="AM40" s="684"/>
      <c r="AN40" s="684"/>
      <c r="AO40" s="715"/>
      <c r="AQ40" s="723" t="s">
        <v>344</v>
      </c>
      <c r="AR40" s="724"/>
      <c r="AS40" s="724"/>
      <c r="AT40" s="724"/>
      <c r="AU40" s="724"/>
      <c r="AV40" s="724"/>
      <c r="AW40" s="724"/>
      <c r="AX40" s="724"/>
      <c r="AY40" s="725"/>
      <c r="AZ40" s="680">
        <v>40819</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85</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376225</v>
      </c>
      <c r="CS40" s="681"/>
      <c r="CT40" s="681"/>
      <c r="CU40" s="681"/>
      <c r="CV40" s="681"/>
      <c r="CW40" s="681"/>
      <c r="CX40" s="681"/>
      <c r="CY40" s="682"/>
      <c r="CZ40" s="683">
        <v>2.2000000000000002</v>
      </c>
      <c r="DA40" s="701"/>
      <c r="DB40" s="701"/>
      <c r="DC40" s="702"/>
      <c r="DD40" s="686">
        <v>317225</v>
      </c>
      <c r="DE40" s="681"/>
      <c r="DF40" s="681"/>
      <c r="DG40" s="681"/>
      <c r="DH40" s="681"/>
      <c r="DI40" s="681"/>
      <c r="DJ40" s="681"/>
      <c r="DK40" s="682"/>
      <c r="DL40" s="686">
        <v>171035</v>
      </c>
      <c r="DM40" s="681"/>
      <c r="DN40" s="681"/>
      <c r="DO40" s="681"/>
      <c r="DP40" s="681"/>
      <c r="DQ40" s="681"/>
      <c r="DR40" s="681"/>
      <c r="DS40" s="681"/>
      <c r="DT40" s="681"/>
      <c r="DU40" s="681"/>
      <c r="DV40" s="682"/>
      <c r="DW40" s="683">
        <v>2</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176</v>
      </c>
      <c r="S41" s="681"/>
      <c r="T41" s="681"/>
      <c r="U41" s="681"/>
      <c r="V41" s="681"/>
      <c r="W41" s="681"/>
      <c r="X41" s="681"/>
      <c r="Y41" s="682"/>
      <c r="Z41" s="713" t="s">
        <v>176</v>
      </c>
      <c r="AA41" s="713"/>
      <c r="AB41" s="713"/>
      <c r="AC41" s="713"/>
      <c r="AD41" s="714" t="s">
        <v>176</v>
      </c>
      <c r="AE41" s="714"/>
      <c r="AF41" s="714"/>
      <c r="AG41" s="714"/>
      <c r="AH41" s="714"/>
      <c r="AI41" s="714"/>
      <c r="AJ41" s="714"/>
      <c r="AK41" s="714"/>
      <c r="AL41" s="683" t="s">
        <v>176</v>
      </c>
      <c r="AM41" s="684"/>
      <c r="AN41" s="684"/>
      <c r="AO41" s="715"/>
      <c r="AQ41" s="723" t="s">
        <v>349</v>
      </c>
      <c r="AR41" s="724"/>
      <c r="AS41" s="724"/>
      <c r="AT41" s="724"/>
      <c r="AU41" s="724"/>
      <c r="AV41" s="724"/>
      <c r="AW41" s="724"/>
      <c r="AX41" s="724"/>
      <c r="AY41" s="725"/>
      <c r="AZ41" s="680">
        <v>197936</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176</v>
      </c>
      <c r="CS41" s="699"/>
      <c r="CT41" s="699"/>
      <c r="CU41" s="699"/>
      <c r="CV41" s="699"/>
      <c r="CW41" s="699"/>
      <c r="CX41" s="699"/>
      <c r="CY41" s="700"/>
      <c r="CZ41" s="683" t="s">
        <v>176</v>
      </c>
      <c r="DA41" s="701"/>
      <c r="DB41" s="701"/>
      <c r="DC41" s="702"/>
      <c r="DD41" s="686" t="s">
        <v>176</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247180</v>
      </c>
      <c r="S42" s="681"/>
      <c r="T42" s="681"/>
      <c r="U42" s="681"/>
      <c r="V42" s="681"/>
      <c r="W42" s="681"/>
      <c r="X42" s="681"/>
      <c r="Y42" s="682"/>
      <c r="Z42" s="713">
        <v>1.4</v>
      </c>
      <c r="AA42" s="713"/>
      <c r="AB42" s="713"/>
      <c r="AC42" s="713"/>
      <c r="AD42" s="714" t="s">
        <v>176</v>
      </c>
      <c r="AE42" s="714"/>
      <c r="AF42" s="714"/>
      <c r="AG42" s="714"/>
      <c r="AH42" s="714"/>
      <c r="AI42" s="714"/>
      <c r="AJ42" s="714"/>
      <c r="AK42" s="714"/>
      <c r="AL42" s="683" t="s">
        <v>176</v>
      </c>
      <c r="AM42" s="684"/>
      <c r="AN42" s="684"/>
      <c r="AO42" s="715"/>
      <c r="AQ42" s="716" t="s">
        <v>353</v>
      </c>
      <c r="AR42" s="717"/>
      <c r="AS42" s="717"/>
      <c r="AT42" s="717"/>
      <c r="AU42" s="717"/>
      <c r="AV42" s="717"/>
      <c r="AW42" s="717"/>
      <c r="AX42" s="717"/>
      <c r="AY42" s="718"/>
      <c r="AZ42" s="664">
        <v>801224</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335</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2451303</v>
      </c>
      <c r="CS42" s="681"/>
      <c r="CT42" s="681"/>
      <c r="CU42" s="681"/>
      <c r="CV42" s="681"/>
      <c r="CW42" s="681"/>
      <c r="CX42" s="681"/>
      <c r="CY42" s="682"/>
      <c r="CZ42" s="683">
        <v>14.2</v>
      </c>
      <c r="DA42" s="684"/>
      <c r="DB42" s="684"/>
      <c r="DC42" s="685"/>
      <c r="DD42" s="686">
        <v>282281</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17752335</v>
      </c>
      <c r="S43" s="703"/>
      <c r="T43" s="703"/>
      <c r="U43" s="703"/>
      <c r="V43" s="703"/>
      <c r="W43" s="703"/>
      <c r="X43" s="703"/>
      <c r="Y43" s="704"/>
      <c r="Z43" s="705">
        <v>100</v>
      </c>
      <c r="AA43" s="705"/>
      <c r="AB43" s="705"/>
      <c r="AC43" s="705"/>
      <c r="AD43" s="706">
        <v>8275204</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50029</v>
      </c>
      <c r="CS43" s="699"/>
      <c r="CT43" s="699"/>
      <c r="CU43" s="699"/>
      <c r="CV43" s="699"/>
      <c r="CW43" s="699"/>
      <c r="CX43" s="699"/>
      <c r="CY43" s="700"/>
      <c r="CZ43" s="683">
        <v>0.3</v>
      </c>
      <c r="DA43" s="701"/>
      <c r="DB43" s="701"/>
      <c r="DC43" s="702"/>
      <c r="DD43" s="686">
        <v>50029</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2442426</v>
      </c>
      <c r="CS44" s="681"/>
      <c r="CT44" s="681"/>
      <c r="CU44" s="681"/>
      <c r="CV44" s="681"/>
      <c r="CW44" s="681"/>
      <c r="CX44" s="681"/>
      <c r="CY44" s="682"/>
      <c r="CZ44" s="683">
        <v>14.2</v>
      </c>
      <c r="DA44" s="684"/>
      <c r="DB44" s="684"/>
      <c r="DC44" s="685"/>
      <c r="DD44" s="686">
        <v>278545</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699042</v>
      </c>
      <c r="CS45" s="699"/>
      <c r="CT45" s="699"/>
      <c r="CU45" s="699"/>
      <c r="CV45" s="699"/>
      <c r="CW45" s="699"/>
      <c r="CX45" s="699"/>
      <c r="CY45" s="700"/>
      <c r="CZ45" s="683">
        <v>4.0999999999999996</v>
      </c>
      <c r="DA45" s="701"/>
      <c r="DB45" s="701"/>
      <c r="DC45" s="702"/>
      <c r="DD45" s="686">
        <v>12030</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1688435</v>
      </c>
      <c r="CS46" s="681"/>
      <c r="CT46" s="681"/>
      <c r="CU46" s="681"/>
      <c r="CV46" s="681"/>
      <c r="CW46" s="681"/>
      <c r="CX46" s="681"/>
      <c r="CY46" s="682"/>
      <c r="CZ46" s="683">
        <v>9.8000000000000007</v>
      </c>
      <c r="DA46" s="684"/>
      <c r="DB46" s="684"/>
      <c r="DC46" s="685"/>
      <c r="DD46" s="686">
        <v>264228</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8877</v>
      </c>
      <c r="CS47" s="699"/>
      <c r="CT47" s="699"/>
      <c r="CU47" s="699"/>
      <c r="CV47" s="699"/>
      <c r="CW47" s="699"/>
      <c r="CX47" s="699"/>
      <c r="CY47" s="700"/>
      <c r="CZ47" s="683">
        <v>0.1</v>
      </c>
      <c r="DA47" s="701"/>
      <c r="DB47" s="701"/>
      <c r="DC47" s="702"/>
      <c r="DD47" s="686">
        <v>3736</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176</v>
      </c>
      <c r="CS48" s="681"/>
      <c r="CT48" s="681"/>
      <c r="CU48" s="681"/>
      <c r="CV48" s="681"/>
      <c r="CW48" s="681"/>
      <c r="CX48" s="681"/>
      <c r="CY48" s="682"/>
      <c r="CZ48" s="683" t="s">
        <v>176</v>
      </c>
      <c r="DA48" s="684"/>
      <c r="DB48" s="684"/>
      <c r="DC48" s="685"/>
      <c r="DD48" s="686" t="s">
        <v>176</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17230571</v>
      </c>
      <c r="CS49" s="665"/>
      <c r="CT49" s="665"/>
      <c r="CU49" s="665"/>
      <c r="CV49" s="665"/>
      <c r="CW49" s="665"/>
      <c r="CX49" s="665"/>
      <c r="CY49" s="666"/>
      <c r="CZ49" s="667">
        <v>100</v>
      </c>
      <c r="DA49" s="668"/>
      <c r="DB49" s="668"/>
      <c r="DC49" s="669"/>
      <c r="DD49" s="670">
        <v>10178912</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rKgi/cf+aBQoFGWBdaDsJfec5YS5L+H1Vu1XlqTDmQKSHS5geTMCn8G+4Y4p/C/uayOaykHyla2dkjxrUu6zOQ==" saltValue="27g5uVVKBP3HsVvILpjS2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17747</v>
      </c>
      <c r="R7" s="1200"/>
      <c r="S7" s="1200"/>
      <c r="T7" s="1200"/>
      <c r="U7" s="1200"/>
      <c r="V7" s="1200">
        <v>17225</v>
      </c>
      <c r="W7" s="1200"/>
      <c r="X7" s="1200"/>
      <c r="Y7" s="1200"/>
      <c r="Z7" s="1200"/>
      <c r="AA7" s="1200">
        <v>522</v>
      </c>
      <c r="AB7" s="1200"/>
      <c r="AC7" s="1200"/>
      <c r="AD7" s="1200"/>
      <c r="AE7" s="1201"/>
      <c r="AF7" s="1202">
        <v>319</v>
      </c>
      <c r="AG7" s="1203"/>
      <c r="AH7" s="1203"/>
      <c r="AI7" s="1203"/>
      <c r="AJ7" s="1204"/>
      <c r="AK7" s="1186">
        <v>890</v>
      </c>
      <c r="AL7" s="1187"/>
      <c r="AM7" s="1187"/>
      <c r="AN7" s="1187"/>
      <c r="AO7" s="1187"/>
      <c r="AP7" s="1187">
        <v>19944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608</v>
      </c>
      <c r="BT7" s="1191"/>
      <c r="BU7" s="1191"/>
      <c r="BV7" s="1191"/>
      <c r="BW7" s="1191"/>
      <c r="BX7" s="1191"/>
      <c r="BY7" s="1191"/>
      <c r="BZ7" s="1191"/>
      <c r="CA7" s="1191"/>
      <c r="CB7" s="1191"/>
      <c r="CC7" s="1191"/>
      <c r="CD7" s="1191"/>
      <c r="CE7" s="1191"/>
      <c r="CF7" s="1191"/>
      <c r="CG7" s="1192"/>
      <c r="CH7" s="1183">
        <v>1</v>
      </c>
      <c r="CI7" s="1184"/>
      <c r="CJ7" s="1184"/>
      <c r="CK7" s="1184"/>
      <c r="CL7" s="1185"/>
      <c r="CM7" s="1183">
        <v>4</v>
      </c>
      <c r="CN7" s="1184"/>
      <c r="CO7" s="1184"/>
      <c r="CP7" s="1184"/>
      <c r="CQ7" s="1185"/>
      <c r="CR7" s="1183">
        <v>5</v>
      </c>
      <c r="CS7" s="1184"/>
      <c r="CT7" s="1184"/>
      <c r="CU7" s="1184"/>
      <c r="CV7" s="1185"/>
      <c r="CW7" s="1183" t="s">
        <v>528</v>
      </c>
      <c r="CX7" s="1184"/>
      <c r="CY7" s="1184"/>
      <c r="CZ7" s="1184"/>
      <c r="DA7" s="1185"/>
      <c r="DB7" s="1183" t="s">
        <v>528</v>
      </c>
      <c r="DC7" s="1184"/>
      <c r="DD7" s="1184"/>
      <c r="DE7" s="1184"/>
      <c r="DF7" s="1185"/>
      <c r="DG7" s="1183" t="s">
        <v>528</v>
      </c>
      <c r="DH7" s="1184"/>
      <c r="DI7" s="1184"/>
      <c r="DJ7" s="1184"/>
      <c r="DK7" s="1185"/>
      <c r="DL7" s="1183" t="s">
        <v>528</v>
      </c>
      <c r="DM7" s="1184"/>
      <c r="DN7" s="1184"/>
      <c r="DO7" s="1184"/>
      <c r="DP7" s="1185"/>
      <c r="DQ7" s="1183" t="s">
        <v>528</v>
      </c>
      <c r="DR7" s="1184"/>
      <c r="DS7" s="1184"/>
      <c r="DT7" s="1184"/>
      <c r="DU7" s="1185"/>
      <c r="DV7" s="1210"/>
      <c r="DW7" s="1211"/>
      <c r="DX7" s="1211"/>
      <c r="DY7" s="1211"/>
      <c r="DZ7" s="1212"/>
      <c r="EA7" s="256"/>
    </row>
    <row r="8" spans="1:131" s="257" customFormat="1" ht="26.25" customHeight="1" x14ac:dyDescent="0.15">
      <c r="A8" s="263">
        <v>2</v>
      </c>
      <c r="B8" s="1132" t="s">
        <v>390</v>
      </c>
      <c r="C8" s="1133"/>
      <c r="D8" s="1133"/>
      <c r="E8" s="1133"/>
      <c r="F8" s="1133"/>
      <c r="G8" s="1133"/>
      <c r="H8" s="1133"/>
      <c r="I8" s="1133"/>
      <c r="J8" s="1133"/>
      <c r="K8" s="1133"/>
      <c r="L8" s="1133"/>
      <c r="M8" s="1133"/>
      <c r="N8" s="1133"/>
      <c r="O8" s="1133"/>
      <c r="P8" s="1134"/>
      <c r="Q8" s="1138">
        <v>34</v>
      </c>
      <c r="R8" s="1139"/>
      <c r="S8" s="1139"/>
      <c r="T8" s="1139"/>
      <c r="U8" s="1139"/>
      <c r="V8" s="1139">
        <v>34</v>
      </c>
      <c r="W8" s="1139"/>
      <c r="X8" s="1139"/>
      <c r="Y8" s="1139"/>
      <c r="Z8" s="1139"/>
      <c r="AA8" s="1139" t="s">
        <v>528</v>
      </c>
      <c r="AB8" s="1139"/>
      <c r="AC8" s="1139"/>
      <c r="AD8" s="1139"/>
      <c r="AE8" s="1140"/>
      <c r="AF8" s="1114" t="s">
        <v>391</v>
      </c>
      <c r="AG8" s="1115"/>
      <c r="AH8" s="1115"/>
      <c r="AI8" s="1115"/>
      <c r="AJ8" s="1116"/>
      <c r="AK8" s="1181">
        <v>0</v>
      </c>
      <c r="AL8" s="1182"/>
      <c r="AM8" s="1182"/>
      <c r="AN8" s="1182"/>
      <c r="AO8" s="1182"/>
      <c r="AP8" s="1182" t="s">
        <v>528</v>
      </c>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609</v>
      </c>
      <c r="BT8" s="1110"/>
      <c r="BU8" s="1110"/>
      <c r="BV8" s="1110"/>
      <c r="BW8" s="1110"/>
      <c r="BX8" s="1110"/>
      <c r="BY8" s="1110"/>
      <c r="BZ8" s="1110"/>
      <c r="CA8" s="1110"/>
      <c r="CB8" s="1110"/>
      <c r="CC8" s="1110"/>
      <c r="CD8" s="1110"/>
      <c r="CE8" s="1110"/>
      <c r="CF8" s="1110"/>
      <c r="CG8" s="1111"/>
      <c r="CH8" s="1084">
        <v>-1</v>
      </c>
      <c r="CI8" s="1085"/>
      <c r="CJ8" s="1085"/>
      <c r="CK8" s="1085"/>
      <c r="CL8" s="1086"/>
      <c r="CM8" s="1084">
        <v>19</v>
      </c>
      <c r="CN8" s="1085"/>
      <c r="CO8" s="1085"/>
      <c r="CP8" s="1085"/>
      <c r="CQ8" s="1086"/>
      <c r="CR8" s="1084">
        <v>20</v>
      </c>
      <c r="CS8" s="1085"/>
      <c r="CT8" s="1085"/>
      <c r="CU8" s="1085"/>
      <c r="CV8" s="1086"/>
      <c r="CW8" s="1084" t="s">
        <v>528</v>
      </c>
      <c r="CX8" s="1085"/>
      <c r="CY8" s="1085"/>
      <c r="CZ8" s="1085"/>
      <c r="DA8" s="1086"/>
      <c r="DB8" s="1084" t="s">
        <v>528</v>
      </c>
      <c r="DC8" s="1085"/>
      <c r="DD8" s="1085"/>
      <c r="DE8" s="1085"/>
      <c r="DF8" s="1086"/>
      <c r="DG8" s="1084" t="s">
        <v>528</v>
      </c>
      <c r="DH8" s="1085"/>
      <c r="DI8" s="1085"/>
      <c r="DJ8" s="1085"/>
      <c r="DK8" s="1086"/>
      <c r="DL8" s="1084" t="s">
        <v>528</v>
      </c>
      <c r="DM8" s="1085"/>
      <c r="DN8" s="1085"/>
      <c r="DO8" s="1085"/>
      <c r="DP8" s="1086"/>
      <c r="DQ8" s="1084" t="s">
        <v>528</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392</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393</v>
      </c>
      <c r="B23" s="1039" t="s">
        <v>394</v>
      </c>
      <c r="C23" s="1040"/>
      <c r="D23" s="1040"/>
      <c r="E23" s="1040"/>
      <c r="F23" s="1040"/>
      <c r="G23" s="1040"/>
      <c r="H23" s="1040"/>
      <c r="I23" s="1040"/>
      <c r="J23" s="1040"/>
      <c r="K23" s="1040"/>
      <c r="L23" s="1040"/>
      <c r="M23" s="1040"/>
      <c r="N23" s="1040"/>
      <c r="O23" s="1040"/>
      <c r="P23" s="1041"/>
      <c r="Q23" s="1163">
        <v>17752</v>
      </c>
      <c r="R23" s="1164"/>
      <c r="S23" s="1164"/>
      <c r="T23" s="1164"/>
      <c r="U23" s="1164"/>
      <c r="V23" s="1164">
        <v>17231</v>
      </c>
      <c r="W23" s="1164"/>
      <c r="X23" s="1164"/>
      <c r="Y23" s="1164"/>
      <c r="Z23" s="1164"/>
      <c r="AA23" s="1164">
        <v>522</v>
      </c>
      <c r="AB23" s="1164"/>
      <c r="AC23" s="1164"/>
      <c r="AD23" s="1164"/>
      <c r="AE23" s="1165"/>
      <c r="AF23" s="1166">
        <v>319</v>
      </c>
      <c r="AG23" s="1164"/>
      <c r="AH23" s="1164"/>
      <c r="AI23" s="1164"/>
      <c r="AJ23" s="1167"/>
      <c r="AK23" s="1168"/>
      <c r="AL23" s="1169"/>
      <c r="AM23" s="1169"/>
      <c r="AN23" s="1169"/>
      <c r="AO23" s="1169"/>
      <c r="AP23" s="1164">
        <v>19944</v>
      </c>
      <c r="AQ23" s="1164"/>
      <c r="AR23" s="1164"/>
      <c r="AS23" s="1164"/>
      <c r="AT23" s="1164"/>
      <c r="AU23" s="1170"/>
      <c r="AV23" s="1170"/>
      <c r="AW23" s="1170"/>
      <c r="AX23" s="1170"/>
      <c r="AY23" s="1171"/>
      <c r="AZ23" s="1160" t="s">
        <v>391</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395</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396</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397</v>
      </c>
      <c r="R26" s="1097"/>
      <c r="S26" s="1097"/>
      <c r="T26" s="1097"/>
      <c r="U26" s="1098"/>
      <c r="V26" s="1096" t="s">
        <v>398</v>
      </c>
      <c r="W26" s="1097"/>
      <c r="X26" s="1097"/>
      <c r="Y26" s="1097"/>
      <c r="Z26" s="1098"/>
      <c r="AA26" s="1096" t="s">
        <v>399</v>
      </c>
      <c r="AB26" s="1097"/>
      <c r="AC26" s="1097"/>
      <c r="AD26" s="1097"/>
      <c r="AE26" s="1097"/>
      <c r="AF26" s="1154" t="s">
        <v>400</v>
      </c>
      <c r="AG26" s="1103"/>
      <c r="AH26" s="1103"/>
      <c r="AI26" s="1103"/>
      <c r="AJ26" s="1155"/>
      <c r="AK26" s="1097" t="s">
        <v>401</v>
      </c>
      <c r="AL26" s="1097"/>
      <c r="AM26" s="1097"/>
      <c r="AN26" s="1097"/>
      <c r="AO26" s="1098"/>
      <c r="AP26" s="1096" t="s">
        <v>402</v>
      </c>
      <c r="AQ26" s="1097"/>
      <c r="AR26" s="1097"/>
      <c r="AS26" s="1097"/>
      <c r="AT26" s="1098"/>
      <c r="AU26" s="1096" t="s">
        <v>403</v>
      </c>
      <c r="AV26" s="1097"/>
      <c r="AW26" s="1097"/>
      <c r="AX26" s="1097"/>
      <c r="AY26" s="1098"/>
      <c r="AZ26" s="1096" t="s">
        <v>404</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405</v>
      </c>
      <c r="C28" s="1146"/>
      <c r="D28" s="1146"/>
      <c r="E28" s="1146"/>
      <c r="F28" s="1146"/>
      <c r="G28" s="1146"/>
      <c r="H28" s="1146"/>
      <c r="I28" s="1146"/>
      <c r="J28" s="1146"/>
      <c r="K28" s="1146"/>
      <c r="L28" s="1146"/>
      <c r="M28" s="1146"/>
      <c r="N28" s="1146"/>
      <c r="O28" s="1146"/>
      <c r="P28" s="1147"/>
      <c r="Q28" s="1148">
        <v>2310</v>
      </c>
      <c r="R28" s="1149"/>
      <c r="S28" s="1149"/>
      <c r="T28" s="1149"/>
      <c r="U28" s="1149"/>
      <c r="V28" s="1149">
        <v>2298</v>
      </c>
      <c r="W28" s="1149"/>
      <c r="X28" s="1149"/>
      <c r="Y28" s="1149"/>
      <c r="Z28" s="1149"/>
      <c r="AA28" s="1149">
        <v>12</v>
      </c>
      <c r="AB28" s="1149"/>
      <c r="AC28" s="1149"/>
      <c r="AD28" s="1149"/>
      <c r="AE28" s="1150"/>
      <c r="AF28" s="1151">
        <v>12</v>
      </c>
      <c r="AG28" s="1149"/>
      <c r="AH28" s="1149"/>
      <c r="AI28" s="1149"/>
      <c r="AJ28" s="1152"/>
      <c r="AK28" s="1153">
        <v>239</v>
      </c>
      <c r="AL28" s="1141"/>
      <c r="AM28" s="1141"/>
      <c r="AN28" s="1141"/>
      <c r="AO28" s="1141"/>
      <c r="AP28" s="1141">
        <v>25</v>
      </c>
      <c r="AQ28" s="1141"/>
      <c r="AR28" s="1141"/>
      <c r="AS28" s="1141"/>
      <c r="AT28" s="1141"/>
      <c r="AU28" s="1141">
        <v>6</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406</v>
      </c>
      <c r="C29" s="1133"/>
      <c r="D29" s="1133"/>
      <c r="E29" s="1133"/>
      <c r="F29" s="1133"/>
      <c r="G29" s="1133"/>
      <c r="H29" s="1133"/>
      <c r="I29" s="1133"/>
      <c r="J29" s="1133"/>
      <c r="K29" s="1133"/>
      <c r="L29" s="1133"/>
      <c r="M29" s="1133"/>
      <c r="N29" s="1133"/>
      <c r="O29" s="1133"/>
      <c r="P29" s="1134"/>
      <c r="Q29" s="1138">
        <v>331</v>
      </c>
      <c r="R29" s="1139"/>
      <c r="S29" s="1139"/>
      <c r="T29" s="1139"/>
      <c r="U29" s="1139"/>
      <c r="V29" s="1139">
        <v>328</v>
      </c>
      <c r="W29" s="1139"/>
      <c r="X29" s="1139"/>
      <c r="Y29" s="1139"/>
      <c r="Z29" s="1139"/>
      <c r="AA29" s="1139">
        <v>3</v>
      </c>
      <c r="AB29" s="1139"/>
      <c r="AC29" s="1139"/>
      <c r="AD29" s="1139"/>
      <c r="AE29" s="1140"/>
      <c r="AF29" s="1114">
        <v>3</v>
      </c>
      <c r="AG29" s="1115"/>
      <c r="AH29" s="1115"/>
      <c r="AI29" s="1115"/>
      <c r="AJ29" s="1116"/>
      <c r="AK29" s="1075">
        <v>88</v>
      </c>
      <c r="AL29" s="1066"/>
      <c r="AM29" s="1066"/>
      <c r="AN29" s="1066"/>
      <c r="AO29" s="1066"/>
      <c r="AP29" s="1066" t="s">
        <v>528</v>
      </c>
      <c r="AQ29" s="1066"/>
      <c r="AR29" s="1066"/>
      <c r="AS29" s="1066"/>
      <c r="AT29" s="1066"/>
      <c r="AU29" s="1066" t="s">
        <v>528</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407</v>
      </c>
      <c r="C30" s="1133"/>
      <c r="D30" s="1133"/>
      <c r="E30" s="1133"/>
      <c r="F30" s="1133"/>
      <c r="G30" s="1133"/>
      <c r="H30" s="1133"/>
      <c r="I30" s="1133"/>
      <c r="J30" s="1133"/>
      <c r="K30" s="1133"/>
      <c r="L30" s="1133"/>
      <c r="M30" s="1133"/>
      <c r="N30" s="1133"/>
      <c r="O30" s="1133"/>
      <c r="P30" s="1134"/>
      <c r="Q30" s="1138">
        <v>2354</v>
      </c>
      <c r="R30" s="1139"/>
      <c r="S30" s="1139"/>
      <c r="T30" s="1139"/>
      <c r="U30" s="1139"/>
      <c r="V30" s="1139">
        <v>2354</v>
      </c>
      <c r="W30" s="1139"/>
      <c r="X30" s="1139"/>
      <c r="Y30" s="1139"/>
      <c r="Z30" s="1139"/>
      <c r="AA30" s="1139">
        <v>0</v>
      </c>
      <c r="AB30" s="1139"/>
      <c r="AC30" s="1139"/>
      <c r="AD30" s="1139"/>
      <c r="AE30" s="1140"/>
      <c r="AF30" s="1114">
        <v>0</v>
      </c>
      <c r="AG30" s="1115"/>
      <c r="AH30" s="1115"/>
      <c r="AI30" s="1115"/>
      <c r="AJ30" s="1116"/>
      <c r="AK30" s="1075">
        <v>417</v>
      </c>
      <c r="AL30" s="1066"/>
      <c r="AM30" s="1066"/>
      <c r="AN30" s="1066"/>
      <c r="AO30" s="1066"/>
      <c r="AP30" s="1066" t="s">
        <v>528</v>
      </c>
      <c r="AQ30" s="1066"/>
      <c r="AR30" s="1066"/>
      <c r="AS30" s="1066"/>
      <c r="AT30" s="1066"/>
      <c r="AU30" s="1066" t="s">
        <v>528</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408</v>
      </c>
      <c r="C31" s="1133"/>
      <c r="D31" s="1133"/>
      <c r="E31" s="1133"/>
      <c r="F31" s="1133"/>
      <c r="G31" s="1133"/>
      <c r="H31" s="1133"/>
      <c r="I31" s="1133"/>
      <c r="J31" s="1133"/>
      <c r="K31" s="1133"/>
      <c r="L31" s="1133"/>
      <c r="M31" s="1133"/>
      <c r="N31" s="1133"/>
      <c r="O31" s="1133"/>
      <c r="P31" s="1134"/>
      <c r="Q31" s="1138">
        <v>1192</v>
      </c>
      <c r="R31" s="1139"/>
      <c r="S31" s="1139"/>
      <c r="T31" s="1139"/>
      <c r="U31" s="1139"/>
      <c r="V31" s="1139">
        <v>1285</v>
      </c>
      <c r="W31" s="1139"/>
      <c r="X31" s="1139"/>
      <c r="Y31" s="1139"/>
      <c r="Z31" s="1139"/>
      <c r="AA31" s="1139">
        <v>-93</v>
      </c>
      <c r="AB31" s="1139"/>
      <c r="AC31" s="1139"/>
      <c r="AD31" s="1139"/>
      <c r="AE31" s="1140"/>
      <c r="AF31" s="1114">
        <v>42</v>
      </c>
      <c r="AG31" s="1115"/>
      <c r="AH31" s="1115"/>
      <c r="AI31" s="1115"/>
      <c r="AJ31" s="1116"/>
      <c r="AK31" s="1075">
        <v>349</v>
      </c>
      <c r="AL31" s="1066"/>
      <c r="AM31" s="1066"/>
      <c r="AN31" s="1066"/>
      <c r="AO31" s="1066"/>
      <c r="AP31" s="1066">
        <v>538</v>
      </c>
      <c r="AQ31" s="1066"/>
      <c r="AR31" s="1066"/>
      <c r="AS31" s="1066"/>
      <c r="AT31" s="1066"/>
      <c r="AU31" s="1066">
        <v>355</v>
      </c>
      <c r="AV31" s="1066"/>
      <c r="AW31" s="1066"/>
      <c r="AX31" s="1066"/>
      <c r="AY31" s="1066"/>
      <c r="AZ31" s="1137"/>
      <c r="BA31" s="1137"/>
      <c r="BB31" s="1137"/>
      <c r="BC31" s="1137"/>
      <c r="BD31" s="1137"/>
      <c r="BE31" s="1127" t="s">
        <v>409</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410</v>
      </c>
      <c r="C32" s="1133"/>
      <c r="D32" s="1133"/>
      <c r="E32" s="1133"/>
      <c r="F32" s="1133"/>
      <c r="G32" s="1133"/>
      <c r="H32" s="1133"/>
      <c r="I32" s="1133"/>
      <c r="J32" s="1133"/>
      <c r="K32" s="1133"/>
      <c r="L32" s="1133"/>
      <c r="M32" s="1133"/>
      <c r="N32" s="1133"/>
      <c r="O32" s="1133"/>
      <c r="P32" s="1134"/>
      <c r="Q32" s="1138">
        <v>451</v>
      </c>
      <c r="R32" s="1139"/>
      <c r="S32" s="1139"/>
      <c r="T32" s="1139"/>
      <c r="U32" s="1139"/>
      <c r="V32" s="1139">
        <v>596</v>
      </c>
      <c r="W32" s="1139"/>
      <c r="X32" s="1139"/>
      <c r="Y32" s="1139"/>
      <c r="Z32" s="1139"/>
      <c r="AA32" s="1139">
        <v>-145</v>
      </c>
      <c r="AB32" s="1139"/>
      <c r="AC32" s="1139"/>
      <c r="AD32" s="1139"/>
      <c r="AE32" s="1140"/>
      <c r="AF32" s="1114">
        <v>106</v>
      </c>
      <c r="AG32" s="1115"/>
      <c r="AH32" s="1115"/>
      <c r="AI32" s="1115"/>
      <c r="AJ32" s="1116"/>
      <c r="AK32" s="1075">
        <v>115</v>
      </c>
      <c r="AL32" s="1066"/>
      <c r="AM32" s="1066"/>
      <c r="AN32" s="1066"/>
      <c r="AO32" s="1066"/>
      <c r="AP32" s="1066">
        <v>2737</v>
      </c>
      <c r="AQ32" s="1066"/>
      <c r="AR32" s="1066"/>
      <c r="AS32" s="1066"/>
      <c r="AT32" s="1066"/>
      <c r="AU32" s="1066">
        <v>719</v>
      </c>
      <c r="AV32" s="1066"/>
      <c r="AW32" s="1066"/>
      <c r="AX32" s="1066"/>
      <c r="AY32" s="1066"/>
      <c r="AZ32" s="1137"/>
      <c r="BA32" s="1137"/>
      <c r="BB32" s="1137"/>
      <c r="BC32" s="1137"/>
      <c r="BD32" s="1137"/>
      <c r="BE32" s="1127" t="s">
        <v>411</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412</v>
      </c>
      <c r="C33" s="1133"/>
      <c r="D33" s="1133"/>
      <c r="E33" s="1133"/>
      <c r="F33" s="1133"/>
      <c r="G33" s="1133"/>
      <c r="H33" s="1133"/>
      <c r="I33" s="1133"/>
      <c r="J33" s="1133"/>
      <c r="K33" s="1133"/>
      <c r="L33" s="1133"/>
      <c r="M33" s="1133"/>
      <c r="N33" s="1133"/>
      <c r="O33" s="1133"/>
      <c r="P33" s="1134"/>
      <c r="Q33" s="1138">
        <v>1613</v>
      </c>
      <c r="R33" s="1139"/>
      <c r="S33" s="1139"/>
      <c r="T33" s="1139"/>
      <c r="U33" s="1139"/>
      <c r="V33" s="1139">
        <v>1306</v>
      </c>
      <c r="W33" s="1139"/>
      <c r="X33" s="1139"/>
      <c r="Y33" s="1139"/>
      <c r="Z33" s="1139"/>
      <c r="AA33" s="1139">
        <v>307</v>
      </c>
      <c r="AB33" s="1139"/>
      <c r="AC33" s="1139"/>
      <c r="AD33" s="1139"/>
      <c r="AE33" s="1140"/>
      <c r="AF33" s="1114">
        <v>79</v>
      </c>
      <c r="AG33" s="1115"/>
      <c r="AH33" s="1115"/>
      <c r="AI33" s="1115"/>
      <c r="AJ33" s="1116"/>
      <c r="AK33" s="1075">
        <v>981</v>
      </c>
      <c r="AL33" s="1066"/>
      <c r="AM33" s="1066"/>
      <c r="AN33" s="1066"/>
      <c r="AO33" s="1066"/>
      <c r="AP33" s="1066">
        <v>11847</v>
      </c>
      <c r="AQ33" s="1066"/>
      <c r="AR33" s="1066"/>
      <c r="AS33" s="1066"/>
      <c r="AT33" s="1066"/>
      <c r="AU33" s="1066">
        <v>8447</v>
      </c>
      <c r="AV33" s="1066"/>
      <c r="AW33" s="1066"/>
      <c r="AX33" s="1066"/>
      <c r="AY33" s="1066"/>
      <c r="AZ33" s="1137"/>
      <c r="BA33" s="1137"/>
      <c r="BB33" s="1137"/>
      <c r="BC33" s="1137"/>
      <c r="BD33" s="1137"/>
      <c r="BE33" s="1127" t="s">
        <v>413</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414</v>
      </c>
      <c r="C34" s="1133"/>
      <c r="D34" s="1133"/>
      <c r="E34" s="1133"/>
      <c r="F34" s="1133"/>
      <c r="G34" s="1133"/>
      <c r="H34" s="1133"/>
      <c r="I34" s="1133"/>
      <c r="J34" s="1133"/>
      <c r="K34" s="1133"/>
      <c r="L34" s="1133"/>
      <c r="M34" s="1133"/>
      <c r="N34" s="1133"/>
      <c r="O34" s="1133"/>
      <c r="P34" s="1134"/>
      <c r="Q34" s="1138">
        <v>0</v>
      </c>
      <c r="R34" s="1139"/>
      <c r="S34" s="1139"/>
      <c r="T34" s="1139"/>
      <c r="U34" s="1139"/>
      <c r="V34" s="1139">
        <v>0</v>
      </c>
      <c r="W34" s="1139"/>
      <c r="X34" s="1139"/>
      <c r="Y34" s="1139"/>
      <c r="Z34" s="1139"/>
      <c r="AA34" s="1139" t="s">
        <v>528</v>
      </c>
      <c r="AB34" s="1139"/>
      <c r="AC34" s="1139"/>
      <c r="AD34" s="1139"/>
      <c r="AE34" s="1140"/>
      <c r="AF34" s="1114" t="s">
        <v>415</v>
      </c>
      <c r="AG34" s="1115"/>
      <c r="AH34" s="1115"/>
      <c r="AI34" s="1115"/>
      <c r="AJ34" s="1116"/>
      <c r="AK34" s="1075">
        <v>0</v>
      </c>
      <c r="AL34" s="1066"/>
      <c r="AM34" s="1066"/>
      <c r="AN34" s="1066"/>
      <c r="AO34" s="1066"/>
      <c r="AP34" s="1066" t="s">
        <v>528</v>
      </c>
      <c r="AQ34" s="1066"/>
      <c r="AR34" s="1066"/>
      <c r="AS34" s="1066"/>
      <c r="AT34" s="1066"/>
      <c r="AU34" s="1066" t="s">
        <v>528</v>
      </c>
      <c r="AV34" s="1066"/>
      <c r="AW34" s="1066"/>
      <c r="AX34" s="1066"/>
      <c r="AY34" s="1066"/>
      <c r="AZ34" s="1137"/>
      <c r="BA34" s="1137"/>
      <c r="BB34" s="1137"/>
      <c r="BC34" s="1137"/>
      <c r="BD34" s="1137"/>
      <c r="BE34" s="1127" t="s">
        <v>416</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417</v>
      </c>
      <c r="C35" s="1133"/>
      <c r="D35" s="1133"/>
      <c r="E35" s="1133"/>
      <c r="F35" s="1133"/>
      <c r="G35" s="1133"/>
      <c r="H35" s="1133"/>
      <c r="I35" s="1133"/>
      <c r="J35" s="1133"/>
      <c r="K35" s="1133"/>
      <c r="L35" s="1133"/>
      <c r="M35" s="1133"/>
      <c r="N35" s="1133"/>
      <c r="O35" s="1133"/>
      <c r="P35" s="1134"/>
      <c r="Q35" s="1138">
        <v>41</v>
      </c>
      <c r="R35" s="1139"/>
      <c r="S35" s="1139"/>
      <c r="T35" s="1139"/>
      <c r="U35" s="1139"/>
      <c r="V35" s="1139">
        <v>41</v>
      </c>
      <c r="W35" s="1139"/>
      <c r="X35" s="1139"/>
      <c r="Y35" s="1139"/>
      <c r="Z35" s="1139"/>
      <c r="AA35" s="1139" t="s">
        <v>528</v>
      </c>
      <c r="AB35" s="1139"/>
      <c r="AC35" s="1139"/>
      <c r="AD35" s="1139"/>
      <c r="AE35" s="1140"/>
      <c r="AF35" s="1114" t="s">
        <v>415</v>
      </c>
      <c r="AG35" s="1115"/>
      <c r="AH35" s="1115"/>
      <c r="AI35" s="1115"/>
      <c r="AJ35" s="1116"/>
      <c r="AK35" s="1075">
        <v>41</v>
      </c>
      <c r="AL35" s="1066"/>
      <c r="AM35" s="1066"/>
      <c r="AN35" s="1066"/>
      <c r="AO35" s="1066"/>
      <c r="AP35" s="1066">
        <v>6</v>
      </c>
      <c r="AQ35" s="1066"/>
      <c r="AR35" s="1066"/>
      <c r="AS35" s="1066"/>
      <c r="AT35" s="1066"/>
      <c r="AU35" s="1066">
        <v>3</v>
      </c>
      <c r="AV35" s="1066"/>
      <c r="AW35" s="1066"/>
      <c r="AX35" s="1066"/>
      <c r="AY35" s="1066"/>
      <c r="AZ35" s="1137"/>
      <c r="BA35" s="1137"/>
      <c r="BB35" s="1137"/>
      <c r="BC35" s="1137"/>
      <c r="BD35" s="1137"/>
      <c r="BE35" s="1127" t="s">
        <v>416</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418</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393</v>
      </c>
      <c r="B63" s="1039" t="s">
        <v>419</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f>SUM(AF28:AJ35)</f>
        <v>242</v>
      </c>
      <c r="AG63" s="1054"/>
      <c r="AH63" s="1054"/>
      <c r="AI63" s="1054"/>
      <c r="AJ63" s="1125"/>
      <c r="AK63" s="1126"/>
      <c r="AL63" s="1058"/>
      <c r="AM63" s="1058"/>
      <c r="AN63" s="1058"/>
      <c r="AO63" s="1058"/>
      <c r="AP63" s="1054">
        <f t="shared" ref="AP63" si="0">SUM(AP28:AT35)</f>
        <v>15153</v>
      </c>
      <c r="AQ63" s="1054"/>
      <c r="AR63" s="1054"/>
      <c r="AS63" s="1054"/>
      <c r="AT63" s="1054"/>
      <c r="AU63" s="1054">
        <f t="shared" ref="AU63" si="1">SUM(AU28:AY35)</f>
        <v>9530</v>
      </c>
      <c r="AV63" s="1054"/>
      <c r="AW63" s="1054"/>
      <c r="AX63" s="1054"/>
      <c r="AY63" s="1054"/>
      <c r="AZ63" s="1120"/>
      <c r="BA63" s="1120"/>
      <c r="BB63" s="1120"/>
      <c r="BC63" s="1120"/>
      <c r="BD63" s="1120"/>
      <c r="BE63" s="1055"/>
      <c r="BF63" s="1055"/>
      <c r="BG63" s="1055"/>
      <c r="BH63" s="1055"/>
      <c r="BI63" s="1056"/>
      <c r="BJ63" s="1121" t="s">
        <v>420</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421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422</v>
      </c>
      <c r="B66" s="1091"/>
      <c r="C66" s="1091"/>
      <c r="D66" s="1091"/>
      <c r="E66" s="1091"/>
      <c r="F66" s="1091"/>
      <c r="G66" s="1091"/>
      <c r="H66" s="1091"/>
      <c r="I66" s="1091"/>
      <c r="J66" s="1091"/>
      <c r="K66" s="1091"/>
      <c r="L66" s="1091"/>
      <c r="M66" s="1091"/>
      <c r="N66" s="1091"/>
      <c r="O66" s="1091"/>
      <c r="P66" s="1092"/>
      <c r="Q66" s="1096" t="s">
        <v>423</v>
      </c>
      <c r="R66" s="1097"/>
      <c r="S66" s="1097"/>
      <c r="T66" s="1097"/>
      <c r="U66" s="1098"/>
      <c r="V66" s="1096" t="s">
        <v>424</v>
      </c>
      <c r="W66" s="1097"/>
      <c r="X66" s="1097"/>
      <c r="Y66" s="1097"/>
      <c r="Z66" s="1098"/>
      <c r="AA66" s="1096" t="s">
        <v>425</v>
      </c>
      <c r="AB66" s="1097"/>
      <c r="AC66" s="1097"/>
      <c r="AD66" s="1097"/>
      <c r="AE66" s="1098"/>
      <c r="AF66" s="1102" t="s">
        <v>426</v>
      </c>
      <c r="AG66" s="1103"/>
      <c r="AH66" s="1103"/>
      <c r="AI66" s="1103"/>
      <c r="AJ66" s="1104"/>
      <c r="AK66" s="1096" t="s">
        <v>427</v>
      </c>
      <c r="AL66" s="1091"/>
      <c r="AM66" s="1091"/>
      <c r="AN66" s="1091"/>
      <c r="AO66" s="1092"/>
      <c r="AP66" s="1096" t="s">
        <v>428</v>
      </c>
      <c r="AQ66" s="1097"/>
      <c r="AR66" s="1097"/>
      <c r="AS66" s="1097"/>
      <c r="AT66" s="1098"/>
      <c r="AU66" s="1096" t="s">
        <v>429</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599</v>
      </c>
      <c r="C68" s="1081"/>
      <c r="D68" s="1081"/>
      <c r="E68" s="1081"/>
      <c r="F68" s="1081"/>
      <c r="G68" s="1081"/>
      <c r="H68" s="1081"/>
      <c r="I68" s="1081"/>
      <c r="J68" s="1081"/>
      <c r="K68" s="1081"/>
      <c r="L68" s="1081"/>
      <c r="M68" s="1081"/>
      <c r="N68" s="1081"/>
      <c r="O68" s="1081"/>
      <c r="P68" s="1082"/>
      <c r="Q68" s="1083">
        <v>8878</v>
      </c>
      <c r="R68" s="1077"/>
      <c r="S68" s="1077"/>
      <c r="T68" s="1077"/>
      <c r="U68" s="1077"/>
      <c r="V68" s="1077">
        <v>9204</v>
      </c>
      <c r="W68" s="1077"/>
      <c r="X68" s="1077"/>
      <c r="Y68" s="1077"/>
      <c r="Z68" s="1077"/>
      <c r="AA68" s="1077">
        <v>-325</v>
      </c>
      <c r="AB68" s="1077"/>
      <c r="AC68" s="1077"/>
      <c r="AD68" s="1077"/>
      <c r="AE68" s="1077"/>
      <c r="AF68" s="1077">
        <v>1374</v>
      </c>
      <c r="AG68" s="1077"/>
      <c r="AH68" s="1077"/>
      <c r="AI68" s="1077"/>
      <c r="AJ68" s="1077"/>
      <c r="AK68" s="1077" t="s">
        <v>528</v>
      </c>
      <c r="AL68" s="1077"/>
      <c r="AM68" s="1077"/>
      <c r="AN68" s="1077"/>
      <c r="AO68" s="1077"/>
      <c r="AP68" s="1077">
        <v>6333</v>
      </c>
      <c r="AQ68" s="1077"/>
      <c r="AR68" s="1077"/>
      <c r="AS68" s="1077"/>
      <c r="AT68" s="1077"/>
      <c r="AU68" s="1077">
        <v>146</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600</v>
      </c>
      <c r="C69" s="1070"/>
      <c r="D69" s="1070"/>
      <c r="E69" s="1070"/>
      <c r="F69" s="1070"/>
      <c r="G69" s="1070"/>
      <c r="H69" s="1070"/>
      <c r="I69" s="1070"/>
      <c r="J69" s="1070"/>
      <c r="K69" s="1070"/>
      <c r="L69" s="1070"/>
      <c r="M69" s="1070"/>
      <c r="N69" s="1070"/>
      <c r="O69" s="1070"/>
      <c r="P69" s="1071"/>
      <c r="Q69" s="1072">
        <v>716</v>
      </c>
      <c r="R69" s="1066"/>
      <c r="S69" s="1066"/>
      <c r="T69" s="1066"/>
      <c r="U69" s="1066"/>
      <c r="V69" s="1066">
        <v>700</v>
      </c>
      <c r="W69" s="1066"/>
      <c r="X69" s="1066"/>
      <c r="Y69" s="1066"/>
      <c r="Z69" s="1066"/>
      <c r="AA69" s="1066">
        <v>16</v>
      </c>
      <c r="AB69" s="1066"/>
      <c r="AC69" s="1066"/>
      <c r="AD69" s="1066"/>
      <c r="AE69" s="1066"/>
      <c r="AF69" s="1066">
        <v>16</v>
      </c>
      <c r="AG69" s="1066"/>
      <c r="AH69" s="1066"/>
      <c r="AI69" s="1066"/>
      <c r="AJ69" s="1066"/>
      <c r="AK69" s="1066" t="s">
        <v>528</v>
      </c>
      <c r="AL69" s="1066"/>
      <c r="AM69" s="1066"/>
      <c r="AN69" s="1066"/>
      <c r="AO69" s="1066"/>
      <c r="AP69" s="1066" t="s">
        <v>528</v>
      </c>
      <c r="AQ69" s="1066"/>
      <c r="AR69" s="1066"/>
      <c r="AS69" s="1066"/>
      <c r="AT69" s="1066"/>
      <c r="AU69" s="1066" t="s">
        <v>528</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601</v>
      </c>
      <c r="C70" s="1070"/>
      <c r="D70" s="1070"/>
      <c r="E70" s="1070"/>
      <c r="F70" s="1070"/>
      <c r="G70" s="1070"/>
      <c r="H70" s="1070"/>
      <c r="I70" s="1070"/>
      <c r="J70" s="1070"/>
      <c r="K70" s="1070"/>
      <c r="L70" s="1070"/>
      <c r="M70" s="1070"/>
      <c r="N70" s="1070"/>
      <c r="O70" s="1070"/>
      <c r="P70" s="1071"/>
      <c r="Q70" s="1072">
        <v>853</v>
      </c>
      <c r="R70" s="1066"/>
      <c r="S70" s="1066"/>
      <c r="T70" s="1066"/>
      <c r="U70" s="1066"/>
      <c r="V70" s="1066">
        <v>838</v>
      </c>
      <c r="W70" s="1066"/>
      <c r="X70" s="1066"/>
      <c r="Y70" s="1066"/>
      <c r="Z70" s="1066"/>
      <c r="AA70" s="1066">
        <v>15</v>
      </c>
      <c r="AB70" s="1066"/>
      <c r="AC70" s="1066"/>
      <c r="AD70" s="1066"/>
      <c r="AE70" s="1066"/>
      <c r="AF70" s="1066">
        <v>7</v>
      </c>
      <c r="AG70" s="1066"/>
      <c r="AH70" s="1066"/>
      <c r="AI70" s="1066"/>
      <c r="AJ70" s="1066"/>
      <c r="AK70" s="1066" t="s">
        <v>528</v>
      </c>
      <c r="AL70" s="1066"/>
      <c r="AM70" s="1066"/>
      <c r="AN70" s="1066"/>
      <c r="AO70" s="1066"/>
      <c r="AP70" s="1066">
        <v>4</v>
      </c>
      <c r="AQ70" s="1066"/>
      <c r="AR70" s="1066"/>
      <c r="AS70" s="1066"/>
      <c r="AT70" s="1066"/>
      <c r="AU70" s="1066" t="s">
        <v>528</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602</v>
      </c>
      <c r="C71" s="1070"/>
      <c r="D71" s="1070"/>
      <c r="E71" s="1070"/>
      <c r="F71" s="1070"/>
      <c r="G71" s="1070"/>
      <c r="H71" s="1070"/>
      <c r="I71" s="1070"/>
      <c r="J71" s="1070"/>
      <c r="K71" s="1070"/>
      <c r="L71" s="1070"/>
      <c r="M71" s="1070"/>
      <c r="N71" s="1070"/>
      <c r="O71" s="1070"/>
      <c r="P71" s="1071"/>
      <c r="Q71" s="1072">
        <v>118</v>
      </c>
      <c r="R71" s="1066"/>
      <c r="S71" s="1066"/>
      <c r="T71" s="1066"/>
      <c r="U71" s="1066"/>
      <c r="V71" s="1066">
        <v>116</v>
      </c>
      <c r="W71" s="1066"/>
      <c r="X71" s="1066"/>
      <c r="Y71" s="1066"/>
      <c r="Z71" s="1066"/>
      <c r="AA71" s="1066">
        <v>2</v>
      </c>
      <c r="AB71" s="1066"/>
      <c r="AC71" s="1066"/>
      <c r="AD71" s="1066"/>
      <c r="AE71" s="1066"/>
      <c r="AF71" s="1066">
        <v>2</v>
      </c>
      <c r="AG71" s="1066"/>
      <c r="AH71" s="1066"/>
      <c r="AI71" s="1066"/>
      <c r="AJ71" s="1066"/>
      <c r="AK71" s="1066" t="s">
        <v>528</v>
      </c>
      <c r="AL71" s="1066"/>
      <c r="AM71" s="1066"/>
      <c r="AN71" s="1066"/>
      <c r="AO71" s="1066"/>
      <c r="AP71" s="1066" t="s">
        <v>528</v>
      </c>
      <c r="AQ71" s="1066"/>
      <c r="AR71" s="1066"/>
      <c r="AS71" s="1066"/>
      <c r="AT71" s="1066"/>
      <c r="AU71" s="1066" t="s">
        <v>528</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603</v>
      </c>
      <c r="C72" s="1070"/>
      <c r="D72" s="1070"/>
      <c r="E72" s="1070"/>
      <c r="F72" s="1070"/>
      <c r="G72" s="1070"/>
      <c r="H72" s="1070"/>
      <c r="I72" s="1070"/>
      <c r="J72" s="1070"/>
      <c r="K72" s="1070"/>
      <c r="L72" s="1070"/>
      <c r="M72" s="1070"/>
      <c r="N72" s="1070"/>
      <c r="O72" s="1070"/>
      <c r="P72" s="1071"/>
      <c r="Q72" s="1072">
        <v>11860</v>
      </c>
      <c r="R72" s="1066"/>
      <c r="S72" s="1066"/>
      <c r="T72" s="1066"/>
      <c r="U72" s="1066"/>
      <c r="V72" s="1066">
        <v>9384</v>
      </c>
      <c r="W72" s="1066"/>
      <c r="X72" s="1066"/>
      <c r="Y72" s="1066"/>
      <c r="Z72" s="1066"/>
      <c r="AA72" s="1066">
        <v>2475</v>
      </c>
      <c r="AB72" s="1066"/>
      <c r="AC72" s="1066"/>
      <c r="AD72" s="1066"/>
      <c r="AE72" s="1066"/>
      <c r="AF72" s="1066">
        <v>2475</v>
      </c>
      <c r="AG72" s="1066"/>
      <c r="AH72" s="1066"/>
      <c r="AI72" s="1066"/>
      <c r="AJ72" s="1066"/>
      <c r="AK72" s="1066" t="s">
        <v>528</v>
      </c>
      <c r="AL72" s="1066"/>
      <c r="AM72" s="1066"/>
      <c r="AN72" s="1066"/>
      <c r="AO72" s="1066"/>
      <c r="AP72" s="1066" t="s">
        <v>528</v>
      </c>
      <c r="AQ72" s="1066"/>
      <c r="AR72" s="1066"/>
      <c r="AS72" s="1066"/>
      <c r="AT72" s="1066"/>
      <c r="AU72" s="1066" t="s">
        <v>528</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604</v>
      </c>
      <c r="C73" s="1070"/>
      <c r="D73" s="1070"/>
      <c r="E73" s="1070"/>
      <c r="F73" s="1070"/>
      <c r="G73" s="1070"/>
      <c r="H73" s="1070"/>
      <c r="I73" s="1070"/>
      <c r="J73" s="1070"/>
      <c r="K73" s="1070"/>
      <c r="L73" s="1070"/>
      <c r="M73" s="1070"/>
      <c r="N73" s="1070"/>
      <c r="O73" s="1070"/>
      <c r="P73" s="1071"/>
      <c r="Q73" s="1072">
        <v>43</v>
      </c>
      <c r="R73" s="1066"/>
      <c r="S73" s="1066"/>
      <c r="T73" s="1066"/>
      <c r="U73" s="1066"/>
      <c r="V73" s="1066">
        <v>42</v>
      </c>
      <c r="W73" s="1066"/>
      <c r="X73" s="1066"/>
      <c r="Y73" s="1066"/>
      <c r="Z73" s="1066"/>
      <c r="AA73" s="1066">
        <v>1</v>
      </c>
      <c r="AB73" s="1066"/>
      <c r="AC73" s="1066"/>
      <c r="AD73" s="1066"/>
      <c r="AE73" s="1066"/>
      <c r="AF73" s="1066">
        <v>1</v>
      </c>
      <c r="AG73" s="1066"/>
      <c r="AH73" s="1066"/>
      <c r="AI73" s="1066"/>
      <c r="AJ73" s="1066"/>
      <c r="AK73" s="1066">
        <v>43</v>
      </c>
      <c r="AL73" s="1066"/>
      <c r="AM73" s="1066"/>
      <c r="AN73" s="1066"/>
      <c r="AO73" s="1066"/>
      <c r="AP73" s="1066" t="s">
        <v>528</v>
      </c>
      <c r="AQ73" s="1066"/>
      <c r="AR73" s="1066"/>
      <c r="AS73" s="1066"/>
      <c r="AT73" s="1066"/>
      <c r="AU73" s="1066" t="s">
        <v>528</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605</v>
      </c>
      <c r="C74" s="1070"/>
      <c r="D74" s="1070"/>
      <c r="E74" s="1070"/>
      <c r="F74" s="1070"/>
      <c r="G74" s="1070"/>
      <c r="H74" s="1070"/>
      <c r="I74" s="1070"/>
      <c r="J74" s="1070"/>
      <c r="K74" s="1070"/>
      <c r="L74" s="1070"/>
      <c r="M74" s="1070"/>
      <c r="N74" s="1070"/>
      <c r="O74" s="1070"/>
      <c r="P74" s="1071"/>
      <c r="Q74" s="1072">
        <v>12</v>
      </c>
      <c r="R74" s="1066"/>
      <c r="S74" s="1066"/>
      <c r="T74" s="1066"/>
      <c r="U74" s="1066"/>
      <c r="V74" s="1066">
        <v>11</v>
      </c>
      <c r="W74" s="1066"/>
      <c r="X74" s="1066"/>
      <c r="Y74" s="1066"/>
      <c r="Z74" s="1066"/>
      <c r="AA74" s="1066">
        <v>1</v>
      </c>
      <c r="AB74" s="1066"/>
      <c r="AC74" s="1066"/>
      <c r="AD74" s="1066"/>
      <c r="AE74" s="1066"/>
      <c r="AF74" s="1066">
        <v>1</v>
      </c>
      <c r="AG74" s="1066"/>
      <c r="AH74" s="1066"/>
      <c r="AI74" s="1066"/>
      <c r="AJ74" s="1066"/>
      <c r="AK74" s="1066" t="s">
        <v>528</v>
      </c>
      <c r="AL74" s="1066"/>
      <c r="AM74" s="1066"/>
      <c r="AN74" s="1066"/>
      <c r="AO74" s="1066"/>
      <c r="AP74" s="1066" t="s">
        <v>528</v>
      </c>
      <c r="AQ74" s="1066"/>
      <c r="AR74" s="1066"/>
      <c r="AS74" s="1066"/>
      <c r="AT74" s="1066"/>
      <c r="AU74" s="1066" t="s">
        <v>528</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606</v>
      </c>
      <c r="C75" s="1070"/>
      <c r="D75" s="1070"/>
      <c r="E75" s="1070"/>
      <c r="F75" s="1070"/>
      <c r="G75" s="1070"/>
      <c r="H75" s="1070"/>
      <c r="I75" s="1070"/>
      <c r="J75" s="1070"/>
      <c r="K75" s="1070"/>
      <c r="L75" s="1070"/>
      <c r="M75" s="1070"/>
      <c r="N75" s="1070"/>
      <c r="O75" s="1070"/>
      <c r="P75" s="1071"/>
      <c r="Q75" s="1073">
        <v>545</v>
      </c>
      <c r="R75" s="1074"/>
      <c r="S75" s="1074"/>
      <c r="T75" s="1074"/>
      <c r="U75" s="1075"/>
      <c r="V75" s="1076">
        <v>171</v>
      </c>
      <c r="W75" s="1074"/>
      <c r="X75" s="1074"/>
      <c r="Y75" s="1074"/>
      <c r="Z75" s="1075"/>
      <c r="AA75" s="1076">
        <v>373</v>
      </c>
      <c r="AB75" s="1074"/>
      <c r="AC75" s="1074"/>
      <c r="AD75" s="1074"/>
      <c r="AE75" s="1075"/>
      <c r="AF75" s="1076">
        <v>373</v>
      </c>
      <c r="AG75" s="1074"/>
      <c r="AH75" s="1074"/>
      <c r="AI75" s="1074"/>
      <c r="AJ75" s="1075"/>
      <c r="AK75" s="1076" t="s">
        <v>528</v>
      </c>
      <c r="AL75" s="1074"/>
      <c r="AM75" s="1074"/>
      <c r="AN75" s="1074"/>
      <c r="AO75" s="1075"/>
      <c r="AP75" s="1076" t="s">
        <v>528</v>
      </c>
      <c r="AQ75" s="1074"/>
      <c r="AR75" s="1074"/>
      <c r="AS75" s="1074"/>
      <c r="AT75" s="1075"/>
      <c r="AU75" s="1076" t="s">
        <v>528</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607</v>
      </c>
      <c r="C76" s="1070"/>
      <c r="D76" s="1070"/>
      <c r="E76" s="1070"/>
      <c r="F76" s="1070"/>
      <c r="G76" s="1070"/>
      <c r="H76" s="1070"/>
      <c r="I76" s="1070"/>
      <c r="J76" s="1070"/>
      <c r="K76" s="1070"/>
      <c r="L76" s="1070"/>
      <c r="M76" s="1070"/>
      <c r="N76" s="1070"/>
      <c r="O76" s="1070"/>
      <c r="P76" s="1071"/>
      <c r="Q76" s="1073">
        <v>800628</v>
      </c>
      <c r="R76" s="1074"/>
      <c r="S76" s="1074"/>
      <c r="T76" s="1074"/>
      <c r="U76" s="1075"/>
      <c r="V76" s="1076">
        <v>751836</v>
      </c>
      <c r="W76" s="1074"/>
      <c r="X76" s="1074"/>
      <c r="Y76" s="1074"/>
      <c r="Z76" s="1075"/>
      <c r="AA76" s="1076">
        <v>48793</v>
      </c>
      <c r="AB76" s="1074"/>
      <c r="AC76" s="1074"/>
      <c r="AD76" s="1074"/>
      <c r="AE76" s="1075"/>
      <c r="AF76" s="1076">
        <v>48793</v>
      </c>
      <c r="AG76" s="1074"/>
      <c r="AH76" s="1074"/>
      <c r="AI76" s="1074"/>
      <c r="AJ76" s="1075"/>
      <c r="AK76" s="1076">
        <v>5806</v>
      </c>
      <c r="AL76" s="1074"/>
      <c r="AM76" s="1074"/>
      <c r="AN76" s="1074"/>
      <c r="AO76" s="1075"/>
      <c r="AP76" s="1076" t="s">
        <v>528</v>
      </c>
      <c r="AQ76" s="1074"/>
      <c r="AR76" s="1074"/>
      <c r="AS76" s="1074"/>
      <c r="AT76" s="1075"/>
      <c r="AU76" s="1076" t="s">
        <v>528</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c r="C77" s="1070"/>
      <c r="D77" s="1070"/>
      <c r="E77" s="1070"/>
      <c r="F77" s="1070"/>
      <c r="G77" s="1070"/>
      <c r="H77" s="1070"/>
      <c r="I77" s="1070"/>
      <c r="J77" s="1070"/>
      <c r="K77" s="1070"/>
      <c r="L77" s="1070"/>
      <c r="M77" s="1070"/>
      <c r="N77" s="1070"/>
      <c r="O77" s="1070"/>
      <c r="P77" s="1071"/>
      <c r="Q77" s="1073"/>
      <c r="R77" s="1074"/>
      <c r="S77" s="1074"/>
      <c r="T77" s="1074"/>
      <c r="U77" s="1075"/>
      <c r="V77" s="1076"/>
      <c r="W77" s="1074"/>
      <c r="X77" s="1074"/>
      <c r="Y77" s="1074"/>
      <c r="Z77" s="1075"/>
      <c r="AA77" s="1076"/>
      <c r="AB77" s="1074"/>
      <c r="AC77" s="1074"/>
      <c r="AD77" s="1074"/>
      <c r="AE77" s="1075"/>
      <c r="AF77" s="1076"/>
      <c r="AG77" s="1074"/>
      <c r="AH77" s="1074"/>
      <c r="AI77" s="1074"/>
      <c r="AJ77" s="1075"/>
      <c r="AK77" s="1076"/>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393</v>
      </c>
      <c r="B88" s="1039" t="s">
        <v>430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f>SUM(AF68:AJ76)</f>
        <v>53042</v>
      </c>
      <c r="AG88" s="1054"/>
      <c r="AH88" s="1054"/>
      <c r="AI88" s="1054"/>
      <c r="AJ88" s="1054"/>
      <c r="AK88" s="1058"/>
      <c r="AL88" s="1058"/>
      <c r="AM88" s="1058"/>
      <c r="AN88" s="1058"/>
      <c r="AO88" s="1058"/>
      <c r="AP88" s="1054">
        <f t="shared" ref="AP88" si="2">SUM(AP68:AT76)</f>
        <v>6337</v>
      </c>
      <c r="AQ88" s="1054"/>
      <c r="AR88" s="1054"/>
      <c r="AS88" s="1054"/>
      <c r="AT88" s="1054"/>
      <c r="AU88" s="1054">
        <f t="shared" ref="AU88" si="3">SUM(AU68:AY76)</f>
        <v>146</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393</v>
      </c>
      <c r="BR102" s="1039" t="s">
        <v>431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f>SUM(CR7:CV8)</f>
        <v>25</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432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439</v>
      </c>
      <c r="AB109" s="989"/>
      <c r="AC109" s="989"/>
      <c r="AD109" s="989"/>
      <c r="AE109" s="990"/>
      <c r="AF109" s="991" t="s">
        <v>440</v>
      </c>
      <c r="AG109" s="989"/>
      <c r="AH109" s="989"/>
      <c r="AI109" s="989"/>
      <c r="AJ109" s="990"/>
      <c r="AK109" s="991" t="s">
        <v>307</v>
      </c>
      <c r="AL109" s="989"/>
      <c r="AM109" s="989"/>
      <c r="AN109" s="989"/>
      <c r="AO109" s="990"/>
      <c r="AP109" s="991" t="s">
        <v>441</v>
      </c>
      <c r="AQ109" s="989"/>
      <c r="AR109" s="989"/>
      <c r="AS109" s="989"/>
      <c r="AT109" s="1020"/>
      <c r="AU109" s="988" t="s">
        <v>438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439</v>
      </c>
      <c r="BR109" s="989"/>
      <c r="BS109" s="989"/>
      <c r="BT109" s="989"/>
      <c r="BU109" s="990"/>
      <c r="BV109" s="991" t="s">
        <v>440</v>
      </c>
      <c r="BW109" s="989"/>
      <c r="BX109" s="989"/>
      <c r="BY109" s="989"/>
      <c r="BZ109" s="990"/>
      <c r="CA109" s="991" t="s">
        <v>307</v>
      </c>
      <c r="CB109" s="989"/>
      <c r="CC109" s="989"/>
      <c r="CD109" s="989"/>
      <c r="CE109" s="990"/>
      <c r="CF109" s="1027" t="s">
        <v>441</v>
      </c>
      <c r="CG109" s="1027"/>
      <c r="CH109" s="1027"/>
      <c r="CI109" s="1027"/>
      <c r="CJ109" s="1027"/>
      <c r="CK109" s="991" t="s">
        <v>442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439</v>
      </c>
      <c r="DH109" s="989"/>
      <c r="DI109" s="989"/>
      <c r="DJ109" s="989"/>
      <c r="DK109" s="990"/>
      <c r="DL109" s="991" t="s">
        <v>440</v>
      </c>
      <c r="DM109" s="989"/>
      <c r="DN109" s="989"/>
      <c r="DO109" s="989"/>
      <c r="DP109" s="990"/>
      <c r="DQ109" s="991" t="s">
        <v>307</v>
      </c>
      <c r="DR109" s="989"/>
      <c r="DS109" s="989"/>
      <c r="DT109" s="989"/>
      <c r="DU109" s="990"/>
      <c r="DV109" s="991" t="s">
        <v>441</v>
      </c>
      <c r="DW109" s="989"/>
      <c r="DX109" s="989"/>
      <c r="DY109" s="989"/>
      <c r="DZ109" s="1020"/>
    </row>
    <row r="110" spans="1:131" s="248" customFormat="1" ht="26.25" customHeight="1" x14ac:dyDescent="0.15">
      <c r="A110" s="891" t="s">
        <v>443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2048323</v>
      </c>
      <c r="AB110" s="982"/>
      <c r="AC110" s="982"/>
      <c r="AD110" s="982"/>
      <c r="AE110" s="983"/>
      <c r="AF110" s="984">
        <v>1934330</v>
      </c>
      <c r="AG110" s="982"/>
      <c r="AH110" s="982"/>
      <c r="AI110" s="982"/>
      <c r="AJ110" s="983"/>
      <c r="AK110" s="984">
        <v>1912986</v>
      </c>
      <c r="AL110" s="982"/>
      <c r="AM110" s="982"/>
      <c r="AN110" s="982"/>
      <c r="AO110" s="983"/>
      <c r="AP110" s="985">
        <v>30.3</v>
      </c>
      <c r="AQ110" s="986"/>
      <c r="AR110" s="986"/>
      <c r="AS110" s="986"/>
      <c r="AT110" s="987"/>
      <c r="AU110" s="1021" t="s">
        <v>73</v>
      </c>
      <c r="AV110" s="1022"/>
      <c r="AW110" s="1022"/>
      <c r="AX110" s="1022"/>
      <c r="AY110" s="1022"/>
      <c r="AZ110" s="947" t="s">
        <v>444</v>
      </c>
      <c r="BA110" s="892"/>
      <c r="BB110" s="892"/>
      <c r="BC110" s="892"/>
      <c r="BD110" s="892"/>
      <c r="BE110" s="892"/>
      <c r="BF110" s="892"/>
      <c r="BG110" s="892"/>
      <c r="BH110" s="892"/>
      <c r="BI110" s="892"/>
      <c r="BJ110" s="892"/>
      <c r="BK110" s="892"/>
      <c r="BL110" s="892"/>
      <c r="BM110" s="892"/>
      <c r="BN110" s="892"/>
      <c r="BO110" s="892"/>
      <c r="BP110" s="893"/>
      <c r="BQ110" s="948">
        <v>19799879</v>
      </c>
      <c r="BR110" s="929"/>
      <c r="BS110" s="929"/>
      <c r="BT110" s="929"/>
      <c r="BU110" s="929"/>
      <c r="BV110" s="929">
        <v>19704720</v>
      </c>
      <c r="BW110" s="929"/>
      <c r="BX110" s="929"/>
      <c r="BY110" s="929"/>
      <c r="BZ110" s="929"/>
      <c r="CA110" s="929">
        <v>19943809</v>
      </c>
      <c r="CB110" s="929"/>
      <c r="CC110" s="929"/>
      <c r="CD110" s="929"/>
      <c r="CE110" s="929"/>
      <c r="CF110" s="953">
        <v>316</v>
      </c>
      <c r="CG110" s="954"/>
      <c r="CH110" s="954"/>
      <c r="CI110" s="954"/>
      <c r="CJ110" s="954"/>
      <c r="CK110" s="1017" t="s">
        <v>445</v>
      </c>
      <c r="CL110" s="903"/>
      <c r="CM110" s="978" t="s">
        <v>446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447</v>
      </c>
      <c r="DH110" s="929"/>
      <c r="DI110" s="929"/>
      <c r="DJ110" s="929"/>
      <c r="DK110" s="929"/>
      <c r="DL110" s="929" t="s">
        <v>448</v>
      </c>
      <c r="DM110" s="929"/>
      <c r="DN110" s="929"/>
      <c r="DO110" s="929"/>
      <c r="DP110" s="929"/>
      <c r="DQ110" s="929" t="s">
        <v>448</v>
      </c>
      <c r="DR110" s="929"/>
      <c r="DS110" s="929"/>
      <c r="DT110" s="929"/>
      <c r="DU110" s="929"/>
      <c r="DV110" s="930" t="s">
        <v>447</v>
      </c>
      <c r="DW110" s="930"/>
      <c r="DX110" s="930"/>
      <c r="DY110" s="930"/>
      <c r="DZ110" s="931"/>
    </row>
    <row r="111" spans="1:131" s="248" customFormat="1" ht="26.25" customHeight="1" x14ac:dyDescent="0.15">
      <c r="A111" s="858" t="s">
        <v>449</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450</v>
      </c>
      <c r="AB111" s="1010"/>
      <c r="AC111" s="1010"/>
      <c r="AD111" s="1010"/>
      <c r="AE111" s="1011"/>
      <c r="AF111" s="1012" t="s">
        <v>451</v>
      </c>
      <c r="AG111" s="1010"/>
      <c r="AH111" s="1010"/>
      <c r="AI111" s="1010"/>
      <c r="AJ111" s="1011"/>
      <c r="AK111" s="1012" t="s">
        <v>448</v>
      </c>
      <c r="AL111" s="1010"/>
      <c r="AM111" s="1010"/>
      <c r="AN111" s="1010"/>
      <c r="AO111" s="1011"/>
      <c r="AP111" s="1013" t="s">
        <v>450</v>
      </c>
      <c r="AQ111" s="1014"/>
      <c r="AR111" s="1014"/>
      <c r="AS111" s="1014"/>
      <c r="AT111" s="1015"/>
      <c r="AU111" s="1023"/>
      <c r="AV111" s="1024"/>
      <c r="AW111" s="1024"/>
      <c r="AX111" s="1024"/>
      <c r="AY111" s="1024"/>
      <c r="AZ111" s="899" t="s">
        <v>452</v>
      </c>
      <c r="BA111" s="834"/>
      <c r="BB111" s="834"/>
      <c r="BC111" s="834"/>
      <c r="BD111" s="834"/>
      <c r="BE111" s="834"/>
      <c r="BF111" s="834"/>
      <c r="BG111" s="834"/>
      <c r="BH111" s="834"/>
      <c r="BI111" s="834"/>
      <c r="BJ111" s="834"/>
      <c r="BK111" s="834"/>
      <c r="BL111" s="834"/>
      <c r="BM111" s="834"/>
      <c r="BN111" s="834"/>
      <c r="BO111" s="834"/>
      <c r="BP111" s="835"/>
      <c r="BQ111" s="900">
        <v>2761</v>
      </c>
      <c r="BR111" s="901"/>
      <c r="BS111" s="901"/>
      <c r="BT111" s="901"/>
      <c r="BU111" s="901"/>
      <c r="BV111" s="901">
        <v>2086</v>
      </c>
      <c r="BW111" s="901"/>
      <c r="BX111" s="901"/>
      <c r="BY111" s="901"/>
      <c r="BZ111" s="901"/>
      <c r="CA111" s="901">
        <v>1405</v>
      </c>
      <c r="CB111" s="901"/>
      <c r="CC111" s="901"/>
      <c r="CD111" s="901"/>
      <c r="CE111" s="901"/>
      <c r="CF111" s="962">
        <v>0</v>
      </c>
      <c r="CG111" s="963"/>
      <c r="CH111" s="963"/>
      <c r="CI111" s="963"/>
      <c r="CJ111" s="963"/>
      <c r="CK111" s="1018"/>
      <c r="CL111" s="905"/>
      <c r="CM111" s="908" t="s">
        <v>453</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448</v>
      </c>
      <c r="DH111" s="901"/>
      <c r="DI111" s="901"/>
      <c r="DJ111" s="901"/>
      <c r="DK111" s="901"/>
      <c r="DL111" s="901" t="s">
        <v>450</v>
      </c>
      <c r="DM111" s="901"/>
      <c r="DN111" s="901"/>
      <c r="DO111" s="901"/>
      <c r="DP111" s="901"/>
      <c r="DQ111" s="901" t="s">
        <v>448</v>
      </c>
      <c r="DR111" s="901"/>
      <c r="DS111" s="901"/>
      <c r="DT111" s="901"/>
      <c r="DU111" s="901"/>
      <c r="DV111" s="878" t="s">
        <v>447</v>
      </c>
      <c r="DW111" s="878"/>
      <c r="DX111" s="878"/>
      <c r="DY111" s="878"/>
      <c r="DZ111" s="879"/>
    </row>
    <row r="112" spans="1:131" s="248" customFormat="1" ht="26.25" customHeight="1" x14ac:dyDescent="0.15">
      <c r="A112" s="1003" t="s">
        <v>454</v>
      </c>
      <c r="B112" s="1004"/>
      <c r="C112" s="834" t="s">
        <v>455</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v>23333</v>
      </c>
      <c r="AB112" s="864"/>
      <c r="AC112" s="864"/>
      <c r="AD112" s="864"/>
      <c r="AE112" s="865"/>
      <c r="AF112" s="866">
        <v>23333</v>
      </c>
      <c r="AG112" s="864"/>
      <c r="AH112" s="864"/>
      <c r="AI112" s="864"/>
      <c r="AJ112" s="865"/>
      <c r="AK112" s="866">
        <v>23333</v>
      </c>
      <c r="AL112" s="864"/>
      <c r="AM112" s="864"/>
      <c r="AN112" s="864"/>
      <c r="AO112" s="865"/>
      <c r="AP112" s="911">
        <v>0.4</v>
      </c>
      <c r="AQ112" s="912"/>
      <c r="AR112" s="912"/>
      <c r="AS112" s="912"/>
      <c r="AT112" s="913"/>
      <c r="AU112" s="1023"/>
      <c r="AV112" s="1024"/>
      <c r="AW112" s="1024"/>
      <c r="AX112" s="1024"/>
      <c r="AY112" s="1024"/>
      <c r="AZ112" s="899" t="s">
        <v>456</v>
      </c>
      <c r="BA112" s="834"/>
      <c r="BB112" s="834"/>
      <c r="BC112" s="834"/>
      <c r="BD112" s="834"/>
      <c r="BE112" s="834"/>
      <c r="BF112" s="834"/>
      <c r="BG112" s="834"/>
      <c r="BH112" s="834"/>
      <c r="BI112" s="834"/>
      <c r="BJ112" s="834"/>
      <c r="BK112" s="834"/>
      <c r="BL112" s="834"/>
      <c r="BM112" s="834"/>
      <c r="BN112" s="834"/>
      <c r="BO112" s="834"/>
      <c r="BP112" s="835"/>
      <c r="BQ112" s="900">
        <v>10968752</v>
      </c>
      <c r="BR112" s="901"/>
      <c r="BS112" s="901"/>
      <c r="BT112" s="901"/>
      <c r="BU112" s="901"/>
      <c r="BV112" s="901">
        <v>10184398</v>
      </c>
      <c r="BW112" s="901"/>
      <c r="BX112" s="901"/>
      <c r="BY112" s="901"/>
      <c r="BZ112" s="901"/>
      <c r="CA112" s="901">
        <v>9529924</v>
      </c>
      <c r="CB112" s="901"/>
      <c r="CC112" s="901"/>
      <c r="CD112" s="901"/>
      <c r="CE112" s="901"/>
      <c r="CF112" s="962">
        <v>151</v>
      </c>
      <c r="CG112" s="963"/>
      <c r="CH112" s="963"/>
      <c r="CI112" s="963"/>
      <c r="CJ112" s="963"/>
      <c r="CK112" s="1018"/>
      <c r="CL112" s="905"/>
      <c r="CM112" s="908" t="s">
        <v>457</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450</v>
      </c>
      <c r="DH112" s="901"/>
      <c r="DI112" s="901"/>
      <c r="DJ112" s="901"/>
      <c r="DK112" s="901"/>
      <c r="DL112" s="901" t="s">
        <v>448</v>
      </c>
      <c r="DM112" s="901"/>
      <c r="DN112" s="901"/>
      <c r="DO112" s="901"/>
      <c r="DP112" s="901"/>
      <c r="DQ112" s="901" t="s">
        <v>447</v>
      </c>
      <c r="DR112" s="901"/>
      <c r="DS112" s="901"/>
      <c r="DT112" s="901"/>
      <c r="DU112" s="901"/>
      <c r="DV112" s="878" t="s">
        <v>448</v>
      </c>
      <c r="DW112" s="878"/>
      <c r="DX112" s="878"/>
      <c r="DY112" s="878"/>
      <c r="DZ112" s="879"/>
    </row>
    <row r="113" spans="1:130" s="248" customFormat="1" ht="26.25" customHeight="1" x14ac:dyDescent="0.15">
      <c r="A113" s="1005"/>
      <c r="B113" s="1006"/>
      <c r="C113" s="834" t="s">
        <v>458</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778664</v>
      </c>
      <c r="AB113" s="1010"/>
      <c r="AC113" s="1010"/>
      <c r="AD113" s="1010"/>
      <c r="AE113" s="1011"/>
      <c r="AF113" s="1012">
        <v>740552</v>
      </c>
      <c r="AG113" s="1010"/>
      <c r="AH113" s="1010"/>
      <c r="AI113" s="1010"/>
      <c r="AJ113" s="1011"/>
      <c r="AK113" s="1012">
        <v>851878</v>
      </c>
      <c r="AL113" s="1010"/>
      <c r="AM113" s="1010"/>
      <c r="AN113" s="1010"/>
      <c r="AO113" s="1011"/>
      <c r="AP113" s="1013">
        <v>13.5</v>
      </c>
      <c r="AQ113" s="1014"/>
      <c r="AR113" s="1014"/>
      <c r="AS113" s="1014"/>
      <c r="AT113" s="1015"/>
      <c r="AU113" s="1023"/>
      <c r="AV113" s="1024"/>
      <c r="AW113" s="1024"/>
      <c r="AX113" s="1024"/>
      <c r="AY113" s="1024"/>
      <c r="AZ113" s="899" t="s">
        <v>459</v>
      </c>
      <c r="BA113" s="834"/>
      <c r="BB113" s="834"/>
      <c r="BC113" s="834"/>
      <c r="BD113" s="834"/>
      <c r="BE113" s="834"/>
      <c r="BF113" s="834"/>
      <c r="BG113" s="834"/>
      <c r="BH113" s="834"/>
      <c r="BI113" s="834"/>
      <c r="BJ113" s="834"/>
      <c r="BK113" s="834"/>
      <c r="BL113" s="834"/>
      <c r="BM113" s="834"/>
      <c r="BN113" s="834"/>
      <c r="BO113" s="834"/>
      <c r="BP113" s="835"/>
      <c r="BQ113" s="900">
        <v>138753</v>
      </c>
      <c r="BR113" s="901"/>
      <c r="BS113" s="901"/>
      <c r="BT113" s="901"/>
      <c r="BU113" s="901"/>
      <c r="BV113" s="901">
        <v>149171</v>
      </c>
      <c r="BW113" s="901"/>
      <c r="BX113" s="901"/>
      <c r="BY113" s="901"/>
      <c r="BZ113" s="901"/>
      <c r="CA113" s="901">
        <v>147820</v>
      </c>
      <c r="CB113" s="901"/>
      <c r="CC113" s="901"/>
      <c r="CD113" s="901"/>
      <c r="CE113" s="901"/>
      <c r="CF113" s="962">
        <v>2.2999999999999998</v>
      </c>
      <c r="CG113" s="963"/>
      <c r="CH113" s="963"/>
      <c r="CI113" s="963"/>
      <c r="CJ113" s="963"/>
      <c r="CK113" s="1018"/>
      <c r="CL113" s="905"/>
      <c r="CM113" s="908" t="s">
        <v>460</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448</v>
      </c>
      <c r="DH113" s="864"/>
      <c r="DI113" s="864"/>
      <c r="DJ113" s="864"/>
      <c r="DK113" s="865"/>
      <c r="DL113" s="866" t="s">
        <v>448</v>
      </c>
      <c r="DM113" s="864"/>
      <c r="DN113" s="864"/>
      <c r="DO113" s="864"/>
      <c r="DP113" s="865"/>
      <c r="DQ113" s="866" t="s">
        <v>450</v>
      </c>
      <c r="DR113" s="864"/>
      <c r="DS113" s="864"/>
      <c r="DT113" s="864"/>
      <c r="DU113" s="865"/>
      <c r="DV113" s="911" t="s">
        <v>447</v>
      </c>
      <c r="DW113" s="912"/>
      <c r="DX113" s="912"/>
      <c r="DY113" s="912"/>
      <c r="DZ113" s="913"/>
    </row>
    <row r="114" spans="1:130" s="248" customFormat="1" ht="26.25" customHeight="1" x14ac:dyDescent="0.15">
      <c r="A114" s="1005"/>
      <c r="B114" s="1006"/>
      <c r="C114" s="834" t="s">
        <v>461</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22998</v>
      </c>
      <c r="AB114" s="864"/>
      <c r="AC114" s="864"/>
      <c r="AD114" s="864"/>
      <c r="AE114" s="865"/>
      <c r="AF114" s="866">
        <v>26802</v>
      </c>
      <c r="AG114" s="864"/>
      <c r="AH114" s="864"/>
      <c r="AI114" s="864"/>
      <c r="AJ114" s="865"/>
      <c r="AK114" s="866">
        <v>18192</v>
      </c>
      <c r="AL114" s="864"/>
      <c r="AM114" s="864"/>
      <c r="AN114" s="864"/>
      <c r="AO114" s="865"/>
      <c r="AP114" s="911">
        <v>0.3</v>
      </c>
      <c r="AQ114" s="912"/>
      <c r="AR114" s="912"/>
      <c r="AS114" s="912"/>
      <c r="AT114" s="913"/>
      <c r="AU114" s="1023"/>
      <c r="AV114" s="1024"/>
      <c r="AW114" s="1024"/>
      <c r="AX114" s="1024"/>
      <c r="AY114" s="1024"/>
      <c r="AZ114" s="899" t="s">
        <v>462</v>
      </c>
      <c r="BA114" s="834"/>
      <c r="BB114" s="834"/>
      <c r="BC114" s="834"/>
      <c r="BD114" s="834"/>
      <c r="BE114" s="834"/>
      <c r="BF114" s="834"/>
      <c r="BG114" s="834"/>
      <c r="BH114" s="834"/>
      <c r="BI114" s="834"/>
      <c r="BJ114" s="834"/>
      <c r="BK114" s="834"/>
      <c r="BL114" s="834"/>
      <c r="BM114" s="834"/>
      <c r="BN114" s="834"/>
      <c r="BO114" s="834"/>
      <c r="BP114" s="835"/>
      <c r="BQ114" s="900">
        <v>2205337</v>
      </c>
      <c r="BR114" s="901"/>
      <c r="BS114" s="901"/>
      <c r="BT114" s="901"/>
      <c r="BU114" s="901"/>
      <c r="BV114" s="901">
        <v>2154834</v>
      </c>
      <c r="BW114" s="901"/>
      <c r="BX114" s="901"/>
      <c r="BY114" s="901"/>
      <c r="BZ114" s="901"/>
      <c r="CA114" s="901">
        <v>2140027</v>
      </c>
      <c r="CB114" s="901"/>
      <c r="CC114" s="901"/>
      <c r="CD114" s="901"/>
      <c r="CE114" s="901"/>
      <c r="CF114" s="962">
        <v>33.9</v>
      </c>
      <c r="CG114" s="963"/>
      <c r="CH114" s="963"/>
      <c r="CI114" s="963"/>
      <c r="CJ114" s="963"/>
      <c r="CK114" s="1018"/>
      <c r="CL114" s="905"/>
      <c r="CM114" s="908" t="s">
        <v>463</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448</v>
      </c>
      <c r="DH114" s="864"/>
      <c r="DI114" s="864"/>
      <c r="DJ114" s="864"/>
      <c r="DK114" s="865"/>
      <c r="DL114" s="866" t="s">
        <v>447</v>
      </c>
      <c r="DM114" s="864"/>
      <c r="DN114" s="864"/>
      <c r="DO114" s="864"/>
      <c r="DP114" s="865"/>
      <c r="DQ114" s="866" t="s">
        <v>448</v>
      </c>
      <c r="DR114" s="864"/>
      <c r="DS114" s="864"/>
      <c r="DT114" s="864"/>
      <c r="DU114" s="865"/>
      <c r="DV114" s="911" t="s">
        <v>448</v>
      </c>
      <c r="DW114" s="912"/>
      <c r="DX114" s="912"/>
      <c r="DY114" s="912"/>
      <c r="DZ114" s="913"/>
    </row>
    <row r="115" spans="1:130" s="248" customFormat="1" ht="26.25" customHeight="1" x14ac:dyDescent="0.15">
      <c r="A115" s="1005"/>
      <c r="B115" s="1006"/>
      <c r="C115" s="834" t="s">
        <v>464</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718</v>
      </c>
      <c r="AB115" s="1010"/>
      <c r="AC115" s="1010"/>
      <c r="AD115" s="1010"/>
      <c r="AE115" s="1011"/>
      <c r="AF115" s="1012">
        <v>712</v>
      </c>
      <c r="AG115" s="1010"/>
      <c r="AH115" s="1010"/>
      <c r="AI115" s="1010"/>
      <c r="AJ115" s="1011"/>
      <c r="AK115" s="1012">
        <v>494</v>
      </c>
      <c r="AL115" s="1010"/>
      <c r="AM115" s="1010"/>
      <c r="AN115" s="1010"/>
      <c r="AO115" s="1011"/>
      <c r="AP115" s="1013">
        <v>0</v>
      </c>
      <c r="AQ115" s="1014"/>
      <c r="AR115" s="1014"/>
      <c r="AS115" s="1014"/>
      <c r="AT115" s="1015"/>
      <c r="AU115" s="1023"/>
      <c r="AV115" s="1024"/>
      <c r="AW115" s="1024"/>
      <c r="AX115" s="1024"/>
      <c r="AY115" s="1024"/>
      <c r="AZ115" s="899" t="s">
        <v>465</v>
      </c>
      <c r="BA115" s="834"/>
      <c r="BB115" s="834"/>
      <c r="BC115" s="834"/>
      <c r="BD115" s="834"/>
      <c r="BE115" s="834"/>
      <c r="BF115" s="834"/>
      <c r="BG115" s="834"/>
      <c r="BH115" s="834"/>
      <c r="BI115" s="834"/>
      <c r="BJ115" s="834"/>
      <c r="BK115" s="834"/>
      <c r="BL115" s="834"/>
      <c r="BM115" s="834"/>
      <c r="BN115" s="834"/>
      <c r="BO115" s="834"/>
      <c r="BP115" s="835"/>
      <c r="BQ115" s="900" t="s">
        <v>450</v>
      </c>
      <c r="BR115" s="901"/>
      <c r="BS115" s="901"/>
      <c r="BT115" s="901"/>
      <c r="BU115" s="901"/>
      <c r="BV115" s="901" t="s">
        <v>447</v>
      </c>
      <c r="BW115" s="901"/>
      <c r="BX115" s="901"/>
      <c r="BY115" s="901"/>
      <c r="BZ115" s="901"/>
      <c r="CA115" s="901" t="s">
        <v>450</v>
      </c>
      <c r="CB115" s="901"/>
      <c r="CC115" s="901"/>
      <c r="CD115" s="901"/>
      <c r="CE115" s="901"/>
      <c r="CF115" s="962" t="s">
        <v>447</v>
      </c>
      <c r="CG115" s="963"/>
      <c r="CH115" s="963"/>
      <c r="CI115" s="963"/>
      <c r="CJ115" s="963"/>
      <c r="CK115" s="1018"/>
      <c r="CL115" s="905"/>
      <c r="CM115" s="899" t="s">
        <v>466</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451</v>
      </c>
      <c r="DH115" s="864"/>
      <c r="DI115" s="864"/>
      <c r="DJ115" s="864"/>
      <c r="DK115" s="865"/>
      <c r="DL115" s="866" t="s">
        <v>448</v>
      </c>
      <c r="DM115" s="864"/>
      <c r="DN115" s="864"/>
      <c r="DO115" s="864"/>
      <c r="DP115" s="865"/>
      <c r="DQ115" s="866" t="s">
        <v>448</v>
      </c>
      <c r="DR115" s="864"/>
      <c r="DS115" s="864"/>
      <c r="DT115" s="864"/>
      <c r="DU115" s="865"/>
      <c r="DV115" s="911" t="s">
        <v>467</v>
      </c>
      <c r="DW115" s="912"/>
      <c r="DX115" s="912"/>
      <c r="DY115" s="912"/>
      <c r="DZ115" s="913"/>
    </row>
    <row r="116" spans="1:130" s="248" customFormat="1" ht="26.25" customHeight="1" x14ac:dyDescent="0.15">
      <c r="A116" s="1007"/>
      <c r="B116" s="1008"/>
      <c r="C116" s="967" t="s">
        <v>468</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447</v>
      </c>
      <c r="AB116" s="864"/>
      <c r="AC116" s="864"/>
      <c r="AD116" s="864"/>
      <c r="AE116" s="865"/>
      <c r="AF116" s="866" t="s">
        <v>448</v>
      </c>
      <c r="AG116" s="864"/>
      <c r="AH116" s="864"/>
      <c r="AI116" s="864"/>
      <c r="AJ116" s="865"/>
      <c r="AK116" s="866" t="s">
        <v>448</v>
      </c>
      <c r="AL116" s="864"/>
      <c r="AM116" s="864"/>
      <c r="AN116" s="864"/>
      <c r="AO116" s="865"/>
      <c r="AP116" s="911" t="s">
        <v>448</v>
      </c>
      <c r="AQ116" s="912"/>
      <c r="AR116" s="912"/>
      <c r="AS116" s="912"/>
      <c r="AT116" s="913"/>
      <c r="AU116" s="1023"/>
      <c r="AV116" s="1024"/>
      <c r="AW116" s="1024"/>
      <c r="AX116" s="1024"/>
      <c r="AY116" s="1024"/>
      <c r="AZ116" s="950" t="s">
        <v>469</v>
      </c>
      <c r="BA116" s="951"/>
      <c r="BB116" s="951"/>
      <c r="BC116" s="951"/>
      <c r="BD116" s="951"/>
      <c r="BE116" s="951"/>
      <c r="BF116" s="951"/>
      <c r="BG116" s="951"/>
      <c r="BH116" s="951"/>
      <c r="BI116" s="951"/>
      <c r="BJ116" s="951"/>
      <c r="BK116" s="951"/>
      <c r="BL116" s="951"/>
      <c r="BM116" s="951"/>
      <c r="BN116" s="951"/>
      <c r="BO116" s="951"/>
      <c r="BP116" s="952"/>
      <c r="BQ116" s="900" t="s">
        <v>448</v>
      </c>
      <c r="BR116" s="901"/>
      <c r="BS116" s="901"/>
      <c r="BT116" s="901"/>
      <c r="BU116" s="901"/>
      <c r="BV116" s="901" t="s">
        <v>450</v>
      </c>
      <c r="BW116" s="901"/>
      <c r="BX116" s="901"/>
      <c r="BY116" s="901"/>
      <c r="BZ116" s="901"/>
      <c r="CA116" s="901" t="s">
        <v>450</v>
      </c>
      <c r="CB116" s="901"/>
      <c r="CC116" s="901"/>
      <c r="CD116" s="901"/>
      <c r="CE116" s="901"/>
      <c r="CF116" s="962" t="s">
        <v>447</v>
      </c>
      <c r="CG116" s="963"/>
      <c r="CH116" s="963"/>
      <c r="CI116" s="963"/>
      <c r="CJ116" s="963"/>
      <c r="CK116" s="1018"/>
      <c r="CL116" s="905"/>
      <c r="CM116" s="908" t="s">
        <v>470</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451</v>
      </c>
      <c r="DH116" s="864"/>
      <c r="DI116" s="864"/>
      <c r="DJ116" s="864"/>
      <c r="DK116" s="865"/>
      <c r="DL116" s="866" t="s">
        <v>448</v>
      </c>
      <c r="DM116" s="864"/>
      <c r="DN116" s="864"/>
      <c r="DO116" s="864"/>
      <c r="DP116" s="865"/>
      <c r="DQ116" s="866" t="s">
        <v>448</v>
      </c>
      <c r="DR116" s="864"/>
      <c r="DS116" s="864"/>
      <c r="DT116" s="864"/>
      <c r="DU116" s="865"/>
      <c r="DV116" s="911" t="s">
        <v>447</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471</v>
      </c>
      <c r="Z117" s="990"/>
      <c r="AA117" s="995">
        <v>2874036</v>
      </c>
      <c r="AB117" s="996"/>
      <c r="AC117" s="996"/>
      <c r="AD117" s="996"/>
      <c r="AE117" s="997"/>
      <c r="AF117" s="998">
        <v>2725729</v>
      </c>
      <c r="AG117" s="996"/>
      <c r="AH117" s="996"/>
      <c r="AI117" s="996"/>
      <c r="AJ117" s="997"/>
      <c r="AK117" s="998">
        <v>2806883</v>
      </c>
      <c r="AL117" s="996"/>
      <c r="AM117" s="996"/>
      <c r="AN117" s="996"/>
      <c r="AO117" s="997"/>
      <c r="AP117" s="999"/>
      <c r="AQ117" s="1000"/>
      <c r="AR117" s="1000"/>
      <c r="AS117" s="1000"/>
      <c r="AT117" s="1001"/>
      <c r="AU117" s="1023"/>
      <c r="AV117" s="1024"/>
      <c r="AW117" s="1024"/>
      <c r="AX117" s="1024"/>
      <c r="AY117" s="1024"/>
      <c r="AZ117" s="950" t="s">
        <v>472</v>
      </c>
      <c r="BA117" s="951"/>
      <c r="BB117" s="951"/>
      <c r="BC117" s="951"/>
      <c r="BD117" s="951"/>
      <c r="BE117" s="951"/>
      <c r="BF117" s="951"/>
      <c r="BG117" s="951"/>
      <c r="BH117" s="951"/>
      <c r="BI117" s="951"/>
      <c r="BJ117" s="951"/>
      <c r="BK117" s="951"/>
      <c r="BL117" s="951"/>
      <c r="BM117" s="951"/>
      <c r="BN117" s="951"/>
      <c r="BO117" s="951"/>
      <c r="BP117" s="952"/>
      <c r="BQ117" s="900" t="s">
        <v>447</v>
      </c>
      <c r="BR117" s="901"/>
      <c r="BS117" s="901"/>
      <c r="BT117" s="901"/>
      <c r="BU117" s="901"/>
      <c r="BV117" s="901" t="s">
        <v>447</v>
      </c>
      <c r="BW117" s="901"/>
      <c r="BX117" s="901"/>
      <c r="BY117" s="901"/>
      <c r="BZ117" s="901"/>
      <c r="CA117" s="901" t="s">
        <v>448</v>
      </c>
      <c r="CB117" s="901"/>
      <c r="CC117" s="901"/>
      <c r="CD117" s="901"/>
      <c r="CE117" s="901"/>
      <c r="CF117" s="962" t="s">
        <v>448</v>
      </c>
      <c r="CG117" s="963"/>
      <c r="CH117" s="963"/>
      <c r="CI117" s="963"/>
      <c r="CJ117" s="963"/>
      <c r="CK117" s="1018"/>
      <c r="CL117" s="905"/>
      <c r="CM117" s="908" t="s">
        <v>473</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447</v>
      </c>
      <c r="DH117" s="864"/>
      <c r="DI117" s="864"/>
      <c r="DJ117" s="864"/>
      <c r="DK117" s="865"/>
      <c r="DL117" s="866" t="s">
        <v>448</v>
      </c>
      <c r="DM117" s="864"/>
      <c r="DN117" s="864"/>
      <c r="DO117" s="864"/>
      <c r="DP117" s="865"/>
      <c r="DQ117" s="866" t="s">
        <v>448</v>
      </c>
      <c r="DR117" s="864"/>
      <c r="DS117" s="864"/>
      <c r="DT117" s="864"/>
      <c r="DU117" s="865"/>
      <c r="DV117" s="911" t="s">
        <v>448</v>
      </c>
      <c r="DW117" s="912"/>
      <c r="DX117" s="912"/>
      <c r="DY117" s="912"/>
      <c r="DZ117" s="913"/>
    </row>
    <row r="118" spans="1:130" s="248" customFormat="1" ht="26.25" customHeight="1" x14ac:dyDescent="0.15">
      <c r="A118" s="988" t="s">
        <v>442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439</v>
      </c>
      <c r="AB118" s="989"/>
      <c r="AC118" s="989"/>
      <c r="AD118" s="989"/>
      <c r="AE118" s="990"/>
      <c r="AF118" s="991" t="s">
        <v>440</v>
      </c>
      <c r="AG118" s="989"/>
      <c r="AH118" s="989"/>
      <c r="AI118" s="989"/>
      <c r="AJ118" s="990"/>
      <c r="AK118" s="991" t="s">
        <v>307</v>
      </c>
      <c r="AL118" s="989"/>
      <c r="AM118" s="989"/>
      <c r="AN118" s="989"/>
      <c r="AO118" s="990"/>
      <c r="AP118" s="992" t="s">
        <v>441</v>
      </c>
      <c r="AQ118" s="993"/>
      <c r="AR118" s="993"/>
      <c r="AS118" s="993"/>
      <c r="AT118" s="994"/>
      <c r="AU118" s="1023"/>
      <c r="AV118" s="1024"/>
      <c r="AW118" s="1024"/>
      <c r="AX118" s="1024"/>
      <c r="AY118" s="1024"/>
      <c r="AZ118" s="966" t="s">
        <v>474</v>
      </c>
      <c r="BA118" s="967"/>
      <c r="BB118" s="967"/>
      <c r="BC118" s="967"/>
      <c r="BD118" s="967"/>
      <c r="BE118" s="967"/>
      <c r="BF118" s="967"/>
      <c r="BG118" s="967"/>
      <c r="BH118" s="967"/>
      <c r="BI118" s="967"/>
      <c r="BJ118" s="967"/>
      <c r="BK118" s="967"/>
      <c r="BL118" s="967"/>
      <c r="BM118" s="967"/>
      <c r="BN118" s="967"/>
      <c r="BO118" s="967"/>
      <c r="BP118" s="968"/>
      <c r="BQ118" s="969" t="s">
        <v>475</v>
      </c>
      <c r="BR118" s="932"/>
      <c r="BS118" s="932"/>
      <c r="BT118" s="932"/>
      <c r="BU118" s="932"/>
      <c r="BV118" s="932" t="s">
        <v>447</v>
      </c>
      <c r="BW118" s="932"/>
      <c r="BX118" s="932"/>
      <c r="BY118" s="932"/>
      <c r="BZ118" s="932"/>
      <c r="CA118" s="932" t="s">
        <v>447</v>
      </c>
      <c r="CB118" s="932"/>
      <c r="CC118" s="932"/>
      <c r="CD118" s="932"/>
      <c r="CE118" s="932"/>
      <c r="CF118" s="962" t="s">
        <v>448</v>
      </c>
      <c r="CG118" s="963"/>
      <c r="CH118" s="963"/>
      <c r="CI118" s="963"/>
      <c r="CJ118" s="963"/>
      <c r="CK118" s="1018"/>
      <c r="CL118" s="905"/>
      <c r="CM118" s="908" t="s">
        <v>476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448</v>
      </c>
      <c r="DH118" s="864"/>
      <c r="DI118" s="864"/>
      <c r="DJ118" s="864"/>
      <c r="DK118" s="865"/>
      <c r="DL118" s="866" t="s">
        <v>448</v>
      </c>
      <c r="DM118" s="864"/>
      <c r="DN118" s="864"/>
      <c r="DO118" s="864"/>
      <c r="DP118" s="865"/>
      <c r="DQ118" s="866" t="s">
        <v>448</v>
      </c>
      <c r="DR118" s="864"/>
      <c r="DS118" s="864"/>
      <c r="DT118" s="864"/>
      <c r="DU118" s="865"/>
      <c r="DV118" s="911" t="s">
        <v>448</v>
      </c>
      <c r="DW118" s="912"/>
      <c r="DX118" s="912"/>
      <c r="DY118" s="912"/>
      <c r="DZ118" s="913"/>
    </row>
    <row r="119" spans="1:130" s="248" customFormat="1" ht="26.25" customHeight="1" x14ac:dyDescent="0.15">
      <c r="A119" s="902" t="s">
        <v>445</v>
      </c>
      <c r="B119" s="903"/>
      <c r="C119" s="978" t="s">
        <v>446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475</v>
      </c>
      <c r="AB119" s="982"/>
      <c r="AC119" s="982"/>
      <c r="AD119" s="982"/>
      <c r="AE119" s="983"/>
      <c r="AF119" s="984" t="s">
        <v>447</v>
      </c>
      <c r="AG119" s="982"/>
      <c r="AH119" s="982"/>
      <c r="AI119" s="982"/>
      <c r="AJ119" s="983"/>
      <c r="AK119" s="984" t="s">
        <v>475</v>
      </c>
      <c r="AL119" s="982"/>
      <c r="AM119" s="982"/>
      <c r="AN119" s="982"/>
      <c r="AO119" s="983"/>
      <c r="AP119" s="985" t="s">
        <v>451</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477</v>
      </c>
      <c r="BP119" s="965"/>
      <c r="BQ119" s="969">
        <v>33115482</v>
      </c>
      <c r="BR119" s="932"/>
      <c r="BS119" s="932"/>
      <c r="BT119" s="932"/>
      <c r="BU119" s="932"/>
      <c r="BV119" s="932">
        <v>32195209</v>
      </c>
      <c r="BW119" s="932"/>
      <c r="BX119" s="932"/>
      <c r="BY119" s="932"/>
      <c r="BZ119" s="932"/>
      <c r="CA119" s="932">
        <v>31762985</v>
      </c>
      <c r="CB119" s="932"/>
      <c r="CC119" s="932"/>
      <c r="CD119" s="932"/>
      <c r="CE119" s="932"/>
      <c r="CF119" s="830"/>
      <c r="CG119" s="831"/>
      <c r="CH119" s="831"/>
      <c r="CI119" s="831"/>
      <c r="CJ119" s="921"/>
      <c r="CK119" s="1019"/>
      <c r="CL119" s="907"/>
      <c r="CM119" s="925" t="s">
        <v>478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v>2761</v>
      </c>
      <c r="DH119" s="847"/>
      <c r="DI119" s="847"/>
      <c r="DJ119" s="847"/>
      <c r="DK119" s="848"/>
      <c r="DL119" s="849">
        <v>2086</v>
      </c>
      <c r="DM119" s="847"/>
      <c r="DN119" s="847"/>
      <c r="DO119" s="847"/>
      <c r="DP119" s="848"/>
      <c r="DQ119" s="849">
        <v>1405</v>
      </c>
      <c r="DR119" s="847"/>
      <c r="DS119" s="847"/>
      <c r="DT119" s="847"/>
      <c r="DU119" s="848"/>
      <c r="DV119" s="935">
        <v>0</v>
      </c>
      <c r="DW119" s="936"/>
      <c r="DX119" s="936"/>
      <c r="DY119" s="936"/>
      <c r="DZ119" s="937"/>
    </row>
    <row r="120" spans="1:130" s="248" customFormat="1" ht="26.25" customHeight="1" x14ac:dyDescent="0.15">
      <c r="A120" s="904"/>
      <c r="B120" s="905"/>
      <c r="C120" s="908" t="s">
        <v>453</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448</v>
      </c>
      <c r="AB120" s="864"/>
      <c r="AC120" s="864"/>
      <c r="AD120" s="864"/>
      <c r="AE120" s="865"/>
      <c r="AF120" s="866" t="s">
        <v>447</v>
      </c>
      <c r="AG120" s="864"/>
      <c r="AH120" s="864"/>
      <c r="AI120" s="864"/>
      <c r="AJ120" s="865"/>
      <c r="AK120" s="866" t="s">
        <v>451</v>
      </c>
      <c r="AL120" s="864"/>
      <c r="AM120" s="864"/>
      <c r="AN120" s="864"/>
      <c r="AO120" s="865"/>
      <c r="AP120" s="911" t="s">
        <v>448</v>
      </c>
      <c r="AQ120" s="912"/>
      <c r="AR120" s="912"/>
      <c r="AS120" s="912"/>
      <c r="AT120" s="913"/>
      <c r="AU120" s="970" t="s">
        <v>479</v>
      </c>
      <c r="AV120" s="971"/>
      <c r="AW120" s="971"/>
      <c r="AX120" s="971"/>
      <c r="AY120" s="972"/>
      <c r="AZ120" s="947" t="s">
        <v>480</v>
      </c>
      <c r="BA120" s="892"/>
      <c r="BB120" s="892"/>
      <c r="BC120" s="892"/>
      <c r="BD120" s="892"/>
      <c r="BE120" s="892"/>
      <c r="BF120" s="892"/>
      <c r="BG120" s="892"/>
      <c r="BH120" s="892"/>
      <c r="BI120" s="892"/>
      <c r="BJ120" s="892"/>
      <c r="BK120" s="892"/>
      <c r="BL120" s="892"/>
      <c r="BM120" s="892"/>
      <c r="BN120" s="892"/>
      <c r="BO120" s="892"/>
      <c r="BP120" s="893"/>
      <c r="BQ120" s="948">
        <v>5631432</v>
      </c>
      <c r="BR120" s="929"/>
      <c r="BS120" s="929"/>
      <c r="BT120" s="929"/>
      <c r="BU120" s="929"/>
      <c r="BV120" s="929">
        <v>6215383</v>
      </c>
      <c r="BW120" s="929"/>
      <c r="BX120" s="929"/>
      <c r="BY120" s="929"/>
      <c r="BZ120" s="929"/>
      <c r="CA120" s="929">
        <v>6417686</v>
      </c>
      <c r="CB120" s="929"/>
      <c r="CC120" s="929"/>
      <c r="CD120" s="929"/>
      <c r="CE120" s="929"/>
      <c r="CF120" s="953">
        <v>101.7</v>
      </c>
      <c r="CG120" s="954"/>
      <c r="CH120" s="954"/>
      <c r="CI120" s="954"/>
      <c r="CJ120" s="954"/>
      <c r="CK120" s="955" t="s">
        <v>481</v>
      </c>
      <c r="CL120" s="939"/>
      <c r="CM120" s="939"/>
      <c r="CN120" s="939"/>
      <c r="CO120" s="940"/>
      <c r="CP120" s="959" t="s">
        <v>482</v>
      </c>
      <c r="CQ120" s="960"/>
      <c r="CR120" s="960"/>
      <c r="CS120" s="960"/>
      <c r="CT120" s="960"/>
      <c r="CU120" s="960"/>
      <c r="CV120" s="960"/>
      <c r="CW120" s="960"/>
      <c r="CX120" s="960"/>
      <c r="CY120" s="960"/>
      <c r="CZ120" s="960"/>
      <c r="DA120" s="960"/>
      <c r="DB120" s="960"/>
      <c r="DC120" s="960"/>
      <c r="DD120" s="960"/>
      <c r="DE120" s="960"/>
      <c r="DF120" s="961"/>
      <c r="DG120" s="948">
        <v>9797678</v>
      </c>
      <c r="DH120" s="929"/>
      <c r="DI120" s="929"/>
      <c r="DJ120" s="929"/>
      <c r="DK120" s="929"/>
      <c r="DL120" s="929">
        <v>9163100</v>
      </c>
      <c r="DM120" s="929"/>
      <c r="DN120" s="929"/>
      <c r="DO120" s="929"/>
      <c r="DP120" s="929"/>
      <c r="DQ120" s="929">
        <v>8446826</v>
      </c>
      <c r="DR120" s="929"/>
      <c r="DS120" s="929"/>
      <c r="DT120" s="929"/>
      <c r="DU120" s="929"/>
      <c r="DV120" s="930">
        <v>133.80000000000001</v>
      </c>
      <c r="DW120" s="930"/>
      <c r="DX120" s="930"/>
      <c r="DY120" s="930"/>
      <c r="DZ120" s="931"/>
    </row>
    <row r="121" spans="1:130" s="248" customFormat="1" ht="26.25" customHeight="1" x14ac:dyDescent="0.15">
      <c r="A121" s="904"/>
      <c r="B121" s="905"/>
      <c r="C121" s="950" t="s">
        <v>483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448</v>
      </c>
      <c r="AB121" s="864"/>
      <c r="AC121" s="864"/>
      <c r="AD121" s="864"/>
      <c r="AE121" s="865"/>
      <c r="AF121" s="866" t="s">
        <v>448</v>
      </c>
      <c r="AG121" s="864"/>
      <c r="AH121" s="864"/>
      <c r="AI121" s="864"/>
      <c r="AJ121" s="865"/>
      <c r="AK121" s="866" t="s">
        <v>447</v>
      </c>
      <c r="AL121" s="864"/>
      <c r="AM121" s="864"/>
      <c r="AN121" s="864"/>
      <c r="AO121" s="865"/>
      <c r="AP121" s="911" t="s">
        <v>448</v>
      </c>
      <c r="AQ121" s="912"/>
      <c r="AR121" s="912"/>
      <c r="AS121" s="912"/>
      <c r="AT121" s="913"/>
      <c r="AU121" s="973"/>
      <c r="AV121" s="974"/>
      <c r="AW121" s="974"/>
      <c r="AX121" s="974"/>
      <c r="AY121" s="975"/>
      <c r="AZ121" s="899" t="s">
        <v>484</v>
      </c>
      <c r="BA121" s="834"/>
      <c r="BB121" s="834"/>
      <c r="BC121" s="834"/>
      <c r="BD121" s="834"/>
      <c r="BE121" s="834"/>
      <c r="BF121" s="834"/>
      <c r="BG121" s="834"/>
      <c r="BH121" s="834"/>
      <c r="BI121" s="834"/>
      <c r="BJ121" s="834"/>
      <c r="BK121" s="834"/>
      <c r="BL121" s="834"/>
      <c r="BM121" s="834"/>
      <c r="BN121" s="834"/>
      <c r="BO121" s="834"/>
      <c r="BP121" s="835"/>
      <c r="BQ121" s="900">
        <v>40222</v>
      </c>
      <c r="BR121" s="901"/>
      <c r="BS121" s="901"/>
      <c r="BT121" s="901"/>
      <c r="BU121" s="901"/>
      <c r="BV121" s="901">
        <v>32872</v>
      </c>
      <c r="BW121" s="901"/>
      <c r="BX121" s="901"/>
      <c r="BY121" s="901"/>
      <c r="BZ121" s="901"/>
      <c r="CA121" s="901">
        <v>34174</v>
      </c>
      <c r="CB121" s="901"/>
      <c r="CC121" s="901"/>
      <c r="CD121" s="901"/>
      <c r="CE121" s="901"/>
      <c r="CF121" s="962">
        <v>0.5</v>
      </c>
      <c r="CG121" s="963"/>
      <c r="CH121" s="963"/>
      <c r="CI121" s="963"/>
      <c r="CJ121" s="963"/>
      <c r="CK121" s="956"/>
      <c r="CL121" s="942"/>
      <c r="CM121" s="942"/>
      <c r="CN121" s="942"/>
      <c r="CO121" s="943"/>
      <c r="CP121" s="922" t="s">
        <v>410</v>
      </c>
      <c r="CQ121" s="923"/>
      <c r="CR121" s="923"/>
      <c r="CS121" s="923"/>
      <c r="CT121" s="923"/>
      <c r="CU121" s="923"/>
      <c r="CV121" s="923"/>
      <c r="CW121" s="923"/>
      <c r="CX121" s="923"/>
      <c r="CY121" s="923"/>
      <c r="CZ121" s="923"/>
      <c r="DA121" s="923"/>
      <c r="DB121" s="923"/>
      <c r="DC121" s="923"/>
      <c r="DD121" s="923"/>
      <c r="DE121" s="923"/>
      <c r="DF121" s="924"/>
      <c r="DG121" s="900">
        <v>846208</v>
      </c>
      <c r="DH121" s="901"/>
      <c r="DI121" s="901"/>
      <c r="DJ121" s="901"/>
      <c r="DK121" s="901"/>
      <c r="DL121" s="901">
        <v>782007</v>
      </c>
      <c r="DM121" s="901"/>
      <c r="DN121" s="901"/>
      <c r="DO121" s="901"/>
      <c r="DP121" s="901"/>
      <c r="DQ121" s="901">
        <v>719171</v>
      </c>
      <c r="DR121" s="901"/>
      <c r="DS121" s="901"/>
      <c r="DT121" s="901"/>
      <c r="DU121" s="901"/>
      <c r="DV121" s="878">
        <v>11.4</v>
      </c>
      <c r="DW121" s="878"/>
      <c r="DX121" s="878"/>
      <c r="DY121" s="878"/>
      <c r="DZ121" s="879"/>
    </row>
    <row r="122" spans="1:130" s="248" customFormat="1" ht="26.25" customHeight="1" x14ac:dyDescent="0.15">
      <c r="A122" s="904"/>
      <c r="B122" s="905"/>
      <c r="C122" s="908" t="s">
        <v>463</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450</v>
      </c>
      <c r="AB122" s="864"/>
      <c r="AC122" s="864"/>
      <c r="AD122" s="864"/>
      <c r="AE122" s="865"/>
      <c r="AF122" s="866" t="s">
        <v>448</v>
      </c>
      <c r="AG122" s="864"/>
      <c r="AH122" s="864"/>
      <c r="AI122" s="864"/>
      <c r="AJ122" s="865"/>
      <c r="AK122" s="866" t="s">
        <v>448</v>
      </c>
      <c r="AL122" s="864"/>
      <c r="AM122" s="864"/>
      <c r="AN122" s="864"/>
      <c r="AO122" s="865"/>
      <c r="AP122" s="911" t="s">
        <v>447</v>
      </c>
      <c r="AQ122" s="912"/>
      <c r="AR122" s="912"/>
      <c r="AS122" s="912"/>
      <c r="AT122" s="913"/>
      <c r="AU122" s="973"/>
      <c r="AV122" s="974"/>
      <c r="AW122" s="974"/>
      <c r="AX122" s="974"/>
      <c r="AY122" s="975"/>
      <c r="AZ122" s="966" t="s">
        <v>485</v>
      </c>
      <c r="BA122" s="967"/>
      <c r="BB122" s="967"/>
      <c r="BC122" s="967"/>
      <c r="BD122" s="967"/>
      <c r="BE122" s="967"/>
      <c r="BF122" s="967"/>
      <c r="BG122" s="967"/>
      <c r="BH122" s="967"/>
      <c r="BI122" s="967"/>
      <c r="BJ122" s="967"/>
      <c r="BK122" s="967"/>
      <c r="BL122" s="967"/>
      <c r="BM122" s="967"/>
      <c r="BN122" s="967"/>
      <c r="BO122" s="967"/>
      <c r="BP122" s="968"/>
      <c r="BQ122" s="969">
        <v>22691005</v>
      </c>
      <c r="BR122" s="932"/>
      <c r="BS122" s="932"/>
      <c r="BT122" s="932"/>
      <c r="BU122" s="932"/>
      <c r="BV122" s="932">
        <v>21943208</v>
      </c>
      <c r="BW122" s="932"/>
      <c r="BX122" s="932"/>
      <c r="BY122" s="932"/>
      <c r="BZ122" s="932"/>
      <c r="CA122" s="932">
        <v>21523830</v>
      </c>
      <c r="CB122" s="932"/>
      <c r="CC122" s="932"/>
      <c r="CD122" s="932"/>
      <c r="CE122" s="932"/>
      <c r="CF122" s="933">
        <v>341</v>
      </c>
      <c r="CG122" s="934"/>
      <c r="CH122" s="934"/>
      <c r="CI122" s="934"/>
      <c r="CJ122" s="934"/>
      <c r="CK122" s="956"/>
      <c r="CL122" s="942"/>
      <c r="CM122" s="942"/>
      <c r="CN122" s="942"/>
      <c r="CO122" s="943"/>
      <c r="CP122" s="922" t="s">
        <v>486</v>
      </c>
      <c r="CQ122" s="923"/>
      <c r="CR122" s="923"/>
      <c r="CS122" s="923"/>
      <c r="CT122" s="923"/>
      <c r="CU122" s="923"/>
      <c r="CV122" s="923"/>
      <c r="CW122" s="923"/>
      <c r="CX122" s="923"/>
      <c r="CY122" s="923"/>
      <c r="CZ122" s="923"/>
      <c r="DA122" s="923"/>
      <c r="DB122" s="923"/>
      <c r="DC122" s="923"/>
      <c r="DD122" s="923"/>
      <c r="DE122" s="923"/>
      <c r="DF122" s="924"/>
      <c r="DG122" s="900">
        <v>321423</v>
      </c>
      <c r="DH122" s="901"/>
      <c r="DI122" s="901"/>
      <c r="DJ122" s="901"/>
      <c r="DK122" s="901"/>
      <c r="DL122" s="901">
        <v>230240</v>
      </c>
      <c r="DM122" s="901"/>
      <c r="DN122" s="901"/>
      <c r="DO122" s="901"/>
      <c r="DP122" s="901"/>
      <c r="DQ122" s="901">
        <v>354902</v>
      </c>
      <c r="DR122" s="901"/>
      <c r="DS122" s="901"/>
      <c r="DT122" s="901"/>
      <c r="DU122" s="901"/>
      <c r="DV122" s="878">
        <v>5.6</v>
      </c>
      <c r="DW122" s="878"/>
      <c r="DX122" s="878"/>
      <c r="DY122" s="878"/>
      <c r="DZ122" s="879"/>
    </row>
    <row r="123" spans="1:130" s="248" customFormat="1" ht="26.25" customHeight="1" x14ac:dyDescent="0.15">
      <c r="A123" s="904"/>
      <c r="B123" s="905"/>
      <c r="C123" s="908" t="s">
        <v>470</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447</v>
      </c>
      <c r="AB123" s="864"/>
      <c r="AC123" s="864"/>
      <c r="AD123" s="864"/>
      <c r="AE123" s="865"/>
      <c r="AF123" s="866" t="s">
        <v>448</v>
      </c>
      <c r="AG123" s="864"/>
      <c r="AH123" s="864"/>
      <c r="AI123" s="864"/>
      <c r="AJ123" s="865"/>
      <c r="AK123" s="866" t="s">
        <v>475</v>
      </c>
      <c r="AL123" s="864"/>
      <c r="AM123" s="864"/>
      <c r="AN123" s="864"/>
      <c r="AO123" s="865"/>
      <c r="AP123" s="911" t="s">
        <v>475</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487</v>
      </c>
      <c r="BP123" s="965"/>
      <c r="BQ123" s="919">
        <v>28362659</v>
      </c>
      <c r="BR123" s="920"/>
      <c r="BS123" s="920"/>
      <c r="BT123" s="920"/>
      <c r="BU123" s="920"/>
      <c r="BV123" s="920">
        <v>28191463</v>
      </c>
      <c r="BW123" s="920"/>
      <c r="BX123" s="920"/>
      <c r="BY123" s="920"/>
      <c r="BZ123" s="920"/>
      <c r="CA123" s="920">
        <v>27975690</v>
      </c>
      <c r="CB123" s="920"/>
      <c r="CC123" s="920"/>
      <c r="CD123" s="920"/>
      <c r="CE123" s="920"/>
      <c r="CF123" s="830"/>
      <c r="CG123" s="831"/>
      <c r="CH123" s="831"/>
      <c r="CI123" s="831"/>
      <c r="CJ123" s="921"/>
      <c r="CK123" s="956"/>
      <c r="CL123" s="942"/>
      <c r="CM123" s="942"/>
      <c r="CN123" s="942"/>
      <c r="CO123" s="943"/>
      <c r="CP123" s="922" t="s">
        <v>488</v>
      </c>
      <c r="CQ123" s="923"/>
      <c r="CR123" s="923"/>
      <c r="CS123" s="923"/>
      <c r="CT123" s="923"/>
      <c r="CU123" s="923"/>
      <c r="CV123" s="923"/>
      <c r="CW123" s="923"/>
      <c r="CX123" s="923"/>
      <c r="CY123" s="923"/>
      <c r="CZ123" s="923"/>
      <c r="DA123" s="923"/>
      <c r="DB123" s="923"/>
      <c r="DC123" s="923"/>
      <c r="DD123" s="923"/>
      <c r="DE123" s="923"/>
      <c r="DF123" s="924"/>
      <c r="DG123" s="863">
        <v>1567</v>
      </c>
      <c r="DH123" s="864"/>
      <c r="DI123" s="864"/>
      <c r="DJ123" s="864"/>
      <c r="DK123" s="865"/>
      <c r="DL123" s="866">
        <v>4344</v>
      </c>
      <c r="DM123" s="864"/>
      <c r="DN123" s="864"/>
      <c r="DO123" s="864"/>
      <c r="DP123" s="865"/>
      <c r="DQ123" s="866">
        <v>4112</v>
      </c>
      <c r="DR123" s="864"/>
      <c r="DS123" s="864"/>
      <c r="DT123" s="864"/>
      <c r="DU123" s="865"/>
      <c r="DV123" s="911">
        <v>0.1</v>
      </c>
      <c r="DW123" s="912"/>
      <c r="DX123" s="912"/>
      <c r="DY123" s="912"/>
      <c r="DZ123" s="913"/>
    </row>
    <row r="124" spans="1:130" s="248" customFormat="1" ht="26.25" customHeight="1" thickBot="1" x14ac:dyDescent="0.2">
      <c r="A124" s="904"/>
      <c r="B124" s="905"/>
      <c r="C124" s="908" t="s">
        <v>473</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448</v>
      </c>
      <c r="AB124" s="864"/>
      <c r="AC124" s="864"/>
      <c r="AD124" s="864"/>
      <c r="AE124" s="865"/>
      <c r="AF124" s="866" t="s">
        <v>448</v>
      </c>
      <c r="AG124" s="864"/>
      <c r="AH124" s="864"/>
      <c r="AI124" s="864"/>
      <c r="AJ124" s="865"/>
      <c r="AK124" s="866" t="s">
        <v>448</v>
      </c>
      <c r="AL124" s="864"/>
      <c r="AM124" s="864"/>
      <c r="AN124" s="864"/>
      <c r="AO124" s="865"/>
      <c r="AP124" s="911" t="s">
        <v>448</v>
      </c>
      <c r="AQ124" s="912"/>
      <c r="AR124" s="912"/>
      <c r="AS124" s="912"/>
      <c r="AT124" s="913"/>
      <c r="AU124" s="914" t="s">
        <v>489</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77.3</v>
      </c>
      <c r="BR124" s="918"/>
      <c r="BS124" s="918"/>
      <c r="BT124" s="918"/>
      <c r="BU124" s="918"/>
      <c r="BV124" s="918">
        <v>65.599999999999994</v>
      </c>
      <c r="BW124" s="918"/>
      <c r="BX124" s="918"/>
      <c r="BY124" s="918"/>
      <c r="BZ124" s="918"/>
      <c r="CA124" s="918">
        <v>59.9</v>
      </c>
      <c r="CB124" s="918"/>
      <c r="CC124" s="918"/>
      <c r="CD124" s="918"/>
      <c r="CE124" s="918"/>
      <c r="CF124" s="808"/>
      <c r="CG124" s="809"/>
      <c r="CH124" s="809"/>
      <c r="CI124" s="809"/>
      <c r="CJ124" s="949"/>
      <c r="CK124" s="957"/>
      <c r="CL124" s="957"/>
      <c r="CM124" s="957"/>
      <c r="CN124" s="957"/>
      <c r="CO124" s="958"/>
      <c r="CP124" s="922" t="s">
        <v>490</v>
      </c>
      <c r="CQ124" s="923"/>
      <c r="CR124" s="923"/>
      <c r="CS124" s="923"/>
      <c r="CT124" s="923"/>
      <c r="CU124" s="923"/>
      <c r="CV124" s="923"/>
      <c r="CW124" s="923"/>
      <c r="CX124" s="923"/>
      <c r="CY124" s="923"/>
      <c r="CZ124" s="923"/>
      <c r="DA124" s="923"/>
      <c r="DB124" s="923"/>
      <c r="DC124" s="923"/>
      <c r="DD124" s="923"/>
      <c r="DE124" s="923"/>
      <c r="DF124" s="924"/>
      <c r="DG124" s="846">
        <v>1876</v>
      </c>
      <c r="DH124" s="847"/>
      <c r="DI124" s="847"/>
      <c r="DJ124" s="847"/>
      <c r="DK124" s="848"/>
      <c r="DL124" s="849">
        <v>4707</v>
      </c>
      <c r="DM124" s="847"/>
      <c r="DN124" s="847"/>
      <c r="DO124" s="847"/>
      <c r="DP124" s="848"/>
      <c r="DQ124" s="849">
        <v>4913</v>
      </c>
      <c r="DR124" s="847"/>
      <c r="DS124" s="847"/>
      <c r="DT124" s="847"/>
      <c r="DU124" s="848"/>
      <c r="DV124" s="935">
        <v>0.1</v>
      </c>
      <c r="DW124" s="936"/>
      <c r="DX124" s="936"/>
      <c r="DY124" s="936"/>
      <c r="DZ124" s="937"/>
    </row>
    <row r="125" spans="1:130" s="248" customFormat="1" ht="26.25" customHeight="1" x14ac:dyDescent="0.15">
      <c r="A125" s="904"/>
      <c r="B125" s="905"/>
      <c r="C125" s="908" t="s">
        <v>476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448</v>
      </c>
      <c r="AB125" s="864"/>
      <c r="AC125" s="864"/>
      <c r="AD125" s="864"/>
      <c r="AE125" s="865"/>
      <c r="AF125" s="866" t="s">
        <v>448</v>
      </c>
      <c r="AG125" s="864"/>
      <c r="AH125" s="864"/>
      <c r="AI125" s="864"/>
      <c r="AJ125" s="865"/>
      <c r="AK125" s="866" t="s">
        <v>448</v>
      </c>
      <c r="AL125" s="864"/>
      <c r="AM125" s="864"/>
      <c r="AN125" s="864"/>
      <c r="AO125" s="865"/>
      <c r="AP125" s="911" t="s">
        <v>448</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491</v>
      </c>
      <c r="CL125" s="939"/>
      <c r="CM125" s="939"/>
      <c r="CN125" s="939"/>
      <c r="CO125" s="940"/>
      <c r="CP125" s="947" t="s">
        <v>492</v>
      </c>
      <c r="CQ125" s="892"/>
      <c r="CR125" s="892"/>
      <c r="CS125" s="892"/>
      <c r="CT125" s="892"/>
      <c r="CU125" s="892"/>
      <c r="CV125" s="892"/>
      <c r="CW125" s="892"/>
      <c r="CX125" s="892"/>
      <c r="CY125" s="892"/>
      <c r="CZ125" s="892"/>
      <c r="DA125" s="892"/>
      <c r="DB125" s="892"/>
      <c r="DC125" s="892"/>
      <c r="DD125" s="892"/>
      <c r="DE125" s="892"/>
      <c r="DF125" s="893"/>
      <c r="DG125" s="948" t="s">
        <v>450</v>
      </c>
      <c r="DH125" s="929"/>
      <c r="DI125" s="929"/>
      <c r="DJ125" s="929"/>
      <c r="DK125" s="929"/>
      <c r="DL125" s="929" t="s">
        <v>448</v>
      </c>
      <c r="DM125" s="929"/>
      <c r="DN125" s="929"/>
      <c r="DO125" s="929"/>
      <c r="DP125" s="929"/>
      <c r="DQ125" s="929" t="s">
        <v>448</v>
      </c>
      <c r="DR125" s="929"/>
      <c r="DS125" s="929"/>
      <c r="DT125" s="929"/>
      <c r="DU125" s="929"/>
      <c r="DV125" s="930" t="s">
        <v>448</v>
      </c>
      <c r="DW125" s="930"/>
      <c r="DX125" s="930"/>
      <c r="DY125" s="930"/>
      <c r="DZ125" s="931"/>
    </row>
    <row r="126" spans="1:130" s="248" customFormat="1" ht="26.25" customHeight="1" thickBot="1" x14ac:dyDescent="0.2">
      <c r="A126" s="904"/>
      <c r="B126" s="905"/>
      <c r="C126" s="908" t="s">
        <v>478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718</v>
      </c>
      <c r="AB126" s="864"/>
      <c r="AC126" s="864"/>
      <c r="AD126" s="864"/>
      <c r="AE126" s="865"/>
      <c r="AF126" s="866">
        <v>712</v>
      </c>
      <c r="AG126" s="864"/>
      <c r="AH126" s="864"/>
      <c r="AI126" s="864"/>
      <c r="AJ126" s="865"/>
      <c r="AK126" s="866">
        <v>494</v>
      </c>
      <c r="AL126" s="864"/>
      <c r="AM126" s="864"/>
      <c r="AN126" s="864"/>
      <c r="AO126" s="865"/>
      <c r="AP126" s="911">
        <v>0</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493</v>
      </c>
      <c r="CQ126" s="834"/>
      <c r="CR126" s="834"/>
      <c r="CS126" s="834"/>
      <c r="CT126" s="834"/>
      <c r="CU126" s="834"/>
      <c r="CV126" s="834"/>
      <c r="CW126" s="834"/>
      <c r="CX126" s="834"/>
      <c r="CY126" s="834"/>
      <c r="CZ126" s="834"/>
      <c r="DA126" s="834"/>
      <c r="DB126" s="834"/>
      <c r="DC126" s="834"/>
      <c r="DD126" s="834"/>
      <c r="DE126" s="834"/>
      <c r="DF126" s="835"/>
      <c r="DG126" s="900" t="s">
        <v>448</v>
      </c>
      <c r="DH126" s="901"/>
      <c r="DI126" s="901"/>
      <c r="DJ126" s="901"/>
      <c r="DK126" s="901"/>
      <c r="DL126" s="901" t="s">
        <v>447</v>
      </c>
      <c r="DM126" s="901"/>
      <c r="DN126" s="901"/>
      <c r="DO126" s="901"/>
      <c r="DP126" s="901"/>
      <c r="DQ126" s="901" t="s">
        <v>448</v>
      </c>
      <c r="DR126" s="901"/>
      <c r="DS126" s="901"/>
      <c r="DT126" s="901"/>
      <c r="DU126" s="901"/>
      <c r="DV126" s="878" t="s">
        <v>448</v>
      </c>
      <c r="DW126" s="878"/>
      <c r="DX126" s="878"/>
      <c r="DY126" s="878"/>
      <c r="DZ126" s="879"/>
    </row>
    <row r="127" spans="1:130" s="248" customFormat="1" ht="26.25" customHeight="1" x14ac:dyDescent="0.15">
      <c r="A127" s="906"/>
      <c r="B127" s="907"/>
      <c r="C127" s="925" t="s">
        <v>494</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448</v>
      </c>
      <c r="AB127" s="864"/>
      <c r="AC127" s="864"/>
      <c r="AD127" s="864"/>
      <c r="AE127" s="865"/>
      <c r="AF127" s="866" t="s">
        <v>448</v>
      </c>
      <c r="AG127" s="864"/>
      <c r="AH127" s="864"/>
      <c r="AI127" s="864"/>
      <c r="AJ127" s="865"/>
      <c r="AK127" s="866" t="s">
        <v>448</v>
      </c>
      <c r="AL127" s="864"/>
      <c r="AM127" s="864"/>
      <c r="AN127" s="864"/>
      <c r="AO127" s="865"/>
      <c r="AP127" s="911" t="s">
        <v>448</v>
      </c>
      <c r="AQ127" s="912"/>
      <c r="AR127" s="912"/>
      <c r="AS127" s="912"/>
      <c r="AT127" s="913"/>
      <c r="AU127" s="284"/>
      <c r="AV127" s="284"/>
      <c r="AW127" s="284"/>
      <c r="AX127" s="928" t="s">
        <v>495</v>
      </c>
      <c r="AY127" s="896"/>
      <c r="AZ127" s="896"/>
      <c r="BA127" s="896"/>
      <c r="BB127" s="896"/>
      <c r="BC127" s="896"/>
      <c r="BD127" s="896"/>
      <c r="BE127" s="897"/>
      <c r="BF127" s="895" t="s">
        <v>496</v>
      </c>
      <c r="BG127" s="896"/>
      <c r="BH127" s="896"/>
      <c r="BI127" s="896"/>
      <c r="BJ127" s="896"/>
      <c r="BK127" s="896"/>
      <c r="BL127" s="897"/>
      <c r="BM127" s="895" t="s">
        <v>497</v>
      </c>
      <c r="BN127" s="896"/>
      <c r="BO127" s="896"/>
      <c r="BP127" s="896"/>
      <c r="BQ127" s="896"/>
      <c r="BR127" s="896"/>
      <c r="BS127" s="897"/>
      <c r="BT127" s="895" t="s">
        <v>498</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499</v>
      </c>
      <c r="CQ127" s="834"/>
      <c r="CR127" s="834"/>
      <c r="CS127" s="834"/>
      <c r="CT127" s="834"/>
      <c r="CU127" s="834"/>
      <c r="CV127" s="834"/>
      <c r="CW127" s="834"/>
      <c r="CX127" s="834"/>
      <c r="CY127" s="834"/>
      <c r="CZ127" s="834"/>
      <c r="DA127" s="834"/>
      <c r="DB127" s="834"/>
      <c r="DC127" s="834"/>
      <c r="DD127" s="834"/>
      <c r="DE127" s="834"/>
      <c r="DF127" s="835"/>
      <c r="DG127" s="900" t="s">
        <v>448</v>
      </c>
      <c r="DH127" s="901"/>
      <c r="DI127" s="901"/>
      <c r="DJ127" s="901"/>
      <c r="DK127" s="901"/>
      <c r="DL127" s="901" t="s">
        <v>448</v>
      </c>
      <c r="DM127" s="901"/>
      <c r="DN127" s="901"/>
      <c r="DO127" s="901"/>
      <c r="DP127" s="901"/>
      <c r="DQ127" s="901" t="s">
        <v>451</v>
      </c>
      <c r="DR127" s="901"/>
      <c r="DS127" s="901"/>
      <c r="DT127" s="901"/>
      <c r="DU127" s="901"/>
      <c r="DV127" s="878" t="s">
        <v>448</v>
      </c>
      <c r="DW127" s="878"/>
      <c r="DX127" s="878"/>
      <c r="DY127" s="878"/>
      <c r="DZ127" s="879"/>
    </row>
    <row r="128" spans="1:130" s="248" customFormat="1" ht="26.25" customHeight="1" thickBot="1" x14ac:dyDescent="0.2">
      <c r="A128" s="880" t="s">
        <v>500</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501</v>
      </c>
      <c r="X128" s="882"/>
      <c r="Y128" s="882"/>
      <c r="Z128" s="883"/>
      <c r="AA128" s="884">
        <v>29051</v>
      </c>
      <c r="AB128" s="885"/>
      <c r="AC128" s="885"/>
      <c r="AD128" s="885"/>
      <c r="AE128" s="886"/>
      <c r="AF128" s="887">
        <v>21486</v>
      </c>
      <c r="AG128" s="885"/>
      <c r="AH128" s="885"/>
      <c r="AI128" s="885"/>
      <c r="AJ128" s="886"/>
      <c r="AK128" s="887">
        <v>5334</v>
      </c>
      <c r="AL128" s="885"/>
      <c r="AM128" s="885"/>
      <c r="AN128" s="885"/>
      <c r="AO128" s="886"/>
      <c r="AP128" s="888"/>
      <c r="AQ128" s="889"/>
      <c r="AR128" s="889"/>
      <c r="AS128" s="889"/>
      <c r="AT128" s="890"/>
      <c r="AU128" s="284"/>
      <c r="AV128" s="284"/>
      <c r="AW128" s="284"/>
      <c r="AX128" s="891" t="s">
        <v>502</v>
      </c>
      <c r="AY128" s="892"/>
      <c r="AZ128" s="892"/>
      <c r="BA128" s="892"/>
      <c r="BB128" s="892"/>
      <c r="BC128" s="892"/>
      <c r="BD128" s="892"/>
      <c r="BE128" s="893"/>
      <c r="BF128" s="870" t="s">
        <v>448</v>
      </c>
      <c r="BG128" s="871"/>
      <c r="BH128" s="871"/>
      <c r="BI128" s="871"/>
      <c r="BJ128" s="871"/>
      <c r="BK128" s="871"/>
      <c r="BL128" s="894"/>
      <c r="BM128" s="870">
        <v>13.63</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503</v>
      </c>
      <c r="CQ128" s="812"/>
      <c r="CR128" s="812"/>
      <c r="CS128" s="812"/>
      <c r="CT128" s="812"/>
      <c r="CU128" s="812"/>
      <c r="CV128" s="812"/>
      <c r="CW128" s="812"/>
      <c r="CX128" s="812"/>
      <c r="CY128" s="812"/>
      <c r="CZ128" s="812"/>
      <c r="DA128" s="812"/>
      <c r="DB128" s="812"/>
      <c r="DC128" s="812"/>
      <c r="DD128" s="812"/>
      <c r="DE128" s="812"/>
      <c r="DF128" s="813"/>
      <c r="DG128" s="874" t="s">
        <v>450</v>
      </c>
      <c r="DH128" s="875"/>
      <c r="DI128" s="875"/>
      <c r="DJ128" s="875"/>
      <c r="DK128" s="875"/>
      <c r="DL128" s="875" t="s">
        <v>504</v>
      </c>
      <c r="DM128" s="875"/>
      <c r="DN128" s="875"/>
      <c r="DO128" s="875"/>
      <c r="DP128" s="875"/>
      <c r="DQ128" s="875" t="s">
        <v>505</v>
      </c>
      <c r="DR128" s="875"/>
      <c r="DS128" s="875"/>
      <c r="DT128" s="875"/>
      <c r="DU128" s="875"/>
      <c r="DV128" s="876" t="s">
        <v>504</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506</v>
      </c>
      <c r="X129" s="861"/>
      <c r="Y129" s="861"/>
      <c r="Z129" s="862"/>
      <c r="AA129" s="863">
        <v>8345084</v>
      </c>
      <c r="AB129" s="864"/>
      <c r="AC129" s="864"/>
      <c r="AD129" s="864"/>
      <c r="AE129" s="865"/>
      <c r="AF129" s="866">
        <v>8255965</v>
      </c>
      <c r="AG129" s="864"/>
      <c r="AH129" s="864"/>
      <c r="AI129" s="864"/>
      <c r="AJ129" s="865"/>
      <c r="AK129" s="866">
        <v>8506747</v>
      </c>
      <c r="AL129" s="864"/>
      <c r="AM129" s="864"/>
      <c r="AN129" s="864"/>
      <c r="AO129" s="865"/>
      <c r="AP129" s="867"/>
      <c r="AQ129" s="868"/>
      <c r="AR129" s="868"/>
      <c r="AS129" s="868"/>
      <c r="AT129" s="869"/>
      <c r="AU129" s="286"/>
      <c r="AV129" s="286"/>
      <c r="AW129" s="286"/>
      <c r="AX129" s="833" t="s">
        <v>507</v>
      </c>
      <c r="AY129" s="834"/>
      <c r="AZ129" s="834"/>
      <c r="BA129" s="834"/>
      <c r="BB129" s="834"/>
      <c r="BC129" s="834"/>
      <c r="BD129" s="834"/>
      <c r="BE129" s="835"/>
      <c r="BF129" s="853" t="s">
        <v>448</v>
      </c>
      <c r="BG129" s="854"/>
      <c r="BH129" s="854"/>
      <c r="BI129" s="854"/>
      <c r="BJ129" s="854"/>
      <c r="BK129" s="854"/>
      <c r="BL129" s="855"/>
      <c r="BM129" s="853">
        <v>18.63</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509</v>
      </c>
      <c r="X130" s="861"/>
      <c r="Y130" s="861"/>
      <c r="Z130" s="862"/>
      <c r="AA130" s="863">
        <v>2203042</v>
      </c>
      <c r="AB130" s="864"/>
      <c r="AC130" s="864"/>
      <c r="AD130" s="864"/>
      <c r="AE130" s="865"/>
      <c r="AF130" s="866">
        <v>2154464</v>
      </c>
      <c r="AG130" s="864"/>
      <c r="AH130" s="864"/>
      <c r="AI130" s="864"/>
      <c r="AJ130" s="865"/>
      <c r="AK130" s="866">
        <v>2194566</v>
      </c>
      <c r="AL130" s="864"/>
      <c r="AM130" s="864"/>
      <c r="AN130" s="864"/>
      <c r="AO130" s="865"/>
      <c r="AP130" s="867"/>
      <c r="AQ130" s="868"/>
      <c r="AR130" s="868"/>
      <c r="AS130" s="868"/>
      <c r="AT130" s="869"/>
      <c r="AU130" s="286"/>
      <c r="AV130" s="286"/>
      <c r="AW130" s="286"/>
      <c r="AX130" s="833" t="s">
        <v>510</v>
      </c>
      <c r="AY130" s="834"/>
      <c r="AZ130" s="834"/>
      <c r="BA130" s="834"/>
      <c r="BB130" s="834"/>
      <c r="BC130" s="834"/>
      <c r="BD130" s="834"/>
      <c r="BE130" s="835"/>
      <c r="BF130" s="836">
        <v>9.6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511</v>
      </c>
      <c r="X131" s="844"/>
      <c r="Y131" s="844"/>
      <c r="Z131" s="845"/>
      <c r="AA131" s="846">
        <v>6142042</v>
      </c>
      <c r="AB131" s="847"/>
      <c r="AC131" s="847"/>
      <c r="AD131" s="847"/>
      <c r="AE131" s="848"/>
      <c r="AF131" s="849">
        <v>6101501</v>
      </c>
      <c r="AG131" s="847"/>
      <c r="AH131" s="847"/>
      <c r="AI131" s="847"/>
      <c r="AJ131" s="848"/>
      <c r="AK131" s="849">
        <v>6312181</v>
      </c>
      <c r="AL131" s="847"/>
      <c r="AM131" s="847"/>
      <c r="AN131" s="847"/>
      <c r="AO131" s="848"/>
      <c r="AP131" s="850"/>
      <c r="AQ131" s="851"/>
      <c r="AR131" s="851"/>
      <c r="AS131" s="851"/>
      <c r="AT131" s="852"/>
      <c r="AU131" s="286"/>
      <c r="AV131" s="286"/>
      <c r="AW131" s="286"/>
      <c r="AX131" s="811" t="s">
        <v>512</v>
      </c>
      <c r="AY131" s="812"/>
      <c r="AZ131" s="812"/>
      <c r="BA131" s="812"/>
      <c r="BB131" s="812"/>
      <c r="BC131" s="812"/>
      <c r="BD131" s="812"/>
      <c r="BE131" s="813"/>
      <c r="BF131" s="814">
        <v>59.9</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514</v>
      </c>
      <c r="W132" s="824"/>
      <c r="X132" s="824"/>
      <c r="Y132" s="824"/>
      <c r="Z132" s="825"/>
      <c r="AA132" s="826">
        <v>10.451621790000001</v>
      </c>
      <c r="AB132" s="827"/>
      <c r="AC132" s="827"/>
      <c r="AD132" s="827"/>
      <c r="AE132" s="828"/>
      <c r="AF132" s="829">
        <v>9.0105533050000002</v>
      </c>
      <c r="AG132" s="827"/>
      <c r="AH132" s="827"/>
      <c r="AI132" s="827"/>
      <c r="AJ132" s="828"/>
      <c r="AK132" s="829">
        <v>9.6160582209999994</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515</v>
      </c>
      <c r="W133" s="803"/>
      <c r="X133" s="803"/>
      <c r="Y133" s="803"/>
      <c r="Z133" s="804"/>
      <c r="AA133" s="805">
        <v>9.5</v>
      </c>
      <c r="AB133" s="806"/>
      <c r="AC133" s="806"/>
      <c r="AD133" s="806"/>
      <c r="AE133" s="807"/>
      <c r="AF133" s="805">
        <v>9.6</v>
      </c>
      <c r="AG133" s="806"/>
      <c r="AH133" s="806"/>
      <c r="AI133" s="806"/>
      <c r="AJ133" s="807"/>
      <c r="AK133" s="805">
        <v>9.6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VnK3JMgjAP6ALLAHBnytJvUufZ8H60+pJ9GEZGd9vgfMkTx4otOUIjNJ1E0PZkbt7iChcmoPHiJKgB0SSLz02w==" saltValue="NWk4CSCmLkJIiqDiT/0ZE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90" zoomScaleNormal="85" zoomScaleSheetLayoutView="9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V8xMaiJysf+5/5TnJT/FnVL4Wllra773ftBw/+iJT3amJ/rnkYcgypdp7vklYasF6EVZKg6GlT4TlYEY0QdyXQ==" saltValue="cpmq7qVsBAKrjglYHiLun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80" zoomScaleNormal="8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ElTOj3Sh7KQXdySwChjaKd7UBB8McvIio7xm3VhQhu68qojdkJCg4lt+VFiAux8pffWhnGc9k8bIYcSP1gQkw==" saltValue="oFy4AUBveaaE7wfz+RBKP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519</v>
      </c>
      <c r="AP7" s="305"/>
      <c r="AQ7" s="306" t="s">
        <v>520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521</v>
      </c>
      <c r="AQ8" s="312" t="s">
        <v>522</v>
      </c>
      <c r="AR8" s="313" t="s">
        <v>523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524</v>
      </c>
      <c r="AL9" s="1228"/>
      <c r="AM9" s="1228"/>
      <c r="AN9" s="1229"/>
      <c r="AO9" s="314">
        <v>2287368</v>
      </c>
      <c r="AP9" s="314">
        <v>135363</v>
      </c>
      <c r="AQ9" s="315">
        <v>92289</v>
      </c>
      <c r="AR9" s="316">
        <v>46.7</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525</v>
      </c>
      <c r="AL10" s="1228"/>
      <c r="AM10" s="1228"/>
      <c r="AN10" s="1229"/>
      <c r="AO10" s="317">
        <v>342516</v>
      </c>
      <c r="AP10" s="317">
        <v>20270</v>
      </c>
      <c r="AQ10" s="318">
        <v>11808</v>
      </c>
      <c r="AR10" s="319">
        <v>71.7</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526</v>
      </c>
      <c r="AL11" s="1228"/>
      <c r="AM11" s="1228"/>
      <c r="AN11" s="1229"/>
      <c r="AO11" s="317">
        <v>61713</v>
      </c>
      <c r="AP11" s="317">
        <v>3652</v>
      </c>
      <c r="AQ11" s="318">
        <v>701</v>
      </c>
      <c r="AR11" s="319">
        <v>421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527</v>
      </c>
      <c r="AL12" s="1228"/>
      <c r="AM12" s="1228"/>
      <c r="AN12" s="1229"/>
      <c r="AO12" s="317" t="s">
        <v>528</v>
      </c>
      <c r="AP12" s="317" t="s">
        <v>528</v>
      </c>
      <c r="AQ12" s="318">
        <v>15</v>
      </c>
      <c r="AR12" s="319" t="s">
        <v>528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529</v>
      </c>
      <c r="AL13" s="1228"/>
      <c r="AM13" s="1228"/>
      <c r="AN13" s="1229"/>
      <c r="AO13" s="317">
        <v>94061</v>
      </c>
      <c r="AP13" s="317">
        <v>5566</v>
      </c>
      <c r="AQ13" s="318">
        <v>3431</v>
      </c>
      <c r="AR13" s="319">
        <v>62.2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530</v>
      </c>
      <c r="AL14" s="1228"/>
      <c r="AM14" s="1228"/>
      <c r="AN14" s="1229"/>
      <c r="AO14" s="317">
        <v>50029</v>
      </c>
      <c r="AP14" s="317">
        <v>2961</v>
      </c>
      <c r="AQ14" s="318">
        <v>2100</v>
      </c>
      <c r="AR14" s="319">
        <v>41</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531</v>
      </c>
      <c r="AL15" s="1231"/>
      <c r="AM15" s="1231"/>
      <c r="AN15" s="1232"/>
      <c r="AO15" s="317">
        <v>-217146</v>
      </c>
      <c r="AP15" s="317">
        <v>-12850</v>
      </c>
      <c r="AQ15" s="318">
        <v>-6802</v>
      </c>
      <c r="AR15" s="319">
        <v>88.9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2618541</v>
      </c>
      <c r="AP16" s="317">
        <v>154962</v>
      </c>
      <c r="AQ16" s="318">
        <v>103540</v>
      </c>
      <c r="AR16" s="319">
        <v>49.7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533</v>
      </c>
      <c r="AP20" s="326" t="s">
        <v>534</v>
      </c>
      <c r="AQ20" s="327" t="s">
        <v>535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536</v>
      </c>
      <c r="AL21" s="1234"/>
      <c r="AM21" s="1234"/>
      <c r="AN21" s="1235"/>
      <c r="AO21" s="330">
        <v>10.18</v>
      </c>
      <c r="AP21" s="331">
        <v>9.4700000000000006</v>
      </c>
      <c r="AQ21" s="332">
        <v>0.71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537</v>
      </c>
      <c r="AL22" s="1234"/>
      <c r="AM22" s="1234"/>
      <c r="AN22" s="1235"/>
      <c r="AO22" s="335">
        <v>94.5</v>
      </c>
      <c r="AP22" s="336">
        <v>96.3</v>
      </c>
      <c r="AQ22" s="337">
        <v>-1.8</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540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519</v>
      </c>
      <c r="AP30" s="305"/>
      <c r="AQ30" s="306" t="s">
        <v>520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521</v>
      </c>
      <c r="AQ31" s="312" t="s">
        <v>522</v>
      </c>
      <c r="AR31" s="313" t="s">
        <v>523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541</v>
      </c>
      <c r="AL32" s="1217"/>
      <c r="AM32" s="1217"/>
      <c r="AN32" s="1218"/>
      <c r="AO32" s="345">
        <v>1912986</v>
      </c>
      <c r="AP32" s="345">
        <v>113208</v>
      </c>
      <c r="AQ32" s="346">
        <v>55103</v>
      </c>
      <c r="AR32" s="347">
        <v>105.4</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542</v>
      </c>
      <c r="AL33" s="1217"/>
      <c r="AM33" s="1217"/>
      <c r="AN33" s="1218"/>
      <c r="AO33" s="345" t="s">
        <v>528</v>
      </c>
      <c r="AP33" s="345" t="s">
        <v>528</v>
      </c>
      <c r="AQ33" s="346" t="s">
        <v>528</v>
      </c>
      <c r="AR33" s="347" t="s">
        <v>528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543</v>
      </c>
      <c r="AL34" s="1217"/>
      <c r="AM34" s="1217"/>
      <c r="AN34" s="1218"/>
      <c r="AO34" s="345">
        <v>23333</v>
      </c>
      <c r="AP34" s="345">
        <v>1381</v>
      </c>
      <c r="AQ34" s="346">
        <v>63</v>
      </c>
      <c r="AR34" s="347">
        <v>2092.1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544</v>
      </c>
      <c r="AL35" s="1217"/>
      <c r="AM35" s="1217"/>
      <c r="AN35" s="1218"/>
      <c r="AO35" s="345">
        <v>851878</v>
      </c>
      <c r="AP35" s="345">
        <v>50413</v>
      </c>
      <c r="AQ35" s="346">
        <v>21337</v>
      </c>
      <c r="AR35" s="347">
        <v>136.30000000000001</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545</v>
      </c>
      <c r="AL36" s="1217"/>
      <c r="AM36" s="1217"/>
      <c r="AN36" s="1218"/>
      <c r="AO36" s="345">
        <v>18192</v>
      </c>
      <c r="AP36" s="345">
        <v>1077</v>
      </c>
      <c r="AQ36" s="346">
        <v>3097</v>
      </c>
      <c r="AR36" s="347">
        <v>-65.2</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546</v>
      </c>
      <c r="AL37" s="1217"/>
      <c r="AM37" s="1217"/>
      <c r="AN37" s="1218"/>
      <c r="AO37" s="345">
        <v>494</v>
      </c>
      <c r="AP37" s="345">
        <v>29</v>
      </c>
      <c r="AQ37" s="346">
        <v>611</v>
      </c>
      <c r="AR37" s="347">
        <v>-95.3</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547</v>
      </c>
      <c r="AL38" s="1214"/>
      <c r="AM38" s="1214"/>
      <c r="AN38" s="1215"/>
      <c r="AO38" s="348" t="s">
        <v>528</v>
      </c>
      <c r="AP38" s="348" t="s">
        <v>528</v>
      </c>
      <c r="AQ38" s="349">
        <v>1</v>
      </c>
      <c r="AR38" s="337" t="s">
        <v>528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548</v>
      </c>
      <c r="AL39" s="1214"/>
      <c r="AM39" s="1214"/>
      <c r="AN39" s="1215"/>
      <c r="AO39" s="345">
        <v>-5334</v>
      </c>
      <c r="AP39" s="345">
        <v>-316</v>
      </c>
      <c r="AQ39" s="346">
        <v>-2054</v>
      </c>
      <c r="AR39" s="347">
        <v>-84.6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549</v>
      </c>
      <c r="AL40" s="1217"/>
      <c r="AM40" s="1217"/>
      <c r="AN40" s="1218"/>
      <c r="AO40" s="345">
        <v>-2194566</v>
      </c>
      <c r="AP40" s="345">
        <v>-129871</v>
      </c>
      <c r="AQ40" s="346">
        <v>-55559</v>
      </c>
      <c r="AR40" s="347">
        <v>133.80000000000001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606983</v>
      </c>
      <c r="AP41" s="345">
        <v>35920</v>
      </c>
      <c r="AQ41" s="346">
        <v>22600</v>
      </c>
      <c r="AR41" s="347">
        <v>58.9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550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551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519</v>
      </c>
      <c r="AN49" s="1224" t="s">
        <v>553</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554</v>
      </c>
      <c r="AO50" s="362" t="s">
        <v>555</v>
      </c>
      <c r="AP50" s="363" t="s">
        <v>556</v>
      </c>
      <c r="AQ50" s="364" t="s">
        <v>557</v>
      </c>
      <c r="AR50" s="365" t="s">
        <v>558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559</v>
      </c>
      <c r="AL51" s="358"/>
      <c r="AM51" s="366">
        <v>2187763</v>
      </c>
      <c r="AN51" s="367">
        <v>117407</v>
      </c>
      <c r="AO51" s="368">
        <v>33</v>
      </c>
      <c r="AP51" s="369">
        <v>115123</v>
      </c>
      <c r="AQ51" s="370">
        <v>48.4</v>
      </c>
      <c r="AR51" s="371">
        <v>-15.4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560</v>
      </c>
      <c r="AM52" s="374">
        <v>1536631</v>
      </c>
      <c r="AN52" s="375">
        <v>82464</v>
      </c>
      <c r="AO52" s="376">
        <v>17.899999999999999</v>
      </c>
      <c r="AP52" s="377">
        <v>46026</v>
      </c>
      <c r="AQ52" s="378">
        <v>12.6</v>
      </c>
      <c r="AR52" s="379">
        <v>5.3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561</v>
      </c>
      <c r="AL53" s="358"/>
      <c r="AM53" s="366">
        <v>2327669</v>
      </c>
      <c r="AN53" s="367">
        <v>128063</v>
      </c>
      <c r="AO53" s="368">
        <v>9.1</v>
      </c>
      <c r="AP53" s="369">
        <v>98899</v>
      </c>
      <c r="AQ53" s="370">
        <v>-14.1</v>
      </c>
      <c r="AR53" s="371">
        <v>23.2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560</v>
      </c>
      <c r="AM54" s="374">
        <v>1741960</v>
      </c>
      <c r="AN54" s="375">
        <v>95838</v>
      </c>
      <c r="AO54" s="376">
        <v>16.2</v>
      </c>
      <c r="AP54" s="377">
        <v>43734</v>
      </c>
      <c r="AQ54" s="378">
        <v>-5</v>
      </c>
      <c r="AR54" s="379">
        <v>21.2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562</v>
      </c>
      <c r="AL55" s="358"/>
      <c r="AM55" s="366">
        <v>2160702</v>
      </c>
      <c r="AN55" s="367">
        <v>121082</v>
      </c>
      <c r="AO55" s="368">
        <v>-5.5</v>
      </c>
      <c r="AP55" s="369">
        <v>96462</v>
      </c>
      <c r="AQ55" s="370">
        <v>-2.5</v>
      </c>
      <c r="AR55" s="371">
        <v>-3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560</v>
      </c>
      <c r="AM56" s="374">
        <v>1637172</v>
      </c>
      <c r="AN56" s="375">
        <v>91744</v>
      </c>
      <c r="AO56" s="376">
        <v>-4.3</v>
      </c>
      <c r="AP56" s="377">
        <v>39886</v>
      </c>
      <c r="AQ56" s="378">
        <v>-8.8000000000000007</v>
      </c>
      <c r="AR56" s="379">
        <v>4.5</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563</v>
      </c>
      <c r="AL57" s="358"/>
      <c r="AM57" s="366">
        <v>1898778</v>
      </c>
      <c r="AN57" s="367">
        <v>109484</v>
      </c>
      <c r="AO57" s="368">
        <v>-9.6</v>
      </c>
      <c r="AP57" s="369">
        <v>83103</v>
      </c>
      <c r="AQ57" s="370">
        <v>-13.8</v>
      </c>
      <c r="AR57" s="371">
        <v>4.2</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560</v>
      </c>
      <c r="AM58" s="374">
        <v>1393033</v>
      </c>
      <c r="AN58" s="375">
        <v>80322</v>
      </c>
      <c r="AO58" s="376">
        <v>-12.4</v>
      </c>
      <c r="AP58" s="377">
        <v>41378</v>
      </c>
      <c r="AQ58" s="378">
        <v>3.7</v>
      </c>
      <c r="AR58" s="379">
        <v>-16.100000000000001</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564</v>
      </c>
      <c r="AL59" s="358"/>
      <c r="AM59" s="366">
        <v>2442426</v>
      </c>
      <c r="AN59" s="367">
        <v>144539</v>
      </c>
      <c r="AO59" s="368">
        <v>32</v>
      </c>
      <c r="AP59" s="369">
        <v>84459</v>
      </c>
      <c r="AQ59" s="370">
        <v>1.6</v>
      </c>
      <c r="AR59" s="371">
        <v>30.4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560</v>
      </c>
      <c r="AM60" s="374">
        <v>1688435</v>
      </c>
      <c r="AN60" s="375">
        <v>99919</v>
      </c>
      <c r="AO60" s="376">
        <v>24.4</v>
      </c>
      <c r="AP60" s="377">
        <v>47314</v>
      </c>
      <c r="AQ60" s="378">
        <v>14.3</v>
      </c>
      <c r="AR60" s="379">
        <v>10.1</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565</v>
      </c>
      <c r="AL61" s="380"/>
      <c r="AM61" s="381">
        <v>2203468</v>
      </c>
      <c r="AN61" s="382">
        <v>124115</v>
      </c>
      <c r="AO61" s="383">
        <v>11.8</v>
      </c>
      <c r="AP61" s="384">
        <v>95609</v>
      </c>
      <c r="AQ61" s="385">
        <v>3.9</v>
      </c>
      <c r="AR61" s="371">
        <v>7.9</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560</v>
      </c>
      <c r="AM62" s="374">
        <v>1599446</v>
      </c>
      <c r="AN62" s="375">
        <v>90057</v>
      </c>
      <c r="AO62" s="376">
        <v>8.4</v>
      </c>
      <c r="AP62" s="377">
        <v>43668</v>
      </c>
      <c r="AQ62" s="378">
        <v>3.4</v>
      </c>
      <c r="AR62" s="379">
        <v>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hYCliBmR1r4C1pQH18c2aqNloshTYXAkk2AOGEM8/C9xNQ6171M5B/erdUoIcZDBW35SyiqW2k1GGcxDxALOEQ==" saltValue="B+XgRRSl1j8gv0mnZP0Oj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90" zoomScaleNormal="9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567</v>
      </c>
    </row>
    <row r="120" spans="125:125" ht="13.5" hidden="1" customHeight="1" x14ac:dyDescent="0.15"/>
    <row r="121" spans="125:125" ht="13.5" hidden="1" customHeight="1" x14ac:dyDescent="0.15">
      <c r="DU121" s="292"/>
    </row>
  </sheetData>
  <sheetProtection algorithmName="SHA-512" hashValue="VwIJJIrDdlG78KX4H1yPAyDY4p3ACLdkbsgP+fP/6LeO6oxIEEF/oADAEiQLrnpjKti6DwS5NVFm4RDs/IwDXA==" saltValue="pfFdvqLnHdHC0piWpK1i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568</v>
      </c>
    </row>
  </sheetData>
  <sheetProtection algorithmName="SHA-512" hashValue="Te1ny2rTK9GKjivbPJs8jjtD7L6z4pbxNAq7al0JwQp1+4nHp0HpgA5ocAepLX1yQg1DcBlgXwClP0ED70GSjA==" saltValue="ZvQMWiU3mBBdQ1mD9sLR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569</v>
      </c>
      <c r="G46" s="8" t="s">
        <v>570</v>
      </c>
      <c r="H46" s="8" t="s">
        <v>571</v>
      </c>
      <c r="I46" s="8" t="s">
        <v>572</v>
      </c>
      <c r="J46" s="9" t="s">
        <v>573</v>
      </c>
    </row>
    <row r="47" spans="2:10" ht="57.75" customHeight="1" x14ac:dyDescent="0.15">
      <c r="B47" s="10"/>
      <c r="C47" s="1238" t="s">
        <v>3</v>
      </c>
      <c r="D47" s="1238"/>
      <c r="E47" s="1239"/>
      <c r="F47" s="11">
        <v>37.92</v>
      </c>
      <c r="G47" s="12">
        <v>40.1</v>
      </c>
      <c r="H47" s="12">
        <v>44.07</v>
      </c>
      <c r="I47" s="12">
        <v>46.01</v>
      </c>
      <c r="J47" s="13">
        <v>41.15</v>
      </c>
    </row>
    <row r="48" spans="2:10" ht="57.75" customHeight="1" x14ac:dyDescent="0.15">
      <c r="B48" s="14"/>
      <c r="C48" s="1240" t="s">
        <v>4</v>
      </c>
      <c r="D48" s="1240"/>
      <c r="E48" s="1241"/>
      <c r="F48" s="15">
        <v>4.16</v>
      </c>
      <c r="G48" s="16">
        <v>3.69</v>
      </c>
      <c r="H48" s="16">
        <v>4.91</v>
      </c>
      <c r="I48" s="16">
        <v>4.25</v>
      </c>
      <c r="J48" s="17">
        <v>3.75</v>
      </c>
    </row>
    <row r="49" spans="2:10" ht="57.75" customHeight="1" thickBot="1" x14ac:dyDescent="0.2">
      <c r="B49" s="18"/>
      <c r="C49" s="1242" t="s">
        <v>5</v>
      </c>
      <c r="D49" s="1242"/>
      <c r="E49" s="1243"/>
      <c r="F49" s="19">
        <v>4.55</v>
      </c>
      <c r="G49" s="20" t="s">
        <v>574</v>
      </c>
      <c r="H49" s="20">
        <v>8.42</v>
      </c>
      <c r="I49" s="20" t="s">
        <v>575</v>
      </c>
      <c r="J49" s="21" t="s">
        <v>576</v>
      </c>
    </row>
    <row r="50" spans="2:10" ht="13.5" customHeight="1" x14ac:dyDescent="0.15"/>
  </sheetData>
  <sheetProtection algorithmName="SHA-512" hashValue="Pn4tv+tqxyfsa+bX6UwtPTmqilUyXWGLCvLt8l3jAD+6sGMKYvv98zGmzukn+8FW2qmPXrwadnu0h7vfic3stA==" saltValue="b05tUwpzLJalUDATP/748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2022-03-10T10:36:00Z</cp:lastPrinted>
  <dcterms:created xsi:type="dcterms:W3CDTF">2022-02-02T06:04:15Z</dcterms:created>
  <dcterms:modified xsi:type="dcterms:W3CDTF">2022-09-23T02:51:20Z</dcterms:modified>
  <cp:category/>
</cp:coreProperties>
</file>