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602F8851-A642-490C-9DE2-940A81941D71}" xr6:coauthVersionLast="36" xr6:coauthVersionMax="36" xr10:uidLastSave="{00000000-0000-0000-0000-000000000000}"/>
  <bookViews>
    <workbookView xWindow="0" yWindow="0" windowWidth="19200" windowHeight="114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AM34" i="10" l="1"/>
  <c r="AM35" i="10" s="1"/>
  <c r="AM36" i="10" s="1"/>
  <c r="AM37" i="10" s="1"/>
  <c r="BE34" i="10" l="1"/>
  <c r="BW34" i="10"/>
  <c r="BW35" i="10" l="1"/>
  <c r="BW36" i="10" s="1"/>
  <c r="BW37" i="10" s="1"/>
  <c r="BW38" i="10" s="1"/>
  <c r="BW39" i="10" s="1"/>
  <c r="BW40" i="10" s="1"/>
  <c r="BW41" i="10" s="1"/>
  <c r="CO34" i="10" l="1"/>
</calcChain>
</file>

<file path=xl/sharedStrings.xml><?xml version="1.0" encoding="utf-8"?>
<sst xmlns="http://schemas.openxmlformats.org/spreadsheetml/2006/main" count="1108" uniqueCount="617">
  <si>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</si>
  <si>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</si>
  <si>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</si>
  <si>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</si>
  <si>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</si>
  <si>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</si>
  <si>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</si>
  <si>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</si>
  <si>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</si>
  <si>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</si>
  <si>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</si>
  <si>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</si>
  <si>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</si>
  <si>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</si>
  <si>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</si>
  <si>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</si>
  <si>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</si>
  <si>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</si>
  <si>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</si>
  <si>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</si>
  <si>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</si>
  <si>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</si>
  <si>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</si>
  <si>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</si>
  <si>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</si>
  <si>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</si>
  <si>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</si>
  <si>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</si>
  <si>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</si>
  <si>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</si>
  <si>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</si>
  <si>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</si>
  <si>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</si>
  <si>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</si>
  <si>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</si>
  <si>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</si>
  <si>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</si>
  <si>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</si>
  <si>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</si>
  <si>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</si>
  <si>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</si>
  <si>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</si>
  <si>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</si>
  <si>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</si>
  <si>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</si>
  <si>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</si>
  <si>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</si>
  <si>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</si>
  <si>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</si>
  <si>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</si>
  <si>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</si>
  <si>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</si>
  <si>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</si>
  <si>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</si>
  <si>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</si>
  <si>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</si>
  <si>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</si>
  <si>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</si>
  <si>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</si>
  <si>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</si>
  <si>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</si>
  <si>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</si>
  <si>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</si>
  <si>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</si>
  <si>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</si>
  <si>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</si>
  <si>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</si>
  <si>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</si>
  <si>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</si>
  <si>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</si>
  <si>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</si>
  <si>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</si>
  <si>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</si>
  <si>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</si>
  <si>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</si>
  <si>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</si>
  <si>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</si>
  <si>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</si>
  <si>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</si>
  <si>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</si>
  <si>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</si>
  <si>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</si>
  <si>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</si>
  <si>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</si>
  <si>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</si>
  <si>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</si>
  <si>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</si>
  <si>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</si>
  <si>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</si>
  <si>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</si>
  <si>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</si>
  <si>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</si>
  <si>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</si>
  <si>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</si>
  <si>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</si>
  <si>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</si>
  <si>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</si>
  <si>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</si>
  <si>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</si>
  <si>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</si>
  <si>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</si>
  <si>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</si>
  <si>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</si>
  <si>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</si>
  <si>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</si>
  <si>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</si>
  <si>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</si>
  <si>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</si>
  <si>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</si>
  <si>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</si>
  <si>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</si>
  <si>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</si>
  <si>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</si>
  <si>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</si>
  <si>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</si>
  <si>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</si>
  <si>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</si>
  <si>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</si>
  <si>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</si>
  <si>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</si>
  <si>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</si>
  <si>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</si>
  <si>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</si>
  <si>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</si>
  <si>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</si>
  <si>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</si>
  <si>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</si>
  <si>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</si>
  <si>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</si>
  <si>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</si>
  <si>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</si>
  <si>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</si>
  <si>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</si>
  <si>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</si>
  <si>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</si>
  <si>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</si>
  <si>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</si>
  <si>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</si>
  <si>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</si>
  <si>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</si>
  <si>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</si>
  <si>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</si>
  <si>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</si>
  <si>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</si>
  <si>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</si>
  <si>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</si>
  <si>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</si>
  <si>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</si>
  <si>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</si>
  <si>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</si>
  <si>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</si>
  <si>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</si>
  <si>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</si>
  <si>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</si>
  <si>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</si>
  <si>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</si>
  <si>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</si>
  <si>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</si>
  <si>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</si>
  <si>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</si>
  <si>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</si>
  <si>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</si>
  <si>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</si>
  <si>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</si>
  <si>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</si>
  <si>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</si>
  <si>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</si>
  <si>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</si>
  <si>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</si>
  <si>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</si>
  <si>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</si>
  <si>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</si>
  <si>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</si>
  <si>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</si>
  <si>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</si>
  <si>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</si>
  <si>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</si>
  <si>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</si>
  <si>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</si>
  <si>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</si>
  <si>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</si>
  <si>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</si>
  <si>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</si>
  <si>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</si>
  <si>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</si>
  <si>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</si>
  <si>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</si>
  <si>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</si>
  <si>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</si>
  <si>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</si>
  <si>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</si>
  <si>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</si>
  <si>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</si>
  <si>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</si>
  <si>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</si>
  <si>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</si>
  <si>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</si>
  <si>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</si>
  <si>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</si>
  <si>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</si>
  <si>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</si>
  <si>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</si>
  <si>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</si>
  <si>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</si>
  <si>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</si>
  <si>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</si>
  <si>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</si>
  <si>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</si>
  <si>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</si>
  <si>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</si>
  <si>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</si>
  <si>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</si>
  <si>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</si>
  <si>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兵庫県新温泉町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</si>
  <si>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</si>
  <si>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</si>
  <si>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</si>
  <si>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</si>
  <si>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</si>
  <si>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</si>
  <si>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</si>
  <si>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</si>
  <si>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</si>
  <si>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</si>
  <si>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</si>
  <si>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</si>
  <si>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</si>
  <si>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</si>
  <si>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</si>
  <si>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</si>
  <si>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</si>
  <si>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</si>
  <si>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</si>
  <si>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</si>
  <si>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</si>
  <si>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</si>
  <si>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</si>
  <si>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</si>
  <si>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</si>
  <si>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</si>
  <si>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</si>
  <si>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</si>
  <si>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</si>
  <si>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</si>
  <si>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</si>
  <si>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</si>
  <si>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</si>
  <si>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</si>
  <si>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</si>
  <si>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</si>
  <si>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</si>
  <si>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</si>
  <si>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</si>
  <si>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</si>
  <si>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</si>
  <si>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</si>
  <si>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</si>
  <si>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</si>
  <si>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</si>
  <si>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</si>
  <si>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</si>
  <si>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</si>
  <si>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</si>
  <si>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</si>
  <si>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</si>
  <si>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</si>
  <si>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</si>
  <si>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</si>
  <si>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</si>
  <si>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</si>
  <si>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</si>
  <si>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</si>
  <si>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</si>
  <si>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</si>
  <si>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</si>
  <si>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</si>
  <si>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</si>
  <si>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</si>
  <si>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</si>
  <si>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</si>
  <si>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</si>
  <si>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</si>
  <si>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</si>
  <si>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</si>
  <si>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</si>
  <si>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</si>
  <si>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</si>
  <si>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</si>
  <si>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</si>
  <si>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</si>
  <si>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</si>
  <si>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</si>
  <si>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</si>
  <si>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</si>
  <si>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</si>
  <si>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</si>
  <si>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</si>
  <si>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</si>
  <si>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</si>
  <si>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</si>
  <si>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</si>
  <si>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</si>
  <si>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</si>
  <si>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</si>
  <si>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</si>
  <si>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</si>
  <si>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</si>
  <si>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</si>
  <si>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</si>
  <si>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</si>
  <si>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</si>
  <si>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</si>
  <si>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</si>
  <si>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</si>
  <si>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</si>
  <si>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</si>
  <si>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</si>
  <si>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</si>
  <si>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</si>
  <si>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</si>
  <si>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</si>
  <si>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</si>
  <si>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</si>
  <si>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</si>
  <si>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</si>
  <si>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</si>
  <si>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</si>
  <si>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</si>
  <si>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</si>
  <si>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</si>
  <si>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</si>
  <si>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</si>
  <si>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</si>
  <si>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</si>
  <si>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</si>
  <si>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</si>
  <si>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</si>
  <si>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</si>
  <si>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</si>
  <si>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</si>
  <si>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</si>
  <si>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</si>
  <si>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</si>
  <si>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</si>
  <si>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</si>
  <si>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</si>
  <si>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</si>
  <si>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</si>
  <si>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</si>
  <si>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</si>
  <si>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</si>
  <si>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</si>
  <si>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</si>
  <si>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</si>
  <si>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</si>
  <si>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</si>
  <si>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</si>
  <si>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</si>
  <si>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</si>
  <si>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</si>
  <si>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</si>
  <si>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</si>
  <si>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</si>
  <si>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</si>
  <si>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</si>
  <si>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</si>
  <si>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</si>
  <si>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</si>
  <si>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</si>
  <si>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</si>
  <si>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兵庫県新温泉町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</si>
  <si>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</si>
  <si>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</si>
  <si>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</si>
  <si>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</si>
  <si>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</si>
  <si>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</si>
  <si>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</si>
  <si>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</si>
  <si>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</si>
  <si>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</si>
  <si>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</si>
  <si>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</si>
  <si>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</si>
  <si>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</si>
  <si>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</si>
  <si>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</si>
  <si>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</si>
  <si>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</si>
  <si>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</si>
  <si>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</si>
  <si>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浜坂地区残土処分場事業特別会計</t>
    <phoneticPr fontId="5"/>
  </si>
  <si>
    <t>温泉地区残土処分場事業特別会計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</si>
  <si>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</si>
  <si>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</si>
  <si>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</si>
  <si>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</si>
  <si>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</si>
  <si>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</si>
  <si>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</si>
  <si>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</si>
  <si>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</si>
  <si>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</si>
  <si>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</si>
  <si>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</si>
  <si>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</si>
  <si>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</si>
  <si>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</si>
  <si>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</si>
  <si>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</si>
  <si>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</si>
  <si>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</si>
  <si>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</si>
  <si>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</si>
  <si>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公立浜坂病院事業会計</t>
    <phoneticPr fontId="5"/>
  </si>
  <si>
    <t>浜坂温泉配湯事業会計</t>
    <phoneticPr fontId="5"/>
  </si>
  <si>
    <t>七釜温泉配湯事業特別会計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</si>
  <si>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</si>
  <si>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</si>
  <si>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</si>
  <si>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</si>
  <si>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</si>
  <si>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</si>
  <si>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</si>
  <si>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</si>
  <si>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</si>
  <si>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</si>
  <si>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</si>
  <si>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</si>
  <si>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</si>
  <si>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</si>
  <si>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</si>
  <si>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</si>
  <si>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</si>
  <si>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</si>
  <si>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</si>
  <si>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</si>
  <si>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</si>
  <si>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</si>
  <si>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</si>
  <si>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</si>
  <si>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</si>
  <si>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</si>
  <si>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</si>
  <si>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</si>
  <si>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</si>
  <si>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</si>
  <si>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</si>
  <si>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</si>
  <si>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</si>
  <si>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</si>
  <si>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</si>
  <si>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</si>
  <si>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</si>
  <si>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</si>
  <si>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</si>
  <si>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</si>
  <si>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</si>
  <si>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</si>
  <si>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</si>
  <si>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</si>
  <si>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</si>
  <si>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</si>
  <si>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</si>
  <si>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</si>
  <si>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</si>
  <si>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</si>
  <si>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</si>
  <si>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</si>
  <si>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</si>
  <si>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</si>
  <si>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</si>
  <si>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</si>
  <si>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</si>
  <si>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</si>
  <si>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</si>
  <si>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</si>
  <si>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</si>
  <si>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</si>
  <si>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</si>
  <si>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公立浜坂病院事業会計</t>
    <phoneticPr fontId="5"/>
  </si>
  <si>
    <t>(Ｆ)</t>
    <phoneticPr fontId="5"/>
  </si>
  <si>
    <t>国民健康保険事業特別会計（直診勘定）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</si>
  <si>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</si>
  <si>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</si>
  <si>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</si>
  <si>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</si>
  <si>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</si>
  <si>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</si>
  <si>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</si>
  <si>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</si>
  <si>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</si>
  <si>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</si>
  <si>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</si>
  <si>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</si>
  <si>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</si>
  <si>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</si>
  <si>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</si>
  <si>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</si>
  <si>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</si>
  <si>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</si>
  <si>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</si>
  <si>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</si>
  <si>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</si>
  <si>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</si>
  <si>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</si>
  <si>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</si>
  <si>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</si>
  <si>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</si>
  <si>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</si>
  <si>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</si>
  <si>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</si>
  <si>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</si>
  <si>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</si>
  <si>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</si>
  <si>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</si>
  <si>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</si>
  <si>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</si>
  <si>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</si>
  <si>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</si>
  <si>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</si>
  <si>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</si>
  <si>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</si>
  <si>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</si>
  <si>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</si>
  <si>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</si>
  <si>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</si>
  <si>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</si>
  <si>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</si>
  <si>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</si>
  <si>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</si>
  <si>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</si>
  <si>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</si>
  <si>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</si>
  <si>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</si>
  <si>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</si>
  <si>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</si>
  <si>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</si>
  <si>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</si>
  <si>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</si>
  <si>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</si>
  <si>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</si>
  <si>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</si>
  <si>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</si>
  <si>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</si>
  <si>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</si>
  <si>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</si>
  <si>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</si>
  <si>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</si>
  <si>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</si>
  <si>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</si>
  <si>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</si>
  <si>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</si>
  <si>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</si>
  <si>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</si>
  <si>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</si>
  <si>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</si>
  <si>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</si>
  <si>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</si>
  <si>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</si>
  <si>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</si>
  <si>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</si>
  <si>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</si>
  <si>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</si>
  <si>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</si>
  <si>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</si>
  <si>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7.45</t>
  </si>
  <si>
    <t>▲ 10.41</t>
  </si>
  <si>
    <t>▲ 4.12</t>
  </si>
  <si>
    <t>水道事業会計</t>
  </si>
  <si>
    <t>下水道事業会計</t>
  </si>
  <si>
    <t>一般会計</t>
  </si>
  <si>
    <t>公立浜坂病院事業会計</t>
  </si>
  <si>
    <t>浜坂地区残土処分場事業特別会計</t>
  </si>
  <si>
    <t>▲ 0.00</t>
  </si>
  <si>
    <t>▲ 1.29</t>
  </si>
  <si>
    <t>▲ 1.88</t>
  </si>
  <si>
    <t>▲ 5.11</t>
  </si>
  <si>
    <t>浜坂温泉配湯事業会計</t>
  </si>
  <si>
    <t>介護保険事業特別会計（保険事業勘定）</t>
  </si>
  <si>
    <t>温泉地区残土処分場事業特別会計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</si>
  <si>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</si>
  <si>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</si>
  <si>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</si>
  <si>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</si>
  <si>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</si>
  <si>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</si>
  <si>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</si>
  <si>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</si>
  <si>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</si>
  <si>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温泉町夢公社</t>
    <phoneticPr fontId="2"/>
  </si>
  <si>
    <t>地域振興基金</t>
    <phoneticPr fontId="2"/>
  </si>
  <si>
    <t>ふるさとづくり基金</t>
    <phoneticPr fontId="2"/>
  </si>
  <si>
    <t>十字谷残土処分場整備基金</t>
    <phoneticPr fontId="2"/>
  </si>
  <si>
    <t>下タ山公共建設残土処分場整備基金</t>
    <phoneticPr fontId="2"/>
  </si>
  <si>
    <t>森林環境基金</t>
    <phoneticPr fontId="2"/>
  </si>
  <si>
    <t>北但行政事務組合</t>
    <phoneticPr fontId="2"/>
  </si>
  <si>
    <t>美方郡広域事務組合</t>
    <phoneticPr fontId="2"/>
  </si>
  <si>
    <t>但馬広域行政事務組合</t>
    <phoneticPr fontId="2"/>
  </si>
  <si>
    <t>兵庫県市町村職員退職手当組合</t>
    <phoneticPr fontId="2"/>
  </si>
  <si>
    <t>兵庫県市町交通災害共済組合</t>
    <phoneticPr fontId="2"/>
  </si>
  <si>
    <t>兵庫県町議会議員公務災害補償組合</t>
    <phoneticPr fontId="2"/>
  </si>
  <si>
    <t>兵庫県後期高齢者医療広域連合（一般会計）</t>
    <phoneticPr fontId="2"/>
  </si>
  <si>
    <t>兵庫県後期高齢者医療広域連合（特別会計）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</si>
  <si>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</si>
  <si>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</si>
  <si>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</si>
  <si>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</si>
  <si>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</si>
  <si>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</si>
  <si>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</si>
  <si>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</si>
  <si>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</si>
  <si>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</si>
  <si>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</si>
  <si>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有形固定資産減価償却率ともに類似団体平均値より高い数値となっている。将来負担比率は、近年実施した、夢ホール耐震化等事業や新残土処分場整備事業等により、高い数値となっているが、令和２年度をピークに減少していく見込みである。
　今後は、公共施設の適切な管理を図るとともに、公共施設等総合管理計画及び個別施設計画に基づき、老朽化した施設の集約化・複合化や除却を進めていく。
</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6" eb="28">
      <t>ヘイキン</t>
    </rPh>
    <rPh sb="28" eb="29">
      <t>チ</t>
    </rPh>
    <rPh sb="31" eb="32">
      <t>タカ</t>
    </rPh>
    <rPh sb="33" eb="35">
      <t>スウチ</t>
    </rPh>
    <rPh sb="42" eb="44">
      <t>ショウライ</t>
    </rPh>
    <rPh sb="44" eb="46">
      <t>フタン</t>
    </rPh>
    <rPh sb="46" eb="48">
      <t>ヒリツ</t>
    </rPh>
    <rPh sb="50" eb="52">
      <t>キンネン</t>
    </rPh>
    <rPh sb="52" eb="54">
      <t>ジッシ</t>
    </rPh>
    <rPh sb="57" eb="58">
      <t>ユメ</t>
    </rPh>
    <rPh sb="61" eb="64">
      <t>タイシンカ</t>
    </rPh>
    <rPh sb="64" eb="65">
      <t>トウ</t>
    </rPh>
    <rPh sb="65" eb="67">
      <t>ジギョウ</t>
    </rPh>
    <rPh sb="68" eb="69">
      <t>シン</t>
    </rPh>
    <rPh sb="69" eb="71">
      <t>ザンド</t>
    </rPh>
    <rPh sb="71" eb="74">
      <t>ショブンジョウ</t>
    </rPh>
    <rPh sb="74" eb="76">
      <t>セイビ</t>
    </rPh>
    <rPh sb="76" eb="78">
      <t>ジギョウ</t>
    </rPh>
    <rPh sb="78" eb="79">
      <t>トウ</t>
    </rPh>
    <rPh sb="83" eb="84">
      <t>タカ</t>
    </rPh>
    <rPh sb="85" eb="87">
      <t>スウチ</t>
    </rPh>
    <rPh sb="95" eb="96">
      <t>レイ</t>
    </rPh>
    <rPh sb="96" eb="97">
      <t>ワ</t>
    </rPh>
    <rPh sb="98" eb="100">
      <t>ネンド</t>
    </rPh>
    <rPh sb="105" eb="107">
      <t>ゲンショウ</t>
    </rPh>
    <rPh sb="111" eb="113">
      <t>ミコ</t>
    </rPh>
    <rPh sb="120" eb="122">
      <t>コンゴ</t>
    </rPh>
    <rPh sb="124" eb="126">
      <t>コウキョウ</t>
    </rPh>
    <rPh sb="126" eb="128">
      <t>シセツ</t>
    </rPh>
    <rPh sb="129" eb="131">
      <t>テキセツ</t>
    </rPh>
    <rPh sb="132" eb="134">
      <t>カンリ</t>
    </rPh>
    <rPh sb="135" eb="136">
      <t>ハカ</t>
    </rPh>
    <phoneticPr fontId="5"/>
  </si>
  <si>
    <t>　将来負担比率、実質公債費比率は、いずれも近年減少傾向であったが、令和元年度以降は、夢ホール耐震化等事業、新残土処分場整備等の大型事業の実施により、上昇傾向である。
　令和２年度の新温泉町の将来負担比率は89.9ポイントとなっており、類似団体の23.5ポイントを66.4ポイント上回っており、さらに、実質公債費比率は10.8ポイントとなっており、類似団体の8.6ポイントを2.2ポイント上回っており、将来負担比率、実質公債費比率ともに高い水準にある。
　今後も引き続き収支見通し（財政計画）に基づく計画的な地方債の発行、交付税算入率の高い地方債の発行に努める。</t>
    <rPh sb="38" eb="40">
      <t>イコウ</t>
    </rPh>
    <rPh sb="42" eb="43">
      <t>ユメ</t>
    </rPh>
    <rPh sb="46" eb="49">
      <t>タイシンカ</t>
    </rPh>
    <rPh sb="49" eb="50">
      <t>トウ</t>
    </rPh>
    <rPh sb="50" eb="52">
      <t>ジギョウ</t>
    </rPh>
    <rPh sb="76" eb="7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</si>
</sst>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4447-4CA6-96CA-C20599B0AF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62005</c:v>
                </c:pt>
                <c:pt idx="1">
                  <c:v>98742</c:v>
                </c:pt>
                <c:pt idx="2">
                  <c:v>66348</c:v>
                </c:pt>
                <c:pt idx="3">
                  <c:v>168600</c:v>
                </c:pt>
                <c:pt idx="4">
                  <c:v>174334</c:v>
                </c:pt>
              </c:numCache>
            </c:numRef>
          </c:val>
          <c:smooth val="0"/>
          <c:extLst>
            <c:ext xmlns:c16="http://schemas.microsoft.com/office/drawing/2014/chart" uri="{C3380CC4-5D6E-409C-BE32-E72D297353CC}">
              <c16:uniqueId val="{00000001-4447-4CA6-96CA-C20599B0AF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8.07</c:v>
                </c:pt>
                <c:pt idx="1">
                  <c:v>0.39</c:v>
                </c:pt>
                <c:pt idx="2">
                  <c:v>4.3899999999999997</c:v>
                </c:pt>
                <c:pt idx="3">
                  <c:v>2.25</c:v>
                </c:pt>
                <c:pt idx="4">
                  <c:v>7.63</c:v>
                </c:pt>
              </c:numCache>
            </c:numRef>
          </c:val>
          <c:extLst>
            <c:ext xmlns:c16="http://schemas.microsoft.com/office/drawing/2014/chart" uri="{C3380CC4-5D6E-409C-BE32-E72D297353CC}">
              <c16:uniqueId val="{00000000-BB47-4270-859A-3C1C95F466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33.1</c:v>
                </c:pt>
                <c:pt idx="1">
                  <c:v>35.36</c:v>
                </c:pt>
                <c:pt idx="2">
                  <c:v>32.700000000000003</c:v>
                </c:pt>
                <c:pt idx="3">
                  <c:v>32.17</c:v>
                </c:pt>
                <c:pt idx="4">
                  <c:v>32.07</c:v>
                </c:pt>
              </c:numCache>
            </c:numRef>
          </c:val>
          <c:extLst>
            <c:ext xmlns:c16="http://schemas.microsoft.com/office/drawing/2014/chart" uri="{C3380CC4-5D6E-409C-BE32-E72D297353CC}">
              <c16:uniqueId val="{00000001-BB47-4270-859A-3C1C95F466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-7.45</c:v>
                </c:pt>
                <c:pt idx="1">
                  <c:v>-10.41</c:v>
                </c:pt>
                <c:pt idx="2">
                  <c:v>0.91</c:v>
                </c:pt>
                <c:pt idx="3">
                  <c:v>-4.12</c:v>
                </c:pt>
                <c:pt idx="4">
                  <c:v>4.1100000000000003</c:v>
                </c:pt>
              </c:numCache>
            </c:numRef>
          </c:val>
          <c:smooth val="0"/>
          <c:extLst>
            <c:ext xmlns:c16="http://schemas.microsoft.com/office/drawing/2014/chart" uri="{C3380CC4-5D6E-409C-BE32-E72D297353CC}">
              <c16:uniqueId val="{00000002-BB47-4270-859A-3C1C95F466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1.1200000000000001</c:v>
                </c:pt>
                <c:pt idx="2">
                  <c:v>#N/A</c:v>
                </c:pt>
                <c:pt idx="3">
                  <c:v>1.95</c:v>
                </c:pt>
                <c:pt idx="4">
                  <c:v>#N/A</c:v>
                </c:pt>
                <c:pt idx="5">
                  <c:v>1.25</c:v>
                </c:pt>
                <c:pt idx="6">
                  <c:v>#N/A</c:v>
                </c:pt>
                <c:pt idx="7">
                  <c:v>0.19</c:v>
                </c:pt>
                <c:pt idx="8">
                  <c:v>#N/A</c:v>
                </c:pt>
                <c:pt idx="9">
                  <c:v>0.27</c:v>
                </c:pt>
              </c:numCache>
            </c:numRef>
          </c:val>
          <c:extLst>
            <c:ext xmlns:c16="http://schemas.microsoft.com/office/drawing/2014/chart" uri="{C3380CC4-5D6E-409C-BE32-E72D297353CC}">
              <c16:uniqueId val="{00000000-0410-414E-BB51-BE0EA4F224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10-414E-BB51-BE0EA4F224A7}"/>
            </c:ext>
          </c:extLst>
        </c:ser>
        <c:ser>
          <c:idx val="2"/>
          <c:order val="2"/>
          <c:tx>
            <c:strRef>
              <c:f>データシート!$A$29</c:f>
              <c:strCache>
                <c:ptCount val="1"/>
                <c:pt idx="0">
                  <c:v>温泉地区残土処分場事業特別会計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1.41</c:v>
                </c:pt>
                <c:pt idx="4">
                  <c:v>#N/A</c:v>
                </c:pt>
                <c:pt idx="5">
                  <c:v>0.35</c:v>
                </c:pt>
                <c:pt idx="6">
                  <c:v>#N/A</c:v>
                </c:pt>
                <c:pt idx="7">
                  <c:v>0.15</c:v>
                </c:pt>
                <c:pt idx="8">
                  <c:v>#N/A</c:v>
                </c:pt>
                <c:pt idx="9">
                  <c:v>0.34</c:v>
                </c:pt>
              </c:numCache>
            </c:numRef>
          </c:val>
          <c:extLst>
            <c:ext xmlns:c16="http://schemas.microsoft.com/office/drawing/2014/chart" uri="{C3380CC4-5D6E-409C-BE32-E72D297353CC}">
              <c16:uniqueId val="{00000002-0410-414E-BB51-BE0EA4F224A7}"/>
            </c:ext>
          </c:extLst>
        </c:ser>
        <c:ser>
          <c:idx val="3"/>
          <c:order val="3"/>
          <c:tx>
            <c:strRef>
              <c:f>データシート!$A$30</c:f>
              <c:strCache>
                <c:ptCount val="1"/>
                <c:pt idx="0">
                  <c:v>介護保険事業特別会計（保険事業勘定）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0.66</c:v>
                </c:pt>
                <c:pt idx="2">
                  <c:v>#N/A</c:v>
                </c:pt>
                <c:pt idx="3">
                  <c:v>0.89</c:v>
                </c:pt>
                <c:pt idx="4">
                  <c:v>#N/A</c:v>
                </c:pt>
                <c:pt idx="5">
                  <c:v>0.65</c:v>
                </c:pt>
                <c:pt idx="6">
                  <c:v>#N/A</c:v>
                </c:pt>
                <c:pt idx="7">
                  <c:v>0.12</c:v>
                </c:pt>
                <c:pt idx="8">
                  <c:v>#N/A</c:v>
                </c:pt>
                <c:pt idx="9">
                  <c:v>0.82</c:v>
                </c:pt>
              </c:numCache>
            </c:numRef>
          </c:val>
          <c:extLst>
            <c:ext xmlns:c16="http://schemas.microsoft.com/office/drawing/2014/chart" uri="{C3380CC4-5D6E-409C-BE32-E72D297353CC}">
              <c16:uniqueId val="{00000003-0410-414E-BB51-BE0EA4F224A7}"/>
            </c:ext>
          </c:extLst>
        </c:ser>
        <c:ser>
          <c:idx val="4"/>
          <c:order val="4"/>
          <c:tx>
            <c:strRef>
              <c:f>データシート!$A$31</c:f>
              <c:strCache>
                <c:ptCount val="1"/>
                <c:pt idx="0">
                  <c:v>浜坂温泉配湯事業会計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3.43</c:v>
                </c:pt>
                <c:pt idx="2">
                  <c:v>#N/A</c:v>
                </c:pt>
                <c:pt idx="3">
                  <c:v>2.88</c:v>
                </c:pt>
                <c:pt idx="4">
                  <c:v>#N/A</c:v>
                </c:pt>
                <c:pt idx="5">
                  <c:v>1.48</c:v>
                </c:pt>
                <c:pt idx="6">
                  <c:v>#N/A</c:v>
                </c:pt>
                <c:pt idx="7">
                  <c:v>1.74</c:v>
                </c:pt>
                <c:pt idx="8">
                  <c:v>#N/A</c:v>
                </c:pt>
                <c:pt idx="9">
                  <c:v>2.0299999999999998</c:v>
                </c:pt>
              </c:numCache>
            </c:numRef>
          </c:val>
          <c:extLst>
            <c:ext xmlns:c16="http://schemas.microsoft.com/office/drawing/2014/chart" uri="{C3380CC4-5D6E-409C-BE32-E72D297353CC}">
              <c16:uniqueId val="{00000004-0410-414E-BB51-BE0EA4F224A7}"/>
            </c:ext>
          </c:extLst>
        </c:ser>
        <c:ser>
          <c:idx val="5"/>
          <c:order val="5"/>
          <c:tx>
            <c:strRef>
              <c:f>データシート!$A$32</c:f>
              <c:strCache>
                <c:ptCount val="1"/>
                <c:pt idx="0">
                  <c:v>浜坂地区残土処分場事業特別会計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1.29</c:v>
                </c:pt>
                <c:pt idx="3">
                  <c:v>#N/A</c:v>
                </c:pt>
                <c:pt idx="4">
                  <c:v>1.88</c:v>
                </c:pt>
                <c:pt idx="5">
                  <c:v>#N/A</c:v>
                </c:pt>
                <c:pt idx="6">
                  <c:v>5.1100000000000003</c:v>
                </c:pt>
                <c:pt idx="7">
                  <c:v>#N/A</c:v>
                </c:pt>
                <c:pt idx="8">
                  <c:v>#N/A</c:v>
                </c:pt>
                <c:pt idx="9">
                  <c:v>2.3199999999999998</c:v>
                </c:pt>
              </c:numCache>
            </c:numRef>
          </c:val>
          <c:extLst>
            <c:ext xmlns:c16="http://schemas.microsoft.com/office/drawing/2014/chart" uri="{C3380CC4-5D6E-409C-BE32-E72D297353CC}">
              <c16:uniqueId val="{00000005-0410-414E-BB51-BE0EA4F224A7}"/>
            </c:ext>
          </c:extLst>
        </c:ser>
        <c:ser>
          <c:idx val="6"/>
          <c:order val="6"/>
          <c:tx>
            <c:strRef>
              <c:f>データシート!$A$33</c:f>
              <c:strCache>
                <c:ptCount val="1"/>
                <c:pt idx="0">
                  <c:v>公立浜坂病院事業会計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0.78</c:v>
                </c:pt>
                <c:pt idx="2">
                  <c:v>#N/A</c:v>
                </c:pt>
                <c:pt idx="3">
                  <c:v>0.8</c:v>
                </c:pt>
                <c:pt idx="4">
                  <c:v>#N/A</c:v>
                </c:pt>
                <c:pt idx="5">
                  <c:v>2.64</c:v>
                </c:pt>
                <c:pt idx="6">
                  <c:v>#N/A</c:v>
                </c:pt>
                <c:pt idx="7">
                  <c:v>3.05</c:v>
                </c:pt>
                <c:pt idx="8">
                  <c:v>#N/A</c:v>
                </c:pt>
                <c:pt idx="9">
                  <c:v>3.71</c:v>
                </c:pt>
              </c:numCache>
            </c:numRef>
          </c:val>
          <c:extLst>
            <c:ext xmlns:c16="http://schemas.microsoft.com/office/drawing/2014/chart" uri="{C3380CC4-5D6E-409C-BE32-E72D297353CC}">
              <c16:uniqueId val="{00000006-0410-414E-BB51-BE0EA4F224A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8.08</c:v>
                </c:pt>
                <c:pt idx="2">
                  <c:v>#N/A</c:v>
                </c:pt>
                <c:pt idx="3">
                  <c:v>0.26</c:v>
                </c:pt>
                <c:pt idx="4">
                  <c:v>#N/A</c:v>
                </c:pt>
                <c:pt idx="5">
                  <c:v>5.92</c:v>
                </c:pt>
                <c:pt idx="6">
                  <c:v>#N/A</c:v>
                </c:pt>
                <c:pt idx="7">
                  <c:v>7.21</c:v>
                </c:pt>
                <c:pt idx="8">
                  <c:v>#N/A</c:v>
                </c:pt>
                <c:pt idx="9">
                  <c:v>4.95</c:v>
                </c:pt>
              </c:numCache>
            </c:numRef>
          </c:val>
          <c:extLst>
            <c:ext xmlns:c16="http://schemas.microsoft.com/office/drawing/2014/chart" uri="{C3380CC4-5D6E-409C-BE32-E72D297353CC}">
              <c16:uniqueId val="{00000007-0410-414E-BB51-BE0EA4F224A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2.12</c:v>
                </c:pt>
                <c:pt idx="2">
                  <c:v>#N/A</c:v>
                </c:pt>
                <c:pt idx="3">
                  <c:v>2.2999999999999998</c:v>
                </c:pt>
                <c:pt idx="4">
                  <c:v>#N/A</c:v>
                </c:pt>
                <c:pt idx="5">
                  <c:v>4.0199999999999996</c:v>
                </c:pt>
                <c:pt idx="6">
                  <c:v>#N/A</c:v>
                </c:pt>
                <c:pt idx="7">
                  <c:v>5.28</c:v>
                </c:pt>
                <c:pt idx="8">
                  <c:v>#N/A</c:v>
                </c:pt>
                <c:pt idx="9">
                  <c:v>7.31</c:v>
                </c:pt>
              </c:numCache>
            </c:numRef>
          </c:val>
          <c:extLst>
            <c:ext xmlns:c16="http://schemas.microsoft.com/office/drawing/2014/chart" uri="{C3380CC4-5D6E-409C-BE32-E72D297353CC}">
              <c16:uniqueId val="{00000008-0410-414E-BB51-BE0EA4F224A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11.15</c:v>
                </c:pt>
                <c:pt idx="2">
                  <c:v>#N/A</c:v>
                </c:pt>
                <c:pt idx="3">
                  <c:v>4.2300000000000004</c:v>
                </c:pt>
                <c:pt idx="4">
                  <c:v>#N/A</c:v>
                </c:pt>
                <c:pt idx="5">
                  <c:v>11.6</c:v>
                </c:pt>
                <c:pt idx="6">
                  <c:v>#N/A</c:v>
                </c:pt>
                <c:pt idx="7">
                  <c:v>12.25</c:v>
                </c:pt>
                <c:pt idx="8">
                  <c:v>#N/A</c:v>
                </c:pt>
                <c:pt idx="9">
                  <c:v>12.5</c:v>
                </c:pt>
              </c:numCache>
            </c:numRef>
          </c:val>
          <c:extLst>
            <c:ext xmlns:c16="http://schemas.microsoft.com/office/drawing/2014/chart" uri="{C3380CC4-5D6E-409C-BE32-E72D297353CC}">
              <c16:uniqueId val="{00000009-0410-414E-BB51-BE0EA4F224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1439</c:v>
                </c:pt>
                <c:pt idx="5">
                  <c:v>1441</c:v>
                </c:pt>
                <c:pt idx="8">
                  <c:v>1379</c:v>
                </c:pt>
                <c:pt idx="11">
                  <c:v>1383</c:v>
                </c:pt>
                <c:pt idx="14">
                  <c:v>1302</c:v>
                </c:pt>
              </c:numCache>
            </c:numRef>
          </c:val>
          <c:extLst>
            <c:ext xmlns:c16="http://schemas.microsoft.com/office/drawing/2014/chart" uri="{C3380CC4-5D6E-409C-BE32-E72D297353CC}">
              <c16:uniqueId val="{00000000-B04A-4659-A874-7B2BDF6FC5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4A-4659-A874-7B2BDF6FC5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B04A-4659-A874-7B2BDF6FC5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B04A-4659-A874-7B2BDF6FC5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514</c:v>
                </c:pt>
                <c:pt idx="3">
                  <c:v>501</c:v>
                </c:pt>
                <c:pt idx="6">
                  <c:v>506</c:v>
                </c:pt>
                <c:pt idx="9">
                  <c:v>500</c:v>
                </c:pt>
                <c:pt idx="12">
                  <c:v>464</c:v>
                </c:pt>
              </c:numCache>
            </c:numRef>
          </c:val>
          <c:extLst>
            <c:ext xmlns:c16="http://schemas.microsoft.com/office/drawing/2014/chart" uri="{C3380CC4-5D6E-409C-BE32-E72D297353CC}">
              <c16:uniqueId val="{00000004-B04A-4659-A874-7B2BDF6FC5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4A-4659-A874-7B2BDF6FC5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4A-4659-A874-7B2BDF6FC5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1436</c:v>
                </c:pt>
                <c:pt idx="3">
                  <c:v>1433</c:v>
                </c:pt>
                <c:pt idx="6">
                  <c:v>1389</c:v>
                </c:pt>
                <c:pt idx="9">
                  <c:v>1437</c:v>
                </c:pt>
                <c:pt idx="12">
                  <c:v>1377</c:v>
                </c:pt>
              </c:numCache>
            </c:numRef>
          </c:val>
          <c:extLst>
            <c:ext xmlns:c16="http://schemas.microsoft.com/office/drawing/2014/chart" uri="{C3380CC4-5D6E-409C-BE32-E72D297353CC}">
              <c16:uniqueId val="{00000007-B04A-4659-A874-7B2BDF6FC5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513</c:v>
                </c:pt>
                <c:pt idx="2">
                  <c:v>#N/A</c:v>
                </c:pt>
                <c:pt idx="3">
                  <c:v>#N/A</c:v>
                </c:pt>
                <c:pt idx="4">
                  <c:v>494</c:v>
                </c:pt>
                <c:pt idx="5">
                  <c:v>#N/A</c:v>
                </c:pt>
                <c:pt idx="6">
                  <c:v>#N/A</c:v>
                </c:pt>
                <c:pt idx="7">
                  <c:v>516</c:v>
                </c:pt>
                <c:pt idx="8">
                  <c:v>#N/A</c:v>
                </c:pt>
                <c:pt idx="9">
                  <c:v>#N/A</c:v>
                </c:pt>
                <c:pt idx="10">
                  <c:v>554</c:v>
                </c:pt>
                <c:pt idx="11">
                  <c:v>#N/A</c:v>
                </c:pt>
                <c:pt idx="12">
                  <c:v>#N/A</c:v>
                </c:pt>
                <c:pt idx="13">
                  <c:v>539</c:v>
                </c:pt>
                <c:pt idx="14">
                  <c:v>#N/A</c:v>
                </c:pt>
              </c:numCache>
            </c:numRef>
          </c:val>
          <c:smooth val="0"/>
          <c:extLst>
            <c:ext xmlns:c16="http://schemas.microsoft.com/office/drawing/2014/chart" uri="{C3380CC4-5D6E-409C-BE32-E72D297353CC}">
              <c16:uniqueId val="{00000008-B04A-4659-A874-7B2BDF6FC5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13270</c:v>
                </c:pt>
                <c:pt idx="5">
                  <c:v>13321</c:v>
                </c:pt>
                <c:pt idx="8">
                  <c:v>12985</c:v>
                </c:pt>
                <c:pt idx="11">
                  <c:v>12649</c:v>
                </c:pt>
                <c:pt idx="14">
                  <c:v>12637</c:v>
                </c:pt>
              </c:numCache>
            </c:numRef>
          </c:val>
          <c:extLst>
            <c:ext xmlns:c16="http://schemas.microsoft.com/office/drawing/2014/chart" uri="{C3380CC4-5D6E-409C-BE32-E72D297353CC}">
              <c16:uniqueId val="{00000000-F31B-4824-A4B8-B09AEB9A80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260</c:v>
                </c:pt>
                <c:pt idx="5">
                  <c:v>251</c:v>
                </c:pt>
                <c:pt idx="8">
                  <c:v>237</c:v>
                </c:pt>
                <c:pt idx="11">
                  <c:v>192</c:v>
                </c:pt>
                <c:pt idx="14">
                  <c:v>152</c:v>
                </c:pt>
              </c:numCache>
            </c:numRef>
          </c:val>
          <c:extLst>
            <c:ext xmlns:c16="http://schemas.microsoft.com/office/drawing/2014/chart" uri="{C3380CC4-5D6E-409C-BE32-E72D297353CC}">
              <c16:uniqueId val="{00000001-F31B-4824-A4B8-B09AEB9A80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2728</c:v>
                </c:pt>
                <c:pt idx="5">
                  <c:v>3034</c:v>
                </c:pt>
                <c:pt idx="8">
                  <c:v>3040</c:v>
                </c:pt>
                <c:pt idx="11">
                  <c:v>3294</c:v>
                </c:pt>
                <c:pt idx="14">
                  <c:v>3445</c:v>
                </c:pt>
              </c:numCache>
            </c:numRef>
          </c:val>
          <c:extLst>
            <c:ext xmlns:c16="http://schemas.microsoft.com/office/drawing/2014/chart" uri="{C3380CC4-5D6E-409C-BE32-E72D297353CC}">
              <c16:uniqueId val="{00000002-F31B-4824-A4B8-B09AEB9A80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1B-4824-A4B8-B09AEB9A80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1B-4824-A4B8-B09AEB9A80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1B-4824-A4B8-B09AEB9A80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1531</c:v>
                </c:pt>
                <c:pt idx="3">
                  <c:v>1523</c:v>
                </c:pt>
                <c:pt idx="6">
                  <c:v>1496</c:v>
                </c:pt>
                <c:pt idx="9">
                  <c:v>1429</c:v>
                </c:pt>
                <c:pt idx="12">
                  <c:v>1418</c:v>
                </c:pt>
              </c:numCache>
            </c:numRef>
          </c:val>
          <c:extLst>
            <c:ext xmlns:c16="http://schemas.microsoft.com/office/drawing/2014/chart" uri="{C3380CC4-5D6E-409C-BE32-E72D297353CC}">
              <c16:uniqueId val="{00000006-F31B-4824-A4B8-B09AEB9A80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c:v>
                </c:pt>
                <c:pt idx="3">
                  <c:v>3</c:v>
                </c:pt>
                <c:pt idx="6">
                  <c:v>3</c:v>
                </c:pt>
                <c:pt idx="9">
                  <c:v>2</c:v>
                </c:pt>
                <c:pt idx="12">
                  <c:v>2</c:v>
                </c:pt>
              </c:numCache>
            </c:numRef>
          </c:val>
          <c:extLst>
            <c:ext xmlns:c16="http://schemas.microsoft.com/office/drawing/2014/chart" uri="{C3380CC4-5D6E-409C-BE32-E72D297353CC}">
              <c16:uniqueId val="{00000007-F31B-4824-A4B8-B09AEB9A80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5773</c:v>
                </c:pt>
                <c:pt idx="3">
                  <c:v>5077</c:v>
                </c:pt>
                <c:pt idx="6">
                  <c:v>4613</c:v>
                </c:pt>
                <c:pt idx="9">
                  <c:v>4423</c:v>
                </c:pt>
                <c:pt idx="12">
                  <c:v>4103</c:v>
                </c:pt>
              </c:numCache>
            </c:numRef>
          </c:val>
          <c:extLst>
            <c:ext xmlns:c16="http://schemas.microsoft.com/office/drawing/2014/chart" uri="{C3380CC4-5D6E-409C-BE32-E72D297353CC}">
              <c16:uniqueId val="{00000008-F31B-4824-A4B8-B09AEB9A80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3</c:v>
                </c:pt>
                <c:pt idx="6">
                  <c:v>2</c:v>
                </c:pt>
                <c:pt idx="9">
                  <c:v>2</c:v>
                </c:pt>
                <c:pt idx="12">
                  <c:v>1</c:v>
                </c:pt>
              </c:numCache>
            </c:numRef>
          </c:val>
          <c:extLst>
            <c:ext xmlns:c16="http://schemas.microsoft.com/office/drawing/2014/chart" uri="{C3380CC4-5D6E-409C-BE32-E72D297353CC}">
              <c16:uniqueId val="{00000009-F31B-4824-A4B8-B09AEB9A80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13708</c:v>
                </c:pt>
                <c:pt idx="3">
                  <c:v>13762</c:v>
                </c:pt>
                <c:pt idx="6">
                  <c:v>13695</c:v>
                </c:pt>
                <c:pt idx="9">
                  <c:v>14464</c:v>
                </c:pt>
                <c:pt idx="12">
                  <c:v>15202</c:v>
                </c:pt>
              </c:numCache>
            </c:numRef>
          </c:val>
          <c:extLst>
            <c:ext xmlns:c16="http://schemas.microsoft.com/office/drawing/2014/chart" uri="{C3380CC4-5D6E-409C-BE32-E72D297353CC}">
              <c16:uniqueId val="{0000000A-F31B-4824-A4B8-B09AEB9A80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4766</c:v>
                </c:pt>
                <c:pt idx="2">
                  <c:v>#N/A</c:v>
                </c:pt>
                <c:pt idx="3">
                  <c:v>#N/A</c:v>
                </c:pt>
                <c:pt idx="4">
                  <c:v>3762</c:v>
                </c:pt>
                <c:pt idx="5">
                  <c:v>#N/A</c:v>
                </c:pt>
                <c:pt idx="6">
                  <c:v>#N/A</c:v>
                </c:pt>
                <c:pt idx="7">
                  <c:v>3546</c:v>
                </c:pt>
                <c:pt idx="8">
                  <c:v>#N/A</c:v>
                </c:pt>
                <c:pt idx="9">
                  <c:v>#N/A</c:v>
                </c:pt>
                <c:pt idx="10">
                  <c:v>4185</c:v>
                </c:pt>
                <c:pt idx="11">
                  <c:v>#N/A</c:v>
                </c:pt>
                <c:pt idx="12">
                  <c:v>#N/A</c:v>
                </c:pt>
                <c:pt idx="13">
                  <c:v>4492</c:v>
                </c:pt>
                <c:pt idx="14">
                  <c:v>#N/A</c:v>
                </c:pt>
              </c:numCache>
            </c:numRef>
          </c:val>
          <c:smooth val="0"/>
          <c:extLst>
            <c:ext xmlns:c16="http://schemas.microsoft.com/office/drawing/2014/chart" uri="{C3380CC4-5D6E-409C-BE32-E72D297353CC}">
              <c16:uniqueId val="{0000000B-F31B-4824-A4B8-B09AEB9A80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2028</c:v>
                </c:pt>
                <c:pt idx="1">
                  <c:v>2021</c:v>
                </c:pt>
                <c:pt idx="2">
                  <c:v>2000</c:v>
                </c:pt>
              </c:numCache>
            </c:numRef>
          </c:val>
          <c:extLst>
            <c:ext xmlns:c16="http://schemas.microsoft.com/office/drawing/2014/chart" uri="{C3380CC4-5D6E-409C-BE32-E72D297353CC}">
              <c16:uniqueId val="{00000000-F4D4-4EA1-B52C-68EDDDCBEA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265</c:v>
                </c:pt>
                <c:pt idx="1">
                  <c:v>384</c:v>
                </c:pt>
                <c:pt idx="2">
                  <c:v>426</c:v>
                </c:pt>
              </c:numCache>
            </c:numRef>
          </c:val>
          <c:extLst>
            <c:ext xmlns:c16="http://schemas.microsoft.com/office/drawing/2014/chart" uri="{C3380CC4-5D6E-409C-BE32-E72D297353CC}">
              <c16:uniqueId val="{00000001-F4D4-4EA1-B52C-68EDDDCBEA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1110</c:v>
                </c:pt>
                <c:pt idx="1">
                  <c:v>1185</c:v>
                </c:pt>
                <c:pt idx="2">
                  <c:v>1365</c:v>
                </c:pt>
              </c:numCache>
            </c:numRef>
          </c:val>
          <c:extLst>
            <c:ext xmlns:c16="http://schemas.microsoft.com/office/drawing/2014/chart" uri="{C3380CC4-5D6E-409C-BE32-E72D297353CC}">
              <c16:uniqueId val="{00000002-F4D4-4EA1-B52C-68EDDDCBEA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{D92D572A-EF61-4A40-A321-EFE155CAD1CA}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928-45AC-8F1C-AB46D60A06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{6AF2EA6E-120F-477D-91BF-2BE108407B46}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28-45AC-8F1C-AB46D60A06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{FB1852DF-DC48-45CD-BB72-791D848DE2A7}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28-45AC-8F1C-AB46D60A06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{57C6A418-6B1B-41FF-9243-62E4A84505BC}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28-45AC-8F1C-AB46D60A06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{C711FD72-816F-40AA-8AC0-0AD1E8639DC4}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28-45AC-8F1C-AB46D60A06F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{B731586A-60C9-4158-9A9E-FC08BE241306}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928-45AC-8F1C-AB46D60A06F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{6589FF86-D378-4360-BCDC-B7A8BF9C5B15}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928-45AC-8F1C-AB46D60A06F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{F9CF88D0-2DD8-4B57-ADC2-790E1E7D3B5D}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928-45AC-8F1C-AB46D60A06F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{99A20299-4C28-4465-BDF0-056CBE2A4AE1}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928-45AC-8F1C-AB46D60A06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72.099999999999994</c:v>
                </c:pt>
                <c:pt idx="32">
                  <c:v>71.5</c:v>
                </c:pt>
              </c:numCache>
            </c:numRef>
          </c:xVal>
          <c:yVal>
            <c:numRef>
              <c:f>公会計指標分析・財政指標組合せ分析表!$BP$51:$DC$51</c:f>
              <c:numCache>
                <c:formatCode>#,##0.0;"▲ "#,##0.0</c:formatCode>
                <c:ptCount val="40"/>
                <c:pt idx="24">
                  <c:v>84.6</c:v>
                </c:pt>
                <c:pt idx="32">
                  <c:v>89.9</c:v>
                </c:pt>
              </c:numCache>
            </c:numRef>
          </c:yVal>
          <c:smooth val="0"/>
          <c:extLst>
            <c:ext xmlns:c16="http://schemas.microsoft.com/office/drawing/2014/chart" uri="{C3380CC4-5D6E-409C-BE32-E72D297353CC}">
              <c16:uniqueId val="{00000009-8928-45AC-8F1C-AB46D60A06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{C40D5B0F-8E50-496F-AE1A-3E989BCDA99A}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928-45AC-8F1C-AB46D60A06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{0740B119-9FCF-4E7A-852B-357C0736289E}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28-45AC-8F1C-AB46D60A06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{B55B20F7-7C81-4E06-8130-3FFC71B2B283}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28-45AC-8F1C-AB46D60A06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{F0F60B67-A590-4DEB-B371-6A353D3A2F60}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28-45AC-8F1C-AB46D60A06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{AF24EFE5-E222-462B-A540-C10D0A791DC1}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28-45AC-8F1C-AB46D60A06F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{137A076B-040D-4434-8A34-F7F764229804}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928-45AC-8F1C-AB46D60A06F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{7D0768C1-FFA5-448E-9E57-EEBB83CBD672}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928-45AC-8F1C-AB46D60A06F7}"/>
                </c:ext>
              </c:extLst>
            </c:dLbl>
            <c:dLbl>
              <c:idx val="24"/>
              <c:layout>
                <c:manualLayout>
                  <c:x val="-3.135925513787643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{9BB1784B-4C6C-420B-8A9E-7C0FD414C9CA}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928-45AC-8F1C-AB46D60A06F7}"/>
                </c:ext>
              </c:extLst>
            </c:dLbl>
            <c:dLbl>
              <c:idx val="32"/>
              <c:layout>
                <c:manualLayout>
                  <c:x val="-3.2672246162591886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{5CF1CC59-9066-476E-AE45-C87603C614F9}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928-45AC-8F1C-AB46D60A06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61.2</c:v>
                </c:pt>
                <c:pt idx="32">
                  <c:v>61.8</c:v>
                </c:pt>
              </c:numCache>
            </c:numRef>
          </c:xVal>
          <c:yVal>
            <c:numRef>
              <c:f>公会計指標分析・財政指標組合せ分析表!$BP$55:$DC$55</c:f>
              <c:numCache>
                <c:formatCode>#,##0.0;"▲ "#,##0.0</c:formatCode>
                <c:ptCount val="40"/>
                <c:pt idx="24">
                  <c:v>21</c:v>
                </c:pt>
                <c:pt idx="32">
                  <c:v>23.5</c:v>
                </c:pt>
              </c:numCache>
            </c:numRef>
          </c:yVal>
          <c:smooth val="0"/>
          <c:extLst>
            <c:ext xmlns:c16="http://schemas.microsoft.com/office/drawing/2014/chart" uri="{C3380CC4-5D6E-409C-BE32-E72D297353CC}">
              <c16:uniqueId val="{00000013-8928-45AC-8F1C-AB46D60A06F7}"/>
            </c:ext>
          </c:extLst>
        </c:ser>
        <c:dLbls>
          <c:showLegendKey val="0"/>
          <c:showVal val="1"/>
          <c:showCatName val="0"/>
          <c:showSerName val="0"/>
          <c:showPercent val="0"/>
          <c:showBubbleSize val="0"/>
        </c:dLbls>
        <c:axId val="46179840"/>
        <c:axId val="46181760"/>
      </c:scatterChart>
      <c:valAx>
        <c:axId val="46179840"/>
        <c:scaling>
          <c:orientation val="maxMin"/>
          <c:max val="80"/>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{A5357445-2E52-49A5-A872-6E32198F810C}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772-419E-860A-DD9A391BC6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{F1020CB0-34A4-4341-BA12-AC7DF4946618}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72-419E-860A-DD9A391BC6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{05D750DD-BCE8-4E1C-80C6-69500392627E}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72-419E-860A-DD9A391BC6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{59D04270-195A-4F0E-8213-4F89B8E40A61}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72-419E-860A-DD9A391BC6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{79F8B426-A124-42B7-BFD9-97CB42475DF2}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72-419E-860A-DD9A391BC62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{B6E7ABE1-3D21-4CE7-9542-6CDFF9A021D8}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772-419E-860A-DD9A391BC62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{BEA1ED88-C09F-42C4-9FAC-93747D7FC831}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772-419E-860A-DD9A391BC62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{594EA1BE-C054-430E-91B6-4502A3E958CC}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772-419E-860A-DD9A391BC62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{1A65756F-DD50-49E6-896E-BC2EF81B1FDF}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772-419E-860A-DD9A391BC6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10.8</c:v>
                </c:pt>
                <c:pt idx="16">
                  <c:v>10.199999999999999</c:v>
                </c:pt>
                <c:pt idx="24">
                  <c:v>10.6</c:v>
                </c:pt>
                <c:pt idx="32">
                  <c:v>10.8</c:v>
                </c:pt>
              </c:numCache>
            </c:numRef>
          </c:xVal>
          <c:yVal>
            <c:numRef>
              <c:f>公会計指標分析・財政指標組合せ分析表!$BP$73:$DC$73</c:f>
              <c:numCache>
                <c:formatCode>#,##0.0;"▲ "#,##0.0</c:formatCode>
                <c:ptCount val="40"/>
                <c:pt idx="0">
                  <c:v>94.4</c:v>
                </c:pt>
                <c:pt idx="8">
                  <c:v>76.8</c:v>
                </c:pt>
                <c:pt idx="16">
                  <c:v>72.599999999999994</c:v>
                </c:pt>
                <c:pt idx="24">
                  <c:v>84.6</c:v>
                </c:pt>
                <c:pt idx="32">
                  <c:v>89.9</c:v>
                </c:pt>
              </c:numCache>
            </c:numRef>
          </c:yVal>
          <c:smooth val="0"/>
          <c:extLst>
            <c:ext xmlns:c16="http://schemas.microsoft.com/office/drawing/2014/chart" uri="{C3380CC4-5D6E-409C-BE32-E72D297353CC}">
              <c16:uniqueId val="{00000009-8772-419E-860A-DD9A391BC62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{1C763A30-3665-4476-9B76-2979E7B457CB}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772-419E-860A-DD9A391BC62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{1B922B88-C1E4-4586-8AFC-65E7FAA41797}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72-419E-860A-DD9A391BC6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{CACDF1B6-3226-4658-94AA-0FACE8CEF850}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72-419E-860A-DD9A391BC6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{404C1939-FD2B-4EF4-9B46-4DE81808E212}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72-419E-860A-DD9A391BC6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{5E2A602C-ED38-4BA7-A85F-064374A692DB}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72-419E-860A-DD9A391BC62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{3FAB61D5-0A2E-4830-B926-B9589D755D15}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772-419E-860A-DD9A391BC620}"/>
                </c:ext>
              </c:extLst>
            </c:dLbl>
            <c:dLbl>
              <c:idx val="16"/>
              <c:layout>
                <c:manualLayout>
                  <c:x val="-2.876601570038320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{80C97E35-F34C-4A38-B76D-0A02F7184D27}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772-419E-860A-DD9A391BC620}"/>
                </c:ext>
              </c:extLst>
            </c:dLbl>
            <c:dLbl>
              <c:idx val="24"/>
              <c:layout>
                <c:manualLayout>
                  <c:x val="-3.450231864380314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{763AA4E6-A75D-47F6-A892-77E680ED5839}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772-419E-860A-DD9A391BC62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{9DD81AA4-0CDC-41AC-B670-E8D07537D17B}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772-419E-860A-DD9A391BC6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8.6</c:v>
                </c:pt>
              </c:numCache>
            </c:numRef>
          </c:xVal>
          <c:yVal>
            <c:numRef>
              <c:f>公会計指標分析・財政指標組合せ分析表!$BP$77:$DC$77</c:f>
              <c:numCache>
                <c:formatCode>#,##0.0;"▲ "#,##0.0</c:formatCode>
                <c:ptCount val="40"/>
                <c:pt idx="0">
                  <c:v>38.5</c:v>
                </c:pt>
                <c:pt idx="8">
                  <c:v>32.799999999999997</c:v>
                </c:pt>
                <c:pt idx="16">
                  <c:v>20.9</c:v>
                </c:pt>
                <c:pt idx="24">
                  <c:v>21</c:v>
                </c:pt>
                <c:pt idx="32">
                  <c:v>23.5</c:v>
                </c:pt>
              </c:numCache>
            </c:numRef>
          </c:yVal>
          <c:smooth val="0"/>
          <c:extLst>
            <c:ext xmlns:c16="http://schemas.microsoft.com/office/drawing/2014/chart" uri="{C3380CC4-5D6E-409C-BE32-E72D297353CC}">
              <c16:uniqueId val="{00000013-8772-419E-860A-DD9A391BC620}"/>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実質公債費比率（分子）の大半を占める元利償還は、地方債の発行額と連動している。地方債の元利償還は、</a:t>
          </a:r>
          <a:r>
            <a:rPr kumimoji="1" lang="en-US" altLang="ja-JP" sz="1200">
              <a:latin typeface="ＭＳ ゴシック" pitchFamily="49" charset="-128"/>
              <a:ea typeface="ＭＳ ゴシック" pitchFamily="49" charset="-128"/>
            </a:rPr>
            <a:t>H18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H19</a:t>
          </a:r>
          <a:r>
            <a:rPr kumimoji="1" lang="ja-JP" altLang="en-US" sz="1200">
              <a:latin typeface="ＭＳ ゴシック" pitchFamily="49" charset="-128"/>
              <a:ea typeface="ＭＳ ゴシック" pitchFamily="49" charset="-128"/>
            </a:rPr>
            <a:t>過疎対策事業債の元金償還終了にともない減少。</a:t>
          </a:r>
        </a:p>
        <a:p>
          <a:r>
            <a:rPr kumimoji="1" lang="ja-JP" altLang="en-US" sz="1200">
              <a:latin typeface="ＭＳ ゴシック" pitchFamily="49" charset="-128"/>
              <a:ea typeface="ＭＳ ゴシック" pitchFamily="49" charset="-128"/>
            </a:rPr>
            <a:t>　公営企業債の元利償還金対する繰入額は、下水道事業の元利償還金に係る繰入金が減少したため減少。</a:t>
          </a:r>
        </a:p>
        <a:p>
          <a:r>
            <a:rPr kumimoji="1" lang="ja-JP" altLang="en-US" sz="1200">
              <a:latin typeface="ＭＳ ゴシック" pitchFamily="49" charset="-128"/>
              <a:ea typeface="ＭＳ ゴシック" pitchFamily="49" charset="-128"/>
            </a:rPr>
            <a:t>　また、算入公債費も減少しているが、元利償還金及び公営企業債の元利償還金に対する繰入金の減少の方が大きく、実質公債費比率の分子は減少している。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今後も引き続き地方債の計画的な発行、交付税算入率の高い起債の活用など公債費の負担軽減に努める。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満期一括償還地方債は発行していない。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一般会計等に係る地方債の現在高は、平成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年度まで、新発債発行額の抑制により年々減少していたが、北但広域ごみ処理施設建設事業の本格化した平成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年度以降は増加傾向となっている。令和２年度は夢ホール耐震化事業、新残土処分場整備事業等により大幅に増加した。</a:t>
          </a:r>
        </a:p>
        <a:p>
          <a:r>
            <a:rPr kumimoji="1" lang="ja-JP" altLang="en-US" sz="1200">
              <a:latin typeface="ＭＳ ゴシック" pitchFamily="49" charset="-128"/>
              <a:ea typeface="ＭＳ ゴシック" pitchFamily="49" charset="-128"/>
            </a:rPr>
            <a:t>　公営企業債等繰入見込額（公営企業債等償還に係る一般会計負担見込額）は、平成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年度をピークに減少している。</a:t>
          </a:r>
        </a:p>
        <a:p>
          <a:r>
            <a:rPr kumimoji="1" lang="ja-JP" altLang="en-US" sz="1200">
              <a:latin typeface="ＭＳ ゴシック" pitchFamily="49" charset="-128"/>
              <a:ea typeface="ＭＳ ゴシック" pitchFamily="49" charset="-128"/>
            </a:rPr>
            <a:t>　また、将来負担比率算定上の分子から控除（マイナス）される充当可能基金現在高は、減債基金等の計画的な積立により増加傾向となっている。</a:t>
          </a:r>
        </a:p>
        <a:p>
          <a:r>
            <a:rPr kumimoji="1" lang="ja-JP" altLang="en-US" sz="1200">
              <a:latin typeface="ＭＳ ゴシック" pitchFamily="49" charset="-128"/>
              <a:ea typeface="ＭＳ ゴシック" pitchFamily="49" charset="-128"/>
            </a:rPr>
            <a:t>　総括すると、将来負担比率の分子は、公営企業債等繰入見込額（公営企業債等償還に係る一般会計負担見込額）は減少、また充当可能基金現在高が増加しているが、一般会計等の地方債残高が大きく増加したことにより、分子が増加している。</a:t>
          </a:r>
        </a:p>
        <a:p>
          <a:r>
            <a:rPr kumimoji="1" lang="ja-JP" altLang="en-US" sz="1200">
              <a:latin typeface="ＭＳ ゴシック" pitchFamily="49" charset="-128"/>
              <a:ea typeface="ＭＳ ゴシック" pitchFamily="49" charset="-128"/>
            </a:rPr>
            <a:t>　将来負担比率の分子が増加したことにより、将来負担比率が前年度と比較し悪化している。</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兵庫県新温泉町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令和２年度は新型コロナウイルス感染症対策事業に伴う財源不足を補うため、財政調整基金から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千円取崩しを行っている。一方で、減債基金に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千円の積立を行い、また、ふるさとづくり寄付金を原資としたふるさとづくり基金に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313,845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千円の積立を行った。結果、基金全体として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基金の使途の明確化を図りつつ、災害等への備えや後年度の地方債の償還に備えるため、前年度剰余金等を活用し、財政調整基金や減債基金等に積み立てていくことを予定している。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地域振興基金は合併特例債を活用して基金積立を行い、将来、町で行う大型事業に対して充当を行う。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下タ山、十字谷残土処分場整備基金は、残土処分場使用料を財源として基金積立を行い、次の残土処分場整備等に充当を行う。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ふるさとづくり基金はふるさとづくり寄付金を財源として基金積立を行い、寄付金受入の際、指定された使途に応じて、各事業に充当する。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森林環境基金は森林環境譲与税を財源として基金積立を行い、後年度、町が実施する木材等活用した公共施設の整備事業に対して充当を行う。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十字谷残土処分場整備基金は、残土処分場閉鎖に向けた事業実施のために取崩しを行い、令和２年度末残高で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ふるさとづくり基金は令和２年度中のふるさとづくり寄付金の増加に伴い、積立金額が増加し、令和２年度末残高で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森林環境基金は、後年度の活用に備え、基金積立を行い、令和２年度末残高で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地域振興基金は、合併特例債の発行期限である令和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年度までは、基金積立可能額の範囲内で基金積立を実施する。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は、地場産品などの魅力発信を積極的に行い、ふるさとづくり寄付金の拡大を図るとともに、受入れた寄付金を一度基金に積立て、寄付金受入の際の指定された使途に応じて、後年度各事業に充当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森林環境基金は、後年度の活用に備え、基金積立を行い、木材等活用した公共施設の整備事業等に充当する。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令和２年度は、前年度の決算剰余金や基金利子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千円の積立を行った一方で、新型コロナウイルス感染症対策事業に伴う財源不足を補うため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千円の取崩しを行ったため、令和２年度末残高で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人口減による普通交付税の減少等、歳入不足を見越し、今後も剰余金を活用して財政調整基金の積立を行っていく。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後年度の公債費等の増加に備えるため、令和２年度は決算剰余金等を活用し、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千円減債基金へ積立を行い、令和２年度末残高で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今後の大型事業の実施伴う公債費や地方債残高の増が見込まれるため、剰余金を活用しながら減債基金の積立を計画的に行う。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13,970
13,828
241.01
14,057,545
13,466,843
475,882
6,237,697
15,201,793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前年度より数値は改善したが、類似団体平均と比較して高い傾向にあるため、公共施設等総合管理計画及び個別施設計画に基づき、老朽化した施設の集約化・複合化や除却を進めていく。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113665</xdr:rowOff>
    </xdr:from>
    <xdr:to>
      <xdr:col>23</xdr:col>
      <xdr:colOff>85090</xdr:colOff>
      <xdr:row>33</xdr:row>
      <xdr:rowOff>130281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14340"/>
          <a:ext cx="1270" cy="104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134108</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63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130281</xdr:rowOff>
    </xdr:from>
    <xdr:to>
      <xdr:col>23</xdr:col>
      <xdr:colOff>174625</xdr:colOff>
      <xdr:row>33</xdr:row>
      <xdr:rowOff>130281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5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60342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8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113665</xdr:rowOff>
    </xdr:from>
    <xdr:to>
      <xdr:col>23</xdr:col>
      <xdr:colOff>174625</xdr:colOff>
      <xdr:row>27</xdr:row>
      <xdr:rowOff>113665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1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102129</xdr:rowOff>
    </xdr:from>
    <xdr:to>
      <xdr:col>23</xdr:col>
      <xdr:colOff>136525</xdr:colOff>
      <xdr:row>32</xdr:row>
      <xdr:rowOff>32279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1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80556</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16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112924</xdr:rowOff>
    </xdr:from>
    <xdr:to>
      <xdr:col>19</xdr:col>
      <xdr:colOff>187325</xdr:colOff>
      <xdr:row>32</xdr:row>
      <xdr:rowOff>43074</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19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152929</xdr:rowOff>
    </xdr:from>
    <xdr:to>
      <xdr:col>23</xdr:col>
      <xdr:colOff>85725</xdr:colOff>
      <xdr:row>31</xdr:row>
      <xdr:rowOff>163724</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239404"/>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5" name="n_1aveValue有形固定資産減価償却率">
          <a:extLst>
            <a:ext uri="{FF2B5EF4-FFF2-40B4-BE49-F238E27FC236}">
              <a16:creationId xmlns:a16="http://schemas.microsoft.com/office/drawing/2014/main" id="{00000000-0008-0000-0D00-000055000000}"/>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86" name="n_2aveValue有形固定資産減価償却率">
          <a:extLst>
            <a:ext uri="{FF2B5EF4-FFF2-40B4-BE49-F238E27FC236}">
              <a16:creationId xmlns:a16="http://schemas.microsoft.com/office/drawing/2014/main" id="{00000000-0008-0000-0D00-000056000000}"/>
            </a:ext>
          </a:extLst>
        </xdr:cNvPr>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87" name="n_3aveValue有形固定資産減価償却率">
          <a:extLst>
            <a:ext uri="{FF2B5EF4-FFF2-40B4-BE49-F238E27FC236}">
              <a16:creationId xmlns:a16="http://schemas.microsoft.com/office/drawing/2014/main" id="{00000000-0008-0000-0D00-000057000000}"/>
            </a:ext>
          </a:extLst>
        </xdr:cNvPr>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88" name="n_4aveValue有形固定資産減価償却率">
          <a:extLst>
            <a:ext uri="{FF2B5EF4-FFF2-40B4-BE49-F238E27FC236}">
              <a16:creationId xmlns:a16="http://schemas.microsoft.com/office/drawing/2014/main" id="{00000000-0008-0000-0D00-000058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34201</xdr:rowOff>
    </xdr:from>
    <xdr:ext cx="405111" cy="259045"/>
    <xdr:sp macro="" textlink="">
      <xdr:nvSpPr>
        <xdr:cNvPr id="89" name="n_1mainValue有形固定資産減価償却率">
          <a:extLst>
            <a:ext uri="{FF2B5EF4-FFF2-40B4-BE49-F238E27FC236}">
              <a16:creationId xmlns:a16="http://schemas.microsoft.com/office/drawing/2014/main" id="{00000000-0008-0000-0D00-000059000000}"/>
            </a:ext>
          </a:extLst>
        </xdr:cNvPr>
        <xdr:cNvSpPr txBox="1"/>
      </xdr:nvSpPr>
      <xdr:spPr>
        <a:xfrm>
          <a:off x="3836044" y="6292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債務償還比率は、実質公債費比率や将来負担比率にも表れているように、近年の大型事業実施等により、類似団体と比較して</a:t>
          </a:r>
          <a:r>
            <a:rPr kumimoji="1" lang="en-US" altLang="ja-JP" sz="1100" baseline="0">
              <a:latin typeface="ＭＳ Ｐゴシック" panose="020B0600070205080204" pitchFamily="50" charset="-128"/>
              <a:ea typeface="ＭＳ Ｐゴシック" panose="020B0600070205080204" pitchFamily="50" charset="-128"/>
            </a:rPr>
            <a:t>153.3</a:t>
          </a:r>
          <a:r>
            <a:rPr kumimoji="1" lang="ja-JP" altLang="en-US" sz="1100" baseline="0">
              <a:latin typeface="ＭＳ Ｐゴシック" panose="020B0600070205080204" pitchFamily="50" charset="-128"/>
              <a:ea typeface="ＭＳ Ｐゴシック" panose="020B0600070205080204" pitchFamily="50" charset="-128"/>
            </a:rPr>
            <a:t>ポイント上回っている。</a:t>
          </a:r>
        </a:p>
        <a:p>
          <a:r>
            <a:rPr kumimoji="1" lang="ja-JP" altLang="en-US" sz="1100" baseline="0">
              <a:latin typeface="ＭＳ Ｐゴシック" panose="020B0600070205080204" pitchFamily="50" charset="-128"/>
              <a:ea typeface="ＭＳ Ｐゴシック" panose="020B0600070205080204" pitchFamily="50" charset="-128"/>
            </a:rPr>
            <a:t>　今後は、公共施設の適切な管理等による、行政経費の削減や財政計画に基づいた計画的な地方債の発行に努める。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00000000-0008-0000-0D00-00007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98496</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flipV="1">
          <a:off x="14793595" y="5312833"/>
          <a:ext cx="1269" cy="1215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102323</xdr:rowOff>
    </xdr:from>
    <xdr:ext cx="560923" cy="259045"/>
    <xdr:sp macro="" textlink="">
      <xdr:nvSpPr>
        <xdr:cNvPr id="119" name="債務償還比率最小値テキスト">
          <a:extLst>
            <a:ext uri="{FF2B5EF4-FFF2-40B4-BE49-F238E27FC236}">
              <a16:creationId xmlns:a16="http://schemas.microsoft.com/office/drawing/2014/main" id="{00000000-0008-0000-0D00-000077000000}"/>
            </a:ext>
          </a:extLst>
        </xdr:cNvPr>
        <xdr:cNvSpPr txBox="1"/>
      </xdr:nvSpPr>
      <xdr:spPr>
        <a:xfrm>
          <a:off x="14846300" y="65316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98496</xdr:rowOff>
    </xdr:from>
    <xdr:to>
      <xdr:col>76</xdr:col>
      <xdr:colOff>111125</xdr:colOff>
      <xdr:row>33</xdr:row>
      <xdr:rowOff>98496</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4706600" y="65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1" name="債務償還比率最大値テキスト">
          <a:extLst>
            <a:ext uri="{FF2B5EF4-FFF2-40B4-BE49-F238E27FC236}">
              <a16:creationId xmlns:a16="http://schemas.microsoft.com/office/drawing/2014/main" id="{00000000-0008-0000-0D00-000079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4391</xdr:rowOff>
    </xdr:from>
    <xdr:ext cx="469744" cy="259045"/>
    <xdr:sp macro="" textlink="">
      <xdr:nvSpPr>
        <xdr:cNvPr id="123" name="債務償還比率平均値テキスト">
          <a:extLst>
            <a:ext uri="{FF2B5EF4-FFF2-40B4-BE49-F238E27FC236}">
              <a16:creationId xmlns:a16="http://schemas.microsoft.com/office/drawing/2014/main" id="{00000000-0008-0000-0D00-00007B000000}"/>
            </a:ext>
          </a:extLst>
        </xdr:cNvPr>
        <xdr:cNvSpPr txBox="1"/>
      </xdr:nvSpPr>
      <xdr:spPr>
        <a:xfrm>
          <a:off x="14846300" y="5747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152964</xdr:rowOff>
    </xdr:from>
    <xdr:to>
      <xdr:col>76</xdr:col>
      <xdr:colOff>73025</xdr:colOff>
      <xdr:row>30</xdr:row>
      <xdr:rowOff>83114</xdr:rowOff>
    </xdr:to>
    <xdr:sp macro="" textlink="">
      <xdr:nvSpPr>
        <xdr:cNvPr id="124" name="フローチャート: 判断 123">
          <a:extLst>
            <a:ext uri="{FF2B5EF4-FFF2-40B4-BE49-F238E27FC236}">
              <a16:creationId xmlns:a16="http://schemas.microsoft.com/office/drawing/2014/main" id="{00000000-0008-0000-0D00-00007C000000}"/>
            </a:ext>
          </a:extLst>
        </xdr:cNvPr>
        <xdr:cNvSpPr/>
      </xdr:nvSpPr>
      <xdr:spPr>
        <a:xfrm>
          <a:off x="14744700" y="58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137012</xdr:rowOff>
    </xdr:from>
    <xdr:to>
      <xdr:col>72</xdr:col>
      <xdr:colOff>123825</xdr:colOff>
      <xdr:row>30</xdr:row>
      <xdr:rowOff>67162</xdr:rowOff>
    </xdr:to>
    <xdr:sp macro="" textlink="">
      <xdr:nvSpPr>
        <xdr:cNvPr id="125" name="フローチャート: 判断 124">
          <a:extLst>
            <a:ext uri="{FF2B5EF4-FFF2-40B4-BE49-F238E27FC236}">
              <a16:creationId xmlns:a16="http://schemas.microsoft.com/office/drawing/2014/main" id="{00000000-0008-0000-0D00-00007D000000}"/>
            </a:ext>
          </a:extLst>
        </xdr:cNvPr>
        <xdr:cNvSpPr/>
      </xdr:nvSpPr>
      <xdr:spPr>
        <a:xfrm>
          <a:off x="14033500" y="588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141570</xdr:rowOff>
    </xdr:from>
    <xdr:to>
      <xdr:col>68</xdr:col>
      <xdr:colOff>123825</xdr:colOff>
      <xdr:row>30</xdr:row>
      <xdr:rowOff>71720</xdr:rowOff>
    </xdr:to>
    <xdr:sp macro="" textlink="">
      <xdr:nvSpPr>
        <xdr:cNvPr id="126" name="フローチャート: 判断 125">
          <a:extLst>
            <a:ext uri="{FF2B5EF4-FFF2-40B4-BE49-F238E27FC236}">
              <a16:creationId xmlns:a16="http://schemas.microsoft.com/office/drawing/2014/main" id="{00000000-0008-0000-0D00-00007E000000}"/>
            </a:ext>
          </a:extLst>
        </xdr:cNvPr>
        <xdr:cNvSpPr/>
      </xdr:nvSpPr>
      <xdr:spPr>
        <a:xfrm>
          <a:off x="13271500" y="58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160281</xdr:rowOff>
    </xdr:from>
    <xdr:to>
      <xdr:col>64</xdr:col>
      <xdr:colOff>123825</xdr:colOff>
      <xdr:row>30</xdr:row>
      <xdr:rowOff>90431</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2509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1785</xdr:rowOff>
    </xdr:from>
    <xdr:to>
      <xdr:col>60</xdr:col>
      <xdr:colOff>123825</xdr:colOff>
      <xdr:row>30</xdr:row>
      <xdr:rowOff>103385</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1747500" y="591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165389</xdr:rowOff>
    </xdr:from>
    <xdr:to>
      <xdr:col>76</xdr:col>
      <xdr:colOff>73025</xdr:colOff>
      <xdr:row>31</xdr:row>
      <xdr:rowOff>95539</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60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143816</xdr:rowOff>
    </xdr:from>
    <xdr:ext cx="469744" cy="259045"/>
    <xdr:sp macro="" textlink="">
      <xdr:nvSpPr>
        <xdr:cNvPr id="135" name="債務償還比率該当値テキスト">
          <a:extLst>
            <a:ext uri="{FF2B5EF4-FFF2-40B4-BE49-F238E27FC236}">
              <a16:creationId xmlns:a16="http://schemas.microsoft.com/office/drawing/2014/main" id="{00000000-0008-0000-0D00-000087000000}"/>
            </a:ext>
          </a:extLst>
        </xdr:cNvPr>
        <xdr:cNvSpPr txBox="1"/>
      </xdr:nvSpPr>
      <xdr:spPr>
        <a:xfrm>
          <a:off x="14846300" y="60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88145</xdr:rowOff>
    </xdr:from>
    <xdr:to>
      <xdr:col>72</xdr:col>
      <xdr:colOff>123825</xdr:colOff>
      <xdr:row>31</xdr:row>
      <xdr:rowOff>18295</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033500" y="60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138945</xdr:rowOff>
    </xdr:from>
    <xdr:to>
      <xdr:col>76</xdr:col>
      <xdr:colOff>22225</xdr:colOff>
      <xdr:row>31</xdr:row>
      <xdr:rowOff>44739</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084300" y="6053970"/>
          <a:ext cx="711200" cy="7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91384</xdr:rowOff>
    </xdr:from>
    <xdr:to>
      <xdr:col>68</xdr:col>
      <xdr:colOff>123825</xdr:colOff>
      <xdr:row>31</xdr:row>
      <xdr:rowOff>21534</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3271500" y="60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138945</xdr:rowOff>
    </xdr:from>
    <xdr:to>
      <xdr:col>72</xdr:col>
      <xdr:colOff>73025</xdr:colOff>
      <xdr:row>30</xdr:row>
      <xdr:rowOff>142184</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3322300" y="6053970"/>
          <a:ext cx="762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81068</xdr:rowOff>
    </xdr:from>
    <xdr:to>
      <xdr:col>64</xdr:col>
      <xdr:colOff>123825</xdr:colOff>
      <xdr:row>31</xdr:row>
      <xdr:rowOff>11218</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2509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131868</xdr:rowOff>
    </xdr:from>
    <xdr:to>
      <xdr:col>68</xdr:col>
      <xdr:colOff>73025</xdr:colOff>
      <xdr:row>30</xdr:row>
      <xdr:rowOff>142184</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2560300" y="6046893"/>
          <a:ext cx="762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127487</xdr:rowOff>
    </xdr:from>
    <xdr:to>
      <xdr:col>60</xdr:col>
      <xdr:colOff>123825</xdr:colOff>
      <xdr:row>31</xdr:row>
      <xdr:rowOff>57637</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1747500" y="604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131868</xdr:rowOff>
    </xdr:from>
    <xdr:to>
      <xdr:col>64</xdr:col>
      <xdr:colOff>73025</xdr:colOff>
      <xdr:row>31</xdr:row>
      <xdr:rowOff>6837</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1798300" y="6046893"/>
          <a:ext cx="7620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83689</xdr:rowOff>
    </xdr:from>
    <xdr:ext cx="469744" cy="259045"/>
    <xdr:sp macro="" textlink="">
      <xdr:nvSpPr>
        <xdr:cNvPr id="144" name="n_1aveValue債務償還比率">
          <a:extLst>
            <a:ext uri="{FF2B5EF4-FFF2-40B4-BE49-F238E27FC236}">
              <a16:creationId xmlns:a16="http://schemas.microsoft.com/office/drawing/2014/main" id="{00000000-0008-0000-0D00-000090000000}"/>
            </a:ext>
          </a:extLst>
        </xdr:cNvPr>
        <xdr:cNvSpPr txBox="1"/>
      </xdr:nvSpPr>
      <xdr:spPr>
        <a:xfrm>
          <a:off x="13836727" y="565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88247</xdr:rowOff>
    </xdr:from>
    <xdr:ext cx="469744" cy="259045"/>
    <xdr:sp macro="" textlink="">
      <xdr:nvSpPr>
        <xdr:cNvPr id="145" name="n_2aveValue債務償還比率">
          <a:extLst>
            <a:ext uri="{FF2B5EF4-FFF2-40B4-BE49-F238E27FC236}">
              <a16:creationId xmlns:a16="http://schemas.microsoft.com/office/drawing/2014/main" id="{00000000-0008-0000-0D00-000091000000}"/>
            </a:ext>
          </a:extLst>
        </xdr:cNvPr>
        <xdr:cNvSpPr txBox="1"/>
      </xdr:nvSpPr>
      <xdr:spPr>
        <a:xfrm>
          <a:off x="13087427" y="56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106958</xdr:rowOff>
    </xdr:from>
    <xdr:ext cx="469744" cy="259045"/>
    <xdr:sp macro="" textlink="">
      <xdr:nvSpPr>
        <xdr:cNvPr id="146" name="n_3aveValue債務償還比率">
          <a:extLst>
            <a:ext uri="{FF2B5EF4-FFF2-40B4-BE49-F238E27FC236}">
              <a16:creationId xmlns:a16="http://schemas.microsoft.com/office/drawing/2014/main" id="{00000000-0008-0000-0D00-000092000000}"/>
            </a:ext>
          </a:extLst>
        </xdr:cNvPr>
        <xdr:cNvSpPr txBox="1"/>
      </xdr:nvSpPr>
      <xdr:spPr>
        <a:xfrm>
          <a:off x="12325427" y="567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119912</xdr:rowOff>
    </xdr:from>
    <xdr:ext cx="469744" cy="259045"/>
    <xdr:sp macro="" textlink="">
      <xdr:nvSpPr>
        <xdr:cNvPr id="147" name="n_4aveValue債務償還比率">
          <a:extLst>
            <a:ext uri="{FF2B5EF4-FFF2-40B4-BE49-F238E27FC236}">
              <a16:creationId xmlns:a16="http://schemas.microsoft.com/office/drawing/2014/main" id="{00000000-0008-0000-0D00-000093000000}"/>
            </a:ext>
          </a:extLst>
        </xdr:cNvPr>
        <xdr:cNvSpPr txBox="1"/>
      </xdr:nvSpPr>
      <xdr:spPr>
        <a:xfrm>
          <a:off x="11563427" y="569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9422</xdr:rowOff>
    </xdr:from>
    <xdr:ext cx="469744" cy="259045"/>
    <xdr:sp macro="" textlink="">
      <xdr:nvSpPr>
        <xdr:cNvPr id="148" name="n_1mainValue債務償還比率">
          <a:extLst>
            <a:ext uri="{FF2B5EF4-FFF2-40B4-BE49-F238E27FC236}">
              <a16:creationId xmlns:a16="http://schemas.microsoft.com/office/drawing/2014/main" id="{00000000-0008-0000-0D00-000094000000}"/>
            </a:ext>
          </a:extLst>
        </xdr:cNvPr>
        <xdr:cNvSpPr txBox="1"/>
      </xdr:nvSpPr>
      <xdr:spPr>
        <a:xfrm>
          <a:off x="13836727" y="609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12661</xdr:rowOff>
    </xdr:from>
    <xdr:ext cx="469744" cy="259045"/>
    <xdr:sp macro="" textlink="">
      <xdr:nvSpPr>
        <xdr:cNvPr id="149" name="n_2mainValue債務償還比率">
          <a:extLst>
            <a:ext uri="{FF2B5EF4-FFF2-40B4-BE49-F238E27FC236}">
              <a16:creationId xmlns:a16="http://schemas.microsoft.com/office/drawing/2014/main" id="{00000000-0008-0000-0D00-000095000000}"/>
            </a:ext>
          </a:extLst>
        </xdr:cNvPr>
        <xdr:cNvSpPr txBox="1"/>
      </xdr:nvSpPr>
      <xdr:spPr>
        <a:xfrm>
          <a:off x="13087427" y="609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2345</xdr:rowOff>
    </xdr:from>
    <xdr:ext cx="469744" cy="259045"/>
    <xdr:sp macro="" textlink="">
      <xdr:nvSpPr>
        <xdr:cNvPr id="150" name="n_3mainValue債務償還比率">
          <a:extLst>
            <a:ext uri="{FF2B5EF4-FFF2-40B4-BE49-F238E27FC236}">
              <a16:creationId xmlns:a16="http://schemas.microsoft.com/office/drawing/2014/main" id="{00000000-0008-0000-0D00-000096000000}"/>
            </a:ext>
          </a:extLst>
        </xdr:cNvPr>
        <xdr:cNvSpPr txBox="1"/>
      </xdr:nvSpPr>
      <xdr:spPr>
        <a:xfrm>
          <a:off x="12325427" y="60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48764</xdr:rowOff>
    </xdr:from>
    <xdr:ext cx="469744" cy="259045"/>
    <xdr:sp macro="" textlink="">
      <xdr:nvSpPr>
        <xdr:cNvPr id="151" name="n_4mainValue債務償還比率">
          <a:extLst>
            <a:ext uri="{FF2B5EF4-FFF2-40B4-BE49-F238E27FC236}">
              <a16:creationId xmlns:a16="http://schemas.microsoft.com/office/drawing/2014/main" id="{00000000-0008-0000-0D00-000097000000}"/>
            </a:ext>
          </a:extLst>
        </xdr:cNvPr>
        <xdr:cNvSpPr txBox="1"/>
      </xdr:nvSpPr>
      <xdr:spPr>
        <a:xfrm>
          <a:off x="11563427" y="613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a:extLst>
            <a:ext uri="{FF2B5EF4-FFF2-40B4-BE49-F238E27FC236}">
              <a16:creationId xmlns:a16="http://schemas.microsoft.com/office/drawing/2014/main" id="{00000000-0008-0000-0D00-00009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13,970
13,828
241.01
14,057,545
13,466,843
475,882
6,237,697
15,201,793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169545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2739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116222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169545</xdr:rowOff>
    </xdr:from>
    <xdr:to>
      <xdr:col>24</xdr:col>
      <xdr:colOff>152400</xdr:colOff>
      <xdr:row>33</xdr:row>
      <xdr:rowOff>169545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120650</xdr:rowOff>
    </xdr:from>
    <xdr:to>
      <xdr:col>24</xdr:col>
      <xdr:colOff>114300</xdr:colOff>
      <xdr:row>40</xdr:row>
      <xdr:rowOff>50800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99077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103505</xdr:rowOff>
    </xdr:from>
    <xdr:to>
      <xdr:col>20</xdr:col>
      <xdr:colOff>38100</xdr:colOff>
      <xdr:row>40</xdr:row>
      <xdr:rowOff>33655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154305</xdr:rowOff>
    </xdr:from>
    <xdr:to>
      <xdr:col>24</xdr:col>
      <xdr:colOff>63500</xdr:colOff>
      <xdr:row>40</xdr:row>
      <xdr:rowOff>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8408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151147</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0" name="n_4aveValue【道路】&#10;有形固定資産減価償却率">
          <a:extLst>
            <a:ext uri="{FF2B5EF4-FFF2-40B4-BE49-F238E27FC236}">
              <a16:creationId xmlns:a16="http://schemas.microsoft.com/office/drawing/2014/main" id="{00000000-0008-0000-0E00-000050000000}"/>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24782</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E00-000051000000}"/>
            </a:ext>
          </a:extLst>
        </xdr:cNvPr>
        <xdr:cNvSpPr txBox="1"/>
      </xdr:nvSpPr>
      <xdr:spPr>
        <a:xfrm>
          <a:off x="3582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66370</xdr:rowOff>
    </xdr:from>
    <xdr:to>
      <xdr:col>54</xdr:col>
      <xdr:colOff>189865</xdr:colOff>
      <xdr:row>42</xdr:row>
      <xdr:rowOff>5105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724220"/>
          <a:ext cx="0" cy="1481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8932</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0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5105</xdr:rowOff>
    </xdr:from>
    <xdr:to>
      <xdr:col>55</xdr:col>
      <xdr:colOff>88900</xdr:colOff>
      <xdr:row>42</xdr:row>
      <xdr:rowOff>5105</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20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13047</xdr:rowOff>
    </xdr:from>
    <xdr:ext cx="534377"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4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66370</xdr:rowOff>
    </xdr:from>
    <xdr:to>
      <xdr:col>55</xdr:col>
      <xdr:colOff>88900</xdr:colOff>
      <xdr:row>33</xdr:row>
      <xdr:rowOff>66370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7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115485</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45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92608</xdr:rowOff>
    </xdr:from>
    <xdr:to>
      <xdr:col>55</xdr:col>
      <xdr:colOff>50800</xdr:colOff>
      <xdr:row>39</xdr:row>
      <xdr:rowOff>22758</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60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108515</xdr:rowOff>
    </xdr:from>
    <xdr:to>
      <xdr:col>50</xdr:col>
      <xdr:colOff>165100</xdr:colOff>
      <xdr:row>39</xdr:row>
      <xdr:rowOff>38665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118326</xdr:rowOff>
    </xdr:from>
    <xdr:to>
      <xdr:col>46</xdr:col>
      <xdr:colOff>38100</xdr:colOff>
      <xdr:row>39</xdr:row>
      <xdr:rowOff>48476</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126879</xdr:rowOff>
    </xdr:from>
    <xdr:to>
      <xdr:col>41</xdr:col>
      <xdr:colOff>101600</xdr:colOff>
      <xdr:row>39</xdr:row>
      <xdr:rowOff>57029</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126232</xdr:rowOff>
    </xdr:from>
    <xdr:to>
      <xdr:col>36</xdr:col>
      <xdr:colOff>165100</xdr:colOff>
      <xdr:row>39</xdr:row>
      <xdr:rowOff>56382</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6921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127298</xdr:rowOff>
    </xdr:from>
    <xdr:to>
      <xdr:col>55</xdr:col>
      <xdr:colOff>50800</xdr:colOff>
      <xdr:row>39</xdr:row>
      <xdr:rowOff>57448</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64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105725</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6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140081</xdr:rowOff>
    </xdr:from>
    <xdr:to>
      <xdr:col>50</xdr:col>
      <xdr:colOff>165100</xdr:colOff>
      <xdr:row>39</xdr:row>
      <xdr:rowOff>70231</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6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6648</xdr:rowOff>
    </xdr:from>
    <xdr:to>
      <xdr:col>55</xdr:col>
      <xdr:colOff>0</xdr:colOff>
      <xdr:row>39</xdr:row>
      <xdr:rowOff>19431</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693198"/>
          <a:ext cx="8382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55192</xdr:rowOff>
    </xdr:from>
    <xdr:ext cx="534377" cy="259045"/>
    <xdr:sp macro="" textlink="">
      <xdr:nvSpPr>
        <xdr:cNvPr id="125" name="n_1aveValue【道路】&#10;一人当たり延長">
          <a:extLst>
            <a:ext uri="{FF2B5EF4-FFF2-40B4-BE49-F238E27FC236}">
              <a16:creationId xmlns:a16="http://schemas.microsoft.com/office/drawing/2014/main" id="{00000000-0008-0000-0E00-00007D000000}"/>
            </a:ext>
          </a:extLst>
        </xdr:cNvPr>
        <xdr:cNvSpPr txBox="1"/>
      </xdr:nvSpPr>
      <xdr:spPr>
        <a:xfrm>
          <a:off x="93594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65003</xdr:rowOff>
    </xdr:from>
    <xdr:ext cx="534377" cy="259045"/>
    <xdr:sp macro="" textlink="">
      <xdr:nvSpPr>
        <xdr:cNvPr id="126" name="n_2aveValue【道路】&#10;一人当たり延長">
          <a:extLst>
            <a:ext uri="{FF2B5EF4-FFF2-40B4-BE49-F238E27FC236}">
              <a16:creationId xmlns:a16="http://schemas.microsoft.com/office/drawing/2014/main" id="{00000000-0008-0000-0E00-00007E000000}"/>
            </a:ext>
          </a:extLst>
        </xdr:cNvPr>
        <xdr:cNvSpPr txBox="1"/>
      </xdr:nvSpPr>
      <xdr:spPr>
        <a:xfrm>
          <a:off x="8483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73556</xdr:rowOff>
    </xdr:from>
    <xdr:ext cx="534377" cy="259045"/>
    <xdr:sp macro="" textlink="">
      <xdr:nvSpPr>
        <xdr:cNvPr id="127" name="n_3aveValue【道路】&#10;一人当たり延長">
          <a:extLst>
            <a:ext uri="{FF2B5EF4-FFF2-40B4-BE49-F238E27FC236}">
              <a16:creationId xmlns:a16="http://schemas.microsoft.com/office/drawing/2014/main" id="{00000000-0008-0000-0E00-00007F000000}"/>
            </a:ext>
          </a:extLst>
        </xdr:cNvPr>
        <xdr:cNvSpPr txBox="1"/>
      </xdr:nvSpPr>
      <xdr:spPr>
        <a:xfrm>
          <a:off x="7594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72909</xdr:rowOff>
    </xdr:from>
    <xdr:ext cx="534377" cy="259045"/>
    <xdr:sp macro="" textlink="">
      <xdr:nvSpPr>
        <xdr:cNvPr id="128" name="n_4aveValue【道路】&#10;一人当たり延長">
          <a:extLst>
            <a:ext uri="{FF2B5EF4-FFF2-40B4-BE49-F238E27FC236}">
              <a16:creationId xmlns:a16="http://schemas.microsoft.com/office/drawing/2014/main" id="{00000000-0008-0000-0E00-000080000000}"/>
            </a:ext>
          </a:extLst>
        </xdr:cNvPr>
        <xdr:cNvSpPr txBox="1"/>
      </xdr:nvSpPr>
      <xdr:spPr>
        <a:xfrm>
          <a:off x="6705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61358</xdr:rowOff>
    </xdr:from>
    <xdr:ext cx="534377"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59411" y="67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6" name="【橋りょう・トンネル】&#10;有形固定資産減価償却率最小値テキスト">
          <a:extLst>
            <a:ext uri="{FF2B5EF4-FFF2-40B4-BE49-F238E27FC236}">
              <a16:creationId xmlns:a16="http://schemas.microsoft.com/office/drawing/2014/main" id="{00000000-0008-0000-0E00-00009C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58" name="【橋りょう・トンネル】&#10;有形固定資産減価償却率最大値テキスト">
          <a:extLst>
            <a:ext uri="{FF2B5EF4-FFF2-40B4-BE49-F238E27FC236}">
              <a16:creationId xmlns:a16="http://schemas.microsoft.com/office/drawing/2014/main" id="{00000000-0008-0000-0E00-00009E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E00-0000A0000000}"/>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71665</xdr:rowOff>
    </xdr:from>
    <xdr:to>
      <xdr:col>24</xdr:col>
      <xdr:colOff>114300</xdr:colOff>
      <xdr:row>63</xdr:row>
      <xdr:rowOff>1815</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45847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50092</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00000000-0008-0000-0E00-0000AC000000}"/>
            </a:ext>
          </a:extLst>
        </xdr:cNvPr>
        <xdr:cNvSpPr txBox="1"/>
      </xdr:nvSpPr>
      <xdr:spPr>
        <a:xfrm>
          <a:off x="4673600"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43906</xdr:rowOff>
    </xdr:from>
    <xdr:to>
      <xdr:col>20</xdr:col>
      <xdr:colOff>38100</xdr:colOff>
      <xdr:row>62</xdr:row>
      <xdr:rowOff>145506</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3746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94706</xdr:rowOff>
    </xdr:from>
    <xdr:to>
      <xdr:col>24</xdr:col>
      <xdr:colOff>63500</xdr:colOff>
      <xdr:row>62</xdr:row>
      <xdr:rowOff>122465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3797300" y="1072460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75492</xdr:rowOff>
    </xdr:from>
    <xdr:ext cx="405111" cy="259045"/>
    <xdr:sp macro="" textlink="">
      <xdr:nvSpPr>
        <xdr:cNvPr id="175" name="n_1ave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176" name="n_2ave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177" name="n_3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1816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78" name="n_4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136633</xdr:rowOff>
    </xdr:from>
    <xdr:ext cx="405111" cy="259045"/>
    <xdr:sp macro="" textlink="">
      <xdr:nvSpPr>
        <xdr:cNvPr id="179" name="n_1main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35820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00000000-0008-0000-0E00-0000C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127734</xdr:rowOff>
    </xdr:from>
    <xdr:to>
      <xdr:col>54</xdr:col>
      <xdr:colOff>189865</xdr:colOff>
      <xdr:row>64</xdr:row>
      <xdr:rowOff>69388</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flipV="1">
          <a:off x="10476865" y="9557484"/>
          <a:ext cx="0" cy="1484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73215</xdr:rowOff>
    </xdr:from>
    <xdr:ext cx="469744" cy="259045"/>
    <xdr:sp macro="" textlink="">
      <xdr:nvSpPr>
        <xdr:cNvPr id="204" name="【橋りょう・トンネル】&#10;一人当たり有形固定資産（償却資産）額最小値テキスト">
          <a:extLst>
            <a:ext uri="{FF2B5EF4-FFF2-40B4-BE49-F238E27FC236}">
              <a16:creationId xmlns:a16="http://schemas.microsoft.com/office/drawing/2014/main" id="{00000000-0008-0000-0E00-0000CC000000}"/>
            </a:ext>
          </a:extLst>
        </xdr:cNvPr>
        <xdr:cNvSpPr txBox="1"/>
      </xdr:nvSpPr>
      <xdr:spPr>
        <a:xfrm>
          <a:off x="10515600" y="1104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69388</xdr:rowOff>
    </xdr:from>
    <xdr:to>
      <xdr:col>55</xdr:col>
      <xdr:colOff>88900</xdr:colOff>
      <xdr:row>64</xdr:row>
      <xdr:rowOff>69388</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11042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74411</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00000000-0008-0000-0E00-0000CE000000}"/>
            </a:ext>
          </a:extLst>
        </xdr:cNvPr>
        <xdr:cNvSpPr txBox="1"/>
      </xdr:nvSpPr>
      <xdr:spPr>
        <a:xfrm>
          <a:off x="10515600" y="9332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127734</xdr:rowOff>
    </xdr:from>
    <xdr:to>
      <xdr:col>55</xdr:col>
      <xdr:colOff>88900</xdr:colOff>
      <xdr:row>55</xdr:row>
      <xdr:rowOff>127734</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10388600" y="95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50503</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00000000-0008-0000-0E00-0000D0000000}"/>
            </a:ext>
          </a:extLst>
        </xdr:cNvPr>
        <xdr:cNvSpPr txBox="1"/>
      </xdr:nvSpPr>
      <xdr:spPr>
        <a:xfrm>
          <a:off x="10515600" y="105089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72076</xdr:rowOff>
    </xdr:from>
    <xdr:to>
      <xdr:col>55</xdr:col>
      <xdr:colOff>50800</xdr:colOff>
      <xdr:row>62</xdr:row>
      <xdr:rowOff>2226</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10426700" y="1053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53173</xdr:rowOff>
    </xdr:from>
    <xdr:to>
      <xdr:col>50</xdr:col>
      <xdr:colOff>165100</xdr:colOff>
      <xdr:row>61</xdr:row>
      <xdr:rowOff>154773</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9588500" y="1051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77499</xdr:rowOff>
    </xdr:from>
    <xdr:to>
      <xdr:col>46</xdr:col>
      <xdr:colOff>38100</xdr:colOff>
      <xdr:row>62</xdr:row>
      <xdr:rowOff>7649</xdr:rowOff>
    </xdr:to>
    <xdr:sp macro="" textlink="">
      <xdr:nvSpPr>
        <xdr:cNvPr id="211" name="フローチャート: 判断 210">
          <a:extLst>
            <a:ext uri="{FF2B5EF4-FFF2-40B4-BE49-F238E27FC236}">
              <a16:creationId xmlns:a16="http://schemas.microsoft.com/office/drawing/2014/main" id="{00000000-0008-0000-0E00-0000D3000000}"/>
            </a:ext>
          </a:extLst>
        </xdr:cNvPr>
        <xdr:cNvSpPr/>
      </xdr:nvSpPr>
      <xdr:spPr>
        <a:xfrm>
          <a:off x="8699500" y="105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76707</xdr:rowOff>
    </xdr:from>
    <xdr:to>
      <xdr:col>41</xdr:col>
      <xdr:colOff>101600</xdr:colOff>
      <xdr:row>62</xdr:row>
      <xdr:rowOff>6857</xdr:rowOff>
    </xdr:to>
    <xdr:sp macro="" textlink="">
      <xdr:nvSpPr>
        <xdr:cNvPr id="212" name="フローチャート: 判断 211">
          <a:extLst>
            <a:ext uri="{FF2B5EF4-FFF2-40B4-BE49-F238E27FC236}">
              <a16:creationId xmlns:a16="http://schemas.microsoft.com/office/drawing/2014/main" id="{00000000-0008-0000-0E00-0000D4000000}"/>
            </a:ext>
          </a:extLst>
        </xdr:cNvPr>
        <xdr:cNvSpPr/>
      </xdr:nvSpPr>
      <xdr:spPr>
        <a:xfrm>
          <a:off x="7810500" y="1053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79514</xdr:rowOff>
    </xdr:from>
    <xdr:to>
      <xdr:col>36</xdr:col>
      <xdr:colOff>165100</xdr:colOff>
      <xdr:row>62</xdr:row>
      <xdr:rowOff>9664</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6921500" y="1053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57418</xdr:rowOff>
    </xdr:from>
    <xdr:to>
      <xdr:col>55</xdr:col>
      <xdr:colOff>50800</xdr:colOff>
      <xdr:row>57</xdr:row>
      <xdr:rowOff>159018</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10426700" y="9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80295</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E00-0000DC000000}"/>
            </a:ext>
          </a:extLst>
        </xdr:cNvPr>
        <xdr:cNvSpPr txBox="1"/>
      </xdr:nvSpPr>
      <xdr:spPr>
        <a:xfrm>
          <a:off x="10515600" y="968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83547</xdr:rowOff>
    </xdr:from>
    <xdr:to>
      <xdr:col>50</xdr:col>
      <xdr:colOff>165100</xdr:colOff>
      <xdr:row>58</xdr:row>
      <xdr:rowOff>13697</xdr:rowOff>
    </xdr:to>
    <xdr:sp macro="" textlink="">
      <xdr:nvSpPr>
        <xdr:cNvPr id="221" name="楕円 220">
          <a:extLst>
            <a:ext uri="{FF2B5EF4-FFF2-40B4-BE49-F238E27FC236}">
              <a16:creationId xmlns:a16="http://schemas.microsoft.com/office/drawing/2014/main" id="{00000000-0008-0000-0E00-0000DD000000}"/>
            </a:ext>
          </a:extLst>
        </xdr:cNvPr>
        <xdr:cNvSpPr/>
      </xdr:nvSpPr>
      <xdr:spPr>
        <a:xfrm>
          <a:off x="9588500" y="98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108218</xdr:rowOff>
    </xdr:from>
    <xdr:to>
      <xdr:col>55</xdr:col>
      <xdr:colOff>0</xdr:colOff>
      <xdr:row>57</xdr:row>
      <xdr:rowOff>134347</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9639300" y="9880868"/>
          <a:ext cx="8382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145900</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9327095" y="10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24176</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8450795" y="1031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23384</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7561795" y="1031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26191</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6672795" y="1031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30224</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00000000-0008-0000-0E00-0000E3000000}"/>
            </a:ext>
          </a:extLst>
        </xdr:cNvPr>
        <xdr:cNvSpPr txBox="1"/>
      </xdr:nvSpPr>
      <xdr:spPr>
        <a:xfrm>
          <a:off x="9327095" y="963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114300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4634865" y="133083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a:extLst>
            <a:ext uri="{FF2B5EF4-FFF2-40B4-BE49-F238E27FC236}">
              <a16:creationId xmlns:a16="http://schemas.microsoft.com/office/drawing/2014/main" id="{00000000-0008-0000-0E00-0000FD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00000000-0008-0000-0E00-0000FF000000}"/>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17797</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E00-000001010000}"/>
            </a:ext>
          </a:extLst>
        </xdr:cNvPr>
        <xdr:cNvSpPr txBox="1"/>
      </xdr:nvSpPr>
      <xdr:spPr>
        <a:xfrm>
          <a:off x="4673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166370</xdr:rowOff>
    </xdr:from>
    <xdr:to>
      <xdr:col>24</xdr:col>
      <xdr:colOff>114300</xdr:colOff>
      <xdr:row>82</xdr:row>
      <xdr:rowOff>96520</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4584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63500</xdr:rowOff>
    </xdr:from>
    <xdr:to>
      <xdr:col>6</xdr:col>
      <xdr:colOff>38100</xdr:colOff>
      <xdr:row>82</xdr:row>
      <xdr:rowOff>165100</xdr:rowOff>
    </xdr:to>
    <xdr:sp macro="" textlink="">
      <xdr:nvSpPr>
        <xdr:cNvPr id="262" name="フローチャート: 判断 261">
          <a:extLst>
            <a:ext uri="{FF2B5EF4-FFF2-40B4-BE49-F238E27FC236}">
              <a16:creationId xmlns:a16="http://schemas.microsoft.com/office/drawing/2014/main" id="{00000000-0008-0000-0E00-000006010000}"/>
            </a:ext>
          </a:extLst>
        </xdr:cNvPr>
        <xdr:cNvSpPr/>
      </xdr:nvSpPr>
      <xdr:spPr>
        <a:xfrm>
          <a:off x="107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53357</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00000000-0008-0000-0E00-00000D010000}"/>
            </a:ext>
          </a:extLst>
        </xdr:cNvPr>
        <xdr:cNvSpPr txBox="1"/>
      </xdr:nvSpPr>
      <xdr:spPr>
        <a:xfrm>
          <a:off x="46736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52070</xdr:rowOff>
    </xdr:from>
    <xdr:to>
      <xdr:col>20</xdr:col>
      <xdr:colOff>38100</xdr:colOff>
      <xdr:row>82</xdr:row>
      <xdr:rowOff>153670</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3746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102870</xdr:rowOff>
    </xdr:from>
    <xdr:to>
      <xdr:col>24</xdr:col>
      <xdr:colOff>63500</xdr:colOff>
      <xdr:row>82</xdr:row>
      <xdr:rowOff>125730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3797300" y="141617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74313</xdr:rowOff>
    </xdr:from>
    <xdr:ext cx="405111" cy="259045"/>
    <xdr:sp macro="" textlink="">
      <xdr:nvSpPr>
        <xdr:cNvPr id="272" name="n_1aveValue【公営住宅】&#10;有形固定資産減価償却率">
          <a:extLst>
            <a:ext uri="{FF2B5EF4-FFF2-40B4-BE49-F238E27FC236}">
              <a16:creationId xmlns:a16="http://schemas.microsoft.com/office/drawing/2014/main" id="{00000000-0008-0000-0E00-000010010000}"/>
            </a:ext>
          </a:extLst>
        </xdr:cNvPr>
        <xdr:cNvSpPr txBox="1"/>
      </xdr:nvSpPr>
      <xdr:spPr>
        <a:xfrm>
          <a:off x="35820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73" name="n_2aveValue【公営住宅】&#10;有形固定資産減価償却率">
          <a:extLst>
            <a:ext uri="{FF2B5EF4-FFF2-40B4-BE49-F238E27FC236}">
              <a16:creationId xmlns:a16="http://schemas.microsoft.com/office/drawing/2014/main" id="{00000000-0008-0000-0E00-000011010000}"/>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74" name="n_3aveValue【公営住宅】&#10;有形固定資産減価償却率">
          <a:extLst>
            <a:ext uri="{FF2B5EF4-FFF2-40B4-BE49-F238E27FC236}">
              <a16:creationId xmlns:a16="http://schemas.microsoft.com/office/drawing/2014/main" id="{00000000-0008-0000-0E00-00001201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275" name="n_4aveValue【公営住宅】&#10;有形固定資産減価償却率">
          <a:extLst>
            <a:ext uri="{FF2B5EF4-FFF2-40B4-BE49-F238E27FC236}">
              <a16:creationId xmlns:a16="http://schemas.microsoft.com/office/drawing/2014/main" id="{00000000-0008-0000-0E00-000013010000}"/>
            </a:ext>
          </a:extLst>
        </xdr:cNvPr>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170197</xdr:rowOff>
    </xdr:from>
    <xdr:ext cx="405111" cy="259045"/>
    <xdr:sp macro="" textlink="">
      <xdr:nvSpPr>
        <xdr:cNvPr id="276" name="n_1mainValue【公営住宅】&#10;有形固定資産減価償却率">
          <a:extLst>
            <a:ext uri="{FF2B5EF4-FFF2-40B4-BE49-F238E27FC236}">
              <a16:creationId xmlns:a16="http://schemas.microsoft.com/office/drawing/2014/main" id="{00000000-0008-0000-0E00-000014010000}"/>
            </a:ext>
          </a:extLst>
        </xdr:cNvPr>
        <xdr:cNvSpPr txBox="1"/>
      </xdr:nvSpPr>
      <xdr:spPr>
        <a:xfrm>
          <a:off x="35820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a:extLst>
            <a:ext uri="{FF2B5EF4-FFF2-40B4-BE49-F238E27FC236}">
              <a16:creationId xmlns:a16="http://schemas.microsoft.com/office/drawing/2014/main" id="{00000000-0008-0000-0E00-00002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130454</xdr:rowOff>
    </xdr:from>
    <xdr:to>
      <xdr:col>54</xdr:col>
      <xdr:colOff>189865</xdr:colOff>
      <xdr:row>86</xdr:row>
      <xdr:rowOff>12954</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flipV="1">
          <a:off x="10476865" y="13332104"/>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16781</xdr:rowOff>
    </xdr:from>
    <xdr:ext cx="469744" cy="259045"/>
    <xdr:sp macro="" textlink="">
      <xdr:nvSpPr>
        <xdr:cNvPr id="299" name="【公営住宅】&#10;一人当たり面積最小値テキスト">
          <a:extLst>
            <a:ext uri="{FF2B5EF4-FFF2-40B4-BE49-F238E27FC236}">
              <a16:creationId xmlns:a16="http://schemas.microsoft.com/office/drawing/2014/main" id="{00000000-0008-0000-0E00-00002B010000}"/>
            </a:ext>
          </a:extLst>
        </xdr:cNvPr>
        <xdr:cNvSpPr txBox="1"/>
      </xdr:nvSpPr>
      <xdr:spPr>
        <a:xfrm>
          <a:off x="10515600" y="1476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12954</xdr:rowOff>
    </xdr:from>
    <xdr:to>
      <xdr:col>55</xdr:col>
      <xdr:colOff>88900</xdr:colOff>
      <xdr:row>86</xdr:row>
      <xdr:rowOff>12954</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10388600" y="1475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77131</xdr:rowOff>
    </xdr:from>
    <xdr:ext cx="469744" cy="259045"/>
    <xdr:sp macro="" textlink="">
      <xdr:nvSpPr>
        <xdr:cNvPr id="301" name="【公営住宅】&#10;一人当たり面積最大値テキスト">
          <a:extLst>
            <a:ext uri="{FF2B5EF4-FFF2-40B4-BE49-F238E27FC236}">
              <a16:creationId xmlns:a16="http://schemas.microsoft.com/office/drawing/2014/main" id="{00000000-0008-0000-0E00-00002D010000}"/>
            </a:ext>
          </a:extLst>
        </xdr:cNvPr>
        <xdr:cNvSpPr txBox="1"/>
      </xdr:nvSpPr>
      <xdr:spPr>
        <a:xfrm>
          <a:off x="10515600" y="13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130454</xdr:rowOff>
    </xdr:from>
    <xdr:to>
      <xdr:col>55</xdr:col>
      <xdr:colOff>88900</xdr:colOff>
      <xdr:row>77</xdr:row>
      <xdr:rowOff>130454</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0388600" y="133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28464</xdr:rowOff>
    </xdr:from>
    <xdr:ext cx="469744" cy="259045"/>
    <xdr:sp macro="" textlink="">
      <xdr:nvSpPr>
        <xdr:cNvPr id="303" name="【公営住宅】&#10;一人当たり面積平均値テキスト">
          <a:extLst>
            <a:ext uri="{FF2B5EF4-FFF2-40B4-BE49-F238E27FC236}">
              <a16:creationId xmlns:a16="http://schemas.microsoft.com/office/drawing/2014/main" id="{00000000-0008-0000-0E00-00002F010000}"/>
            </a:ext>
          </a:extLst>
        </xdr:cNvPr>
        <xdr:cNvSpPr txBox="1"/>
      </xdr:nvSpPr>
      <xdr:spPr>
        <a:xfrm>
          <a:off x="10515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5587</xdr:rowOff>
    </xdr:from>
    <xdr:to>
      <xdr:col>55</xdr:col>
      <xdr:colOff>50800</xdr:colOff>
      <xdr:row>84</xdr:row>
      <xdr:rowOff>107187</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10426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142291</xdr:rowOff>
    </xdr:from>
    <xdr:to>
      <xdr:col>50</xdr:col>
      <xdr:colOff>165100</xdr:colOff>
      <xdr:row>84</xdr:row>
      <xdr:rowOff>72441</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9588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134976</xdr:rowOff>
    </xdr:from>
    <xdr:to>
      <xdr:col>46</xdr:col>
      <xdr:colOff>38100</xdr:colOff>
      <xdr:row>84</xdr:row>
      <xdr:rowOff>65126</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8699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137719</xdr:rowOff>
    </xdr:from>
    <xdr:to>
      <xdr:col>41</xdr:col>
      <xdr:colOff>101600</xdr:colOff>
      <xdr:row>84</xdr:row>
      <xdr:rowOff>67869</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7810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129947</xdr:rowOff>
    </xdr:from>
    <xdr:to>
      <xdr:col>36</xdr:col>
      <xdr:colOff>165100</xdr:colOff>
      <xdr:row>84</xdr:row>
      <xdr:rowOff>60097</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6921500" y="14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64567</xdr:rowOff>
    </xdr:from>
    <xdr:to>
      <xdr:col>55</xdr:col>
      <xdr:colOff>50800</xdr:colOff>
      <xdr:row>84</xdr:row>
      <xdr:rowOff>166167</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426700" y="144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42994</xdr:rowOff>
    </xdr:from>
    <xdr:ext cx="469744" cy="259045"/>
    <xdr:sp macro="" textlink="">
      <xdr:nvSpPr>
        <xdr:cNvPr id="315" name="【公営住宅】&#10;一人当たり面積該当値テキスト">
          <a:extLst>
            <a:ext uri="{FF2B5EF4-FFF2-40B4-BE49-F238E27FC236}">
              <a16:creationId xmlns:a16="http://schemas.microsoft.com/office/drawing/2014/main" id="{00000000-0008-0000-0E00-00003B010000}"/>
            </a:ext>
          </a:extLst>
        </xdr:cNvPr>
        <xdr:cNvSpPr txBox="1"/>
      </xdr:nvSpPr>
      <xdr:spPr>
        <a:xfrm>
          <a:off x="10515600" y="1444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70510</xdr:rowOff>
    </xdr:from>
    <xdr:to>
      <xdr:col>50</xdr:col>
      <xdr:colOff>165100</xdr:colOff>
      <xdr:row>85</xdr:row>
      <xdr:rowOff>660</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9588500" y="144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115367</xdr:rowOff>
    </xdr:from>
    <xdr:to>
      <xdr:col>55</xdr:col>
      <xdr:colOff>0</xdr:colOff>
      <xdr:row>84</xdr:row>
      <xdr:rowOff>121310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flipV="1">
          <a:off x="9639300" y="14517167"/>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88968</xdr:rowOff>
    </xdr:from>
    <xdr:ext cx="469744" cy="259045"/>
    <xdr:sp macro="" textlink="">
      <xdr:nvSpPr>
        <xdr:cNvPr id="318" name="n_1aveValue【公営住宅】&#10;一人当たり面積">
          <a:extLst>
            <a:ext uri="{FF2B5EF4-FFF2-40B4-BE49-F238E27FC236}">
              <a16:creationId xmlns:a16="http://schemas.microsoft.com/office/drawing/2014/main" id="{00000000-0008-0000-0E00-00003E010000}"/>
            </a:ext>
          </a:extLst>
        </xdr:cNvPr>
        <xdr:cNvSpPr txBox="1"/>
      </xdr:nvSpPr>
      <xdr:spPr>
        <a:xfrm>
          <a:off x="93917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81653</xdr:rowOff>
    </xdr:from>
    <xdr:ext cx="469744" cy="259045"/>
    <xdr:sp macro="" textlink="">
      <xdr:nvSpPr>
        <xdr:cNvPr id="319" name="n_2aveValue【公営住宅】&#10;一人当たり面積">
          <a:extLst>
            <a:ext uri="{FF2B5EF4-FFF2-40B4-BE49-F238E27FC236}">
              <a16:creationId xmlns:a16="http://schemas.microsoft.com/office/drawing/2014/main" id="{00000000-0008-0000-0E00-00003F010000}"/>
            </a:ext>
          </a:extLst>
        </xdr:cNvPr>
        <xdr:cNvSpPr txBox="1"/>
      </xdr:nvSpPr>
      <xdr:spPr>
        <a:xfrm>
          <a:off x="8515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84396</xdr:rowOff>
    </xdr:from>
    <xdr:ext cx="469744" cy="259045"/>
    <xdr:sp macro="" textlink="">
      <xdr:nvSpPr>
        <xdr:cNvPr id="320" name="n_3aveValue【公営住宅】&#10;一人当たり面積">
          <a:extLst>
            <a:ext uri="{FF2B5EF4-FFF2-40B4-BE49-F238E27FC236}">
              <a16:creationId xmlns:a16="http://schemas.microsoft.com/office/drawing/2014/main" id="{00000000-0008-0000-0E00-000040010000}"/>
            </a:ext>
          </a:extLst>
        </xdr:cNvPr>
        <xdr:cNvSpPr txBox="1"/>
      </xdr:nvSpPr>
      <xdr:spPr>
        <a:xfrm>
          <a:off x="7626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76624</xdr:rowOff>
    </xdr:from>
    <xdr:ext cx="469744" cy="259045"/>
    <xdr:sp macro="" textlink="">
      <xdr:nvSpPr>
        <xdr:cNvPr id="321" name="n_4aveValue【公営住宅】&#10;一人当たり面積">
          <a:extLst>
            <a:ext uri="{FF2B5EF4-FFF2-40B4-BE49-F238E27FC236}">
              <a16:creationId xmlns:a16="http://schemas.microsoft.com/office/drawing/2014/main" id="{00000000-0008-0000-0E00-000041010000}"/>
            </a:ext>
          </a:extLst>
        </xdr:cNvPr>
        <xdr:cNvSpPr txBox="1"/>
      </xdr:nvSpPr>
      <xdr:spPr>
        <a:xfrm>
          <a:off x="6737427" y="14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163237</xdr:rowOff>
    </xdr:from>
    <xdr:ext cx="469744" cy="259045"/>
    <xdr:sp macro="" textlink="">
      <xdr:nvSpPr>
        <xdr:cNvPr id="322" name="n_1mainValue【公営住宅】&#10;一人当たり面積">
          <a:extLst>
            <a:ext uri="{FF2B5EF4-FFF2-40B4-BE49-F238E27FC236}">
              <a16:creationId xmlns:a16="http://schemas.microsoft.com/office/drawing/2014/main" id="{00000000-0008-0000-0E00-000042010000}"/>
            </a:ext>
          </a:extLst>
        </xdr:cNvPr>
        <xdr:cNvSpPr txBox="1"/>
      </xdr:nvSpPr>
      <xdr:spPr>
        <a:xfrm>
          <a:off x="9391727" y="1456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港湾・漁港】&#10;有形固定資産減価償却率グラフ枠">
          <a:extLst>
            <a:ext uri="{FF2B5EF4-FFF2-40B4-BE49-F238E27FC236}">
              <a16:creationId xmlns:a16="http://schemas.microsoft.com/office/drawing/2014/main" id="{00000000-0008-0000-0E00-00005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59055</xdr:rowOff>
    </xdr:from>
    <xdr:to>
      <xdr:col>24</xdr:col>
      <xdr:colOff>62865</xdr:colOff>
      <xdr:row>108</xdr:row>
      <xdr:rowOff>118111</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4634865" y="17204055"/>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121938</xdr:rowOff>
    </xdr:from>
    <xdr:ext cx="405111" cy="259045"/>
    <xdr:sp macro="" textlink="">
      <xdr:nvSpPr>
        <xdr:cNvPr id="348" name="【港湾・漁港】&#10;有形固定資産減価償却率最小値テキスト">
          <a:extLst>
            <a:ext uri="{FF2B5EF4-FFF2-40B4-BE49-F238E27FC236}">
              <a16:creationId xmlns:a16="http://schemas.microsoft.com/office/drawing/2014/main" id="{00000000-0008-0000-0E00-00005C010000}"/>
            </a:ext>
          </a:extLst>
        </xdr:cNvPr>
        <xdr:cNvSpPr txBox="1"/>
      </xdr:nvSpPr>
      <xdr:spPr>
        <a:xfrm>
          <a:off x="4673600"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118111</xdr:rowOff>
    </xdr:from>
    <xdr:to>
      <xdr:col>24</xdr:col>
      <xdr:colOff>152400</xdr:colOff>
      <xdr:row>108</xdr:row>
      <xdr:rowOff>118111</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4546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5732</xdr:rowOff>
    </xdr:from>
    <xdr:ext cx="405111" cy="259045"/>
    <xdr:sp macro="" textlink="">
      <xdr:nvSpPr>
        <xdr:cNvPr id="350" name="【港湾・漁港】&#10;有形固定資産減価償却率最大値テキスト">
          <a:extLst>
            <a:ext uri="{FF2B5EF4-FFF2-40B4-BE49-F238E27FC236}">
              <a16:creationId xmlns:a16="http://schemas.microsoft.com/office/drawing/2014/main" id="{00000000-0008-0000-0E00-00005E010000}"/>
            </a:ext>
          </a:extLst>
        </xdr:cNvPr>
        <xdr:cNvSpPr txBox="1"/>
      </xdr:nvSpPr>
      <xdr:spPr>
        <a:xfrm>
          <a:off x="4673600" y="1697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59055</xdr:rowOff>
    </xdr:from>
    <xdr:to>
      <xdr:col>24</xdr:col>
      <xdr:colOff>152400</xdr:colOff>
      <xdr:row>100</xdr:row>
      <xdr:rowOff>59055</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4546600" y="1720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352" name="【港湾・漁港】&#10;有形固定資産減価償却率平均値テキスト">
          <a:extLst>
            <a:ext uri="{FF2B5EF4-FFF2-40B4-BE49-F238E27FC236}">
              <a16:creationId xmlns:a16="http://schemas.microsoft.com/office/drawing/2014/main" id="{00000000-0008-0000-0E00-000060010000}"/>
            </a:ext>
          </a:extLst>
        </xdr:cNvPr>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38736</xdr:rowOff>
    </xdr:from>
    <xdr:to>
      <xdr:col>20</xdr:col>
      <xdr:colOff>38100</xdr:colOff>
      <xdr:row>104</xdr:row>
      <xdr:rowOff>140336</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3746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147320</xdr:rowOff>
    </xdr:from>
    <xdr:to>
      <xdr:col>15</xdr:col>
      <xdr:colOff>101600</xdr:colOff>
      <xdr:row>104</xdr:row>
      <xdr:rowOff>77470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2857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95886</xdr:rowOff>
    </xdr:from>
    <xdr:to>
      <xdr:col>10</xdr:col>
      <xdr:colOff>165100</xdr:colOff>
      <xdr:row>104</xdr:row>
      <xdr:rowOff>26036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1968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36830</xdr:rowOff>
    </xdr:from>
    <xdr:to>
      <xdr:col>6</xdr:col>
      <xdr:colOff>38100</xdr:colOff>
      <xdr:row>103</xdr:row>
      <xdr:rowOff>138430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1079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101600</xdr:rowOff>
    </xdr:from>
    <xdr:to>
      <xdr:col>24</xdr:col>
      <xdr:colOff>114300</xdr:colOff>
      <xdr:row>106</xdr:row>
      <xdr:rowOff>31750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4584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80027</xdr:rowOff>
    </xdr:from>
    <xdr:ext cx="405111" cy="259045"/>
    <xdr:sp macro="" textlink="">
      <xdr:nvSpPr>
        <xdr:cNvPr id="364" name="【港湾・漁港】&#10;有形固定資産減価償却率該当値テキスト">
          <a:extLst>
            <a:ext uri="{FF2B5EF4-FFF2-40B4-BE49-F238E27FC236}">
              <a16:creationId xmlns:a16="http://schemas.microsoft.com/office/drawing/2014/main" id="{00000000-0008-0000-0E00-00006C010000}"/>
            </a:ext>
          </a:extLst>
        </xdr:cNvPr>
        <xdr:cNvSpPr txBox="1"/>
      </xdr:nvSpPr>
      <xdr:spPr>
        <a:xfrm>
          <a:off x="467360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78739</xdr:rowOff>
    </xdr:from>
    <xdr:to>
      <xdr:col>20</xdr:col>
      <xdr:colOff>38100</xdr:colOff>
      <xdr:row>106</xdr:row>
      <xdr:rowOff>8889</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3746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129539</xdr:rowOff>
    </xdr:from>
    <xdr:to>
      <xdr:col>24</xdr:col>
      <xdr:colOff>63500</xdr:colOff>
      <xdr:row>105</xdr:row>
      <xdr:rowOff>152400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3797300" y="181317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156863</xdr:rowOff>
    </xdr:from>
    <xdr:ext cx="405111" cy="259045"/>
    <xdr:sp macro="" textlink="">
      <xdr:nvSpPr>
        <xdr:cNvPr id="367" name="n_1aveValue【港湾・漁港】&#10;有形固定資産減価償却率">
          <a:extLst>
            <a:ext uri="{FF2B5EF4-FFF2-40B4-BE49-F238E27FC236}">
              <a16:creationId xmlns:a16="http://schemas.microsoft.com/office/drawing/2014/main" id="{00000000-0008-0000-0E00-00006F010000}"/>
            </a:ext>
          </a:extLst>
        </xdr:cNvPr>
        <xdr:cNvSpPr txBox="1"/>
      </xdr:nvSpPr>
      <xdr:spPr>
        <a:xfrm>
          <a:off x="3582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93997</xdr:rowOff>
    </xdr:from>
    <xdr:ext cx="405111" cy="259045"/>
    <xdr:sp macro="" textlink="">
      <xdr:nvSpPr>
        <xdr:cNvPr id="368" name="n_2aveValue【港湾・漁港】&#10;有形固定資産減価償却率">
          <a:extLst>
            <a:ext uri="{FF2B5EF4-FFF2-40B4-BE49-F238E27FC236}">
              <a16:creationId xmlns:a16="http://schemas.microsoft.com/office/drawing/2014/main" id="{00000000-0008-0000-0E00-000070010000}"/>
            </a:ext>
          </a:extLst>
        </xdr:cNvPr>
        <xdr:cNvSpPr txBox="1"/>
      </xdr:nvSpPr>
      <xdr:spPr>
        <a:xfrm>
          <a:off x="2705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42563</xdr:rowOff>
    </xdr:from>
    <xdr:ext cx="405111" cy="259045"/>
    <xdr:sp macro="" textlink="">
      <xdr:nvSpPr>
        <xdr:cNvPr id="369" name="n_3aveValue【港湾・漁港】&#10;有形固定資産減価償却率">
          <a:extLst>
            <a:ext uri="{FF2B5EF4-FFF2-40B4-BE49-F238E27FC236}">
              <a16:creationId xmlns:a16="http://schemas.microsoft.com/office/drawing/2014/main" id="{00000000-0008-0000-0E00-000071010000}"/>
            </a:ext>
          </a:extLst>
        </xdr:cNvPr>
        <xdr:cNvSpPr txBox="1"/>
      </xdr:nvSpPr>
      <xdr:spPr>
        <a:xfrm>
          <a:off x="1816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154957</xdr:rowOff>
    </xdr:from>
    <xdr:ext cx="405111" cy="259045"/>
    <xdr:sp macro="" textlink="">
      <xdr:nvSpPr>
        <xdr:cNvPr id="370" name="n_4aveValue【港湾・漁港】&#10;有形固定資産減価償却率">
          <a:extLst>
            <a:ext uri="{FF2B5EF4-FFF2-40B4-BE49-F238E27FC236}">
              <a16:creationId xmlns:a16="http://schemas.microsoft.com/office/drawing/2014/main" id="{00000000-0008-0000-0E00-000072010000}"/>
            </a:ext>
          </a:extLst>
        </xdr:cNvPr>
        <xdr:cNvSpPr txBox="1"/>
      </xdr:nvSpPr>
      <xdr:spPr>
        <a:xfrm>
          <a:off x="927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xdr:rowOff>
    </xdr:from>
    <xdr:ext cx="405111" cy="259045"/>
    <xdr:sp macro="" textlink="">
      <xdr:nvSpPr>
        <xdr:cNvPr id="371" name="n_1mainValue【港湾・漁港】&#10;有形固定資産減価償却率">
          <a:extLst>
            <a:ext uri="{FF2B5EF4-FFF2-40B4-BE49-F238E27FC236}">
              <a16:creationId xmlns:a16="http://schemas.microsoft.com/office/drawing/2014/main" id="{00000000-0008-0000-0E00-000073010000}"/>
            </a:ext>
          </a:extLst>
        </xdr:cNvPr>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港湾・漁港】&#10;一人当たり有形固定資産（償却資産）額グラフ枠">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58762</xdr:rowOff>
    </xdr:from>
    <xdr:to>
      <xdr:col>54</xdr:col>
      <xdr:colOff>189865</xdr:colOff>
      <xdr:row>109</xdr:row>
      <xdr:rowOff>28884</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10476865" y="17203762"/>
          <a:ext cx="0" cy="151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32711</xdr:rowOff>
    </xdr:from>
    <xdr:ext cx="469744" cy="259045"/>
    <xdr:sp macro="" textlink="">
      <xdr:nvSpPr>
        <xdr:cNvPr id="398" name="【港湾・漁港】&#10;一人当たり有形固定資産（償却資産）額最小値テキスト">
          <a:extLst>
            <a:ext uri="{FF2B5EF4-FFF2-40B4-BE49-F238E27FC236}">
              <a16:creationId xmlns:a16="http://schemas.microsoft.com/office/drawing/2014/main" id="{00000000-0008-0000-0E00-00008E010000}"/>
            </a:ext>
          </a:extLst>
        </xdr:cNvPr>
        <xdr:cNvSpPr txBox="1"/>
      </xdr:nvSpPr>
      <xdr:spPr>
        <a:xfrm>
          <a:off x="10515600" y="187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28884</xdr:rowOff>
    </xdr:from>
    <xdr:to>
      <xdr:col>55</xdr:col>
      <xdr:colOff>88900</xdr:colOff>
      <xdr:row>109</xdr:row>
      <xdr:rowOff>28884</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0388600" y="1871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5439</xdr:rowOff>
    </xdr:from>
    <xdr:ext cx="690189" cy="259045"/>
    <xdr:sp macro="" textlink="">
      <xdr:nvSpPr>
        <xdr:cNvPr id="400" name="【港湾・漁港】&#10;一人当たり有形固定資産（償却資産）額最大値テキスト">
          <a:extLst>
            <a:ext uri="{FF2B5EF4-FFF2-40B4-BE49-F238E27FC236}">
              <a16:creationId xmlns:a16="http://schemas.microsoft.com/office/drawing/2014/main" id="{00000000-0008-0000-0E00-000090010000}"/>
            </a:ext>
          </a:extLst>
        </xdr:cNvPr>
        <xdr:cNvSpPr txBox="1"/>
      </xdr:nvSpPr>
      <xdr:spPr>
        <a:xfrm>
          <a:off x="10515600" y="169789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58762</xdr:rowOff>
    </xdr:from>
    <xdr:to>
      <xdr:col>55</xdr:col>
      <xdr:colOff>88900</xdr:colOff>
      <xdr:row>100</xdr:row>
      <xdr:rowOff>58762</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0388600" y="1720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156742</xdr:rowOff>
    </xdr:from>
    <xdr:ext cx="599010" cy="259045"/>
    <xdr:sp macro="" textlink="">
      <xdr:nvSpPr>
        <xdr:cNvPr id="402" name="【港湾・漁港】&#10;一人当たり有形固定資産（償却資産）額平均値テキスト">
          <a:extLst>
            <a:ext uri="{FF2B5EF4-FFF2-40B4-BE49-F238E27FC236}">
              <a16:creationId xmlns:a16="http://schemas.microsoft.com/office/drawing/2014/main" id="{00000000-0008-0000-0E00-000092010000}"/>
            </a:ext>
          </a:extLst>
        </xdr:cNvPr>
        <xdr:cNvSpPr txBox="1"/>
      </xdr:nvSpPr>
      <xdr:spPr>
        <a:xfrm>
          <a:off x="10515600" y="18158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133865</xdr:rowOff>
    </xdr:from>
    <xdr:to>
      <xdr:col>55</xdr:col>
      <xdr:colOff>50800</xdr:colOff>
      <xdr:row>107</xdr:row>
      <xdr:rowOff>64015</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0426700" y="1830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100840</xdr:rowOff>
    </xdr:from>
    <xdr:to>
      <xdr:col>50</xdr:col>
      <xdr:colOff>165100</xdr:colOff>
      <xdr:row>107</xdr:row>
      <xdr:rowOff>30990</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9588500" y="182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22484</xdr:rowOff>
    </xdr:from>
    <xdr:to>
      <xdr:col>46</xdr:col>
      <xdr:colOff>38100</xdr:colOff>
      <xdr:row>106</xdr:row>
      <xdr:rowOff>124084</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8699500" y="1819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28817</xdr:rowOff>
    </xdr:from>
    <xdr:to>
      <xdr:col>41</xdr:col>
      <xdr:colOff>101600</xdr:colOff>
      <xdr:row>106</xdr:row>
      <xdr:rowOff>130417</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7810500" y="182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23543</xdr:rowOff>
    </xdr:from>
    <xdr:to>
      <xdr:col>36</xdr:col>
      <xdr:colOff>165100</xdr:colOff>
      <xdr:row>105</xdr:row>
      <xdr:rowOff>125143</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6921500" y="1802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40080</xdr:rowOff>
    </xdr:from>
    <xdr:to>
      <xdr:col>55</xdr:col>
      <xdr:colOff>50800</xdr:colOff>
      <xdr:row>108</xdr:row>
      <xdr:rowOff>141680</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0426700" y="18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126457</xdr:rowOff>
    </xdr:from>
    <xdr:ext cx="599010" cy="259045"/>
    <xdr:sp macro="" textlink="">
      <xdr:nvSpPr>
        <xdr:cNvPr id="414" name="【港湾・漁港】&#10;一人当たり有形固定資産（償却資産）額該当値テキスト">
          <a:extLst>
            <a:ext uri="{FF2B5EF4-FFF2-40B4-BE49-F238E27FC236}">
              <a16:creationId xmlns:a16="http://schemas.microsoft.com/office/drawing/2014/main" id="{00000000-0008-0000-0E00-00009E010000}"/>
            </a:ext>
          </a:extLst>
        </xdr:cNvPr>
        <xdr:cNvSpPr txBox="1"/>
      </xdr:nvSpPr>
      <xdr:spPr>
        <a:xfrm>
          <a:off x="10515600" y="1847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48578</xdr:rowOff>
    </xdr:from>
    <xdr:to>
      <xdr:col>50</xdr:col>
      <xdr:colOff>165100</xdr:colOff>
      <xdr:row>108</xdr:row>
      <xdr:rowOff>150178</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9588500" y="185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90880</xdr:rowOff>
    </xdr:from>
    <xdr:to>
      <xdr:col>55</xdr:col>
      <xdr:colOff>0</xdr:colOff>
      <xdr:row>108</xdr:row>
      <xdr:rowOff>99378</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9639300" y="18607480"/>
          <a:ext cx="838200" cy="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47517</xdr:rowOff>
    </xdr:from>
    <xdr:ext cx="599010" cy="259045"/>
    <xdr:sp macro="" textlink="">
      <xdr:nvSpPr>
        <xdr:cNvPr id="417" name="n_1aveValue【港湾・漁港】&#10;一人当たり有形固定資産（償却資産）額">
          <a:extLst>
            <a:ext uri="{FF2B5EF4-FFF2-40B4-BE49-F238E27FC236}">
              <a16:creationId xmlns:a16="http://schemas.microsoft.com/office/drawing/2014/main" id="{00000000-0008-0000-0E00-0000A1010000}"/>
            </a:ext>
          </a:extLst>
        </xdr:cNvPr>
        <xdr:cNvSpPr txBox="1"/>
      </xdr:nvSpPr>
      <xdr:spPr>
        <a:xfrm>
          <a:off x="9327095" y="1804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140611</xdr:rowOff>
    </xdr:from>
    <xdr:ext cx="599010" cy="259045"/>
    <xdr:sp macro="" textlink="">
      <xdr:nvSpPr>
        <xdr:cNvPr id="418" name="n_2aveValue【港湾・漁港】&#10;一人当たり有形固定資産（償却資産）額">
          <a:extLst>
            <a:ext uri="{FF2B5EF4-FFF2-40B4-BE49-F238E27FC236}">
              <a16:creationId xmlns:a16="http://schemas.microsoft.com/office/drawing/2014/main" id="{00000000-0008-0000-0E00-0000A2010000}"/>
            </a:ext>
          </a:extLst>
        </xdr:cNvPr>
        <xdr:cNvSpPr txBox="1"/>
      </xdr:nvSpPr>
      <xdr:spPr>
        <a:xfrm>
          <a:off x="8450795" y="1797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146944</xdr:rowOff>
    </xdr:from>
    <xdr:ext cx="599010" cy="259045"/>
    <xdr:sp macro="" textlink="">
      <xdr:nvSpPr>
        <xdr:cNvPr id="419" name="n_3aveValue【港湾・漁港】&#10;一人当たり有形固定資産（償却資産）額">
          <a:extLst>
            <a:ext uri="{FF2B5EF4-FFF2-40B4-BE49-F238E27FC236}">
              <a16:creationId xmlns:a16="http://schemas.microsoft.com/office/drawing/2014/main" id="{00000000-0008-0000-0E00-0000A3010000}"/>
            </a:ext>
          </a:extLst>
        </xdr:cNvPr>
        <xdr:cNvSpPr txBox="1"/>
      </xdr:nvSpPr>
      <xdr:spPr>
        <a:xfrm>
          <a:off x="7561795" y="1797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141670</xdr:rowOff>
    </xdr:from>
    <xdr:ext cx="599010" cy="259045"/>
    <xdr:sp macro="" textlink="">
      <xdr:nvSpPr>
        <xdr:cNvPr id="420" name="n_4aveValue【港湾・漁港】&#10;一人当たり有形固定資産（償却資産）額">
          <a:extLst>
            <a:ext uri="{FF2B5EF4-FFF2-40B4-BE49-F238E27FC236}">
              <a16:creationId xmlns:a16="http://schemas.microsoft.com/office/drawing/2014/main" id="{00000000-0008-0000-0E00-0000A4010000}"/>
            </a:ext>
          </a:extLst>
        </xdr:cNvPr>
        <xdr:cNvSpPr txBox="1"/>
      </xdr:nvSpPr>
      <xdr:spPr>
        <a:xfrm>
          <a:off x="6672795" y="1780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141305</xdr:rowOff>
    </xdr:from>
    <xdr:ext cx="534377" cy="259045"/>
    <xdr:sp macro="" textlink="">
      <xdr:nvSpPr>
        <xdr:cNvPr id="421" name="n_1mainValue【港湾・漁港】&#10;一人当たり有形固定資産（償却資産）額">
          <a:extLst>
            <a:ext uri="{FF2B5EF4-FFF2-40B4-BE49-F238E27FC236}">
              <a16:creationId xmlns:a16="http://schemas.microsoft.com/office/drawing/2014/main" id="{00000000-0008-0000-0E00-0000A5010000}"/>
            </a:ext>
          </a:extLst>
        </xdr:cNvPr>
        <xdr:cNvSpPr txBox="1"/>
      </xdr:nvSpPr>
      <xdr:spPr>
        <a:xfrm>
          <a:off x="9359411" y="186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認定こども園・幼稚園・保育所】&#10;有形固定資産減価償却率グラフ枠">
          <a:extLst>
            <a:ext uri="{FF2B5EF4-FFF2-40B4-BE49-F238E27FC236}">
              <a16:creationId xmlns:a16="http://schemas.microsoft.com/office/drawing/2014/main" id="{00000000-0008-0000-0E00-0000B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43815</xdr:rowOff>
    </xdr:from>
    <xdr:to>
      <xdr:col>85</xdr:col>
      <xdr:colOff>126364</xdr:colOff>
      <xdr:row>42</xdr:row>
      <xdr:rowOff>38100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16318864" y="570166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47" name="【認定こども園・幼稚園・保育所】&#10;有形固定資産減価償却率最小値テキスト">
          <a:extLst>
            <a:ext uri="{FF2B5EF4-FFF2-40B4-BE49-F238E27FC236}">
              <a16:creationId xmlns:a16="http://schemas.microsoft.com/office/drawing/2014/main" id="{00000000-0008-0000-0E00-0000B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161942</xdr:rowOff>
    </xdr:from>
    <xdr:ext cx="405111" cy="259045"/>
    <xdr:sp macro="" textlink="">
      <xdr:nvSpPr>
        <xdr:cNvPr id="449" name="【認定こども園・幼稚園・保育所】&#10;有形固定資産減価償却率最大値テキスト">
          <a:extLst>
            <a:ext uri="{FF2B5EF4-FFF2-40B4-BE49-F238E27FC236}">
              <a16:creationId xmlns:a16="http://schemas.microsoft.com/office/drawing/2014/main" id="{00000000-0008-0000-0E00-0000C1010000}"/>
            </a:ext>
          </a:extLst>
        </xdr:cNvPr>
        <xdr:cNvSpPr txBox="1"/>
      </xdr:nvSpPr>
      <xdr:spPr>
        <a:xfrm>
          <a:off x="16357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43815</xdr:rowOff>
    </xdr:from>
    <xdr:to>
      <xdr:col>86</xdr:col>
      <xdr:colOff>25400</xdr:colOff>
      <xdr:row>33</xdr:row>
      <xdr:rowOff>43815</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6230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132097</xdr:rowOff>
    </xdr:from>
    <xdr:ext cx="405111" cy="259045"/>
    <xdr:sp macro="" textlink="">
      <xdr:nvSpPr>
        <xdr:cNvPr id="451" name="【認定こども園・幼稚園・保育所】&#10;有形固定資産減価償却率平均値テキスト">
          <a:extLst>
            <a:ext uri="{FF2B5EF4-FFF2-40B4-BE49-F238E27FC236}">
              <a16:creationId xmlns:a16="http://schemas.microsoft.com/office/drawing/2014/main" id="{00000000-0008-0000-0E00-0000C3010000}"/>
            </a:ext>
          </a:extLst>
        </xdr:cNvPr>
        <xdr:cNvSpPr txBox="1"/>
      </xdr:nvSpPr>
      <xdr:spPr>
        <a:xfrm>
          <a:off x="16357600" y="630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16268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29210</xdr:rowOff>
    </xdr:from>
    <xdr:to>
      <xdr:col>72</xdr:col>
      <xdr:colOff>38100</xdr:colOff>
      <xdr:row>37</xdr:row>
      <xdr:rowOff>130810</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13652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56" name="フローチャート: 判断 455">
          <a:extLst>
            <a:ext uri="{FF2B5EF4-FFF2-40B4-BE49-F238E27FC236}">
              <a16:creationId xmlns:a16="http://schemas.microsoft.com/office/drawing/2014/main" id="{00000000-0008-0000-0E00-0000C8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21590</xdr:rowOff>
    </xdr:from>
    <xdr:to>
      <xdr:col>85</xdr:col>
      <xdr:colOff>177800</xdr:colOff>
      <xdr:row>40</xdr:row>
      <xdr:rowOff>123190</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162687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xdr:rowOff>
    </xdr:from>
    <xdr:ext cx="405111" cy="259045"/>
    <xdr:sp macro="" textlink="">
      <xdr:nvSpPr>
        <xdr:cNvPr id="463" name="【認定こども園・幼稚園・保育所】&#10;有形固定資産減価償却率該当値テキスト">
          <a:extLst>
            <a:ext uri="{FF2B5EF4-FFF2-40B4-BE49-F238E27FC236}">
              <a16:creationId xmlns:a16="http://schemas.microsoft.com/office/drawing/2014/main" id="{00000000-0008-0000-0E00-0000CF010000}"/>
            </a:ext>
          </a:extLst>
        </xdr:cNvPr>
        <xdr:cNvSpPr txBox="1"/>
      </xdr:nvSpPr>
      <xdr:spPr>
        <a:xfrm>
          <a:off x="16357600"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147320</xdr:rowOff>
    </xdr:from>
    <xdr:to>
      <xdr:col>81</xdr:col>
      <xdr:colOff>101600</xdr:colOff>
      <xdr:row>40</xdr:row>
      <xdr:rowOff>77470</xdr:rowOff>
    </xdr:to>
    <xdr:sp macro="" textlink="">
      <xdr:nvSpPr>
        <xdr:cNvPr id="464" name="楕円 463">
          <a:extLst>
            <a:ext uri="{FF2B5EF4-FFF2-40B4-BE49-F238E27FC236}">
              <a16:creationId xmlns:a16="http://schemas.microsoft.com/office/drawing/2014/main" id="{00000000-0008-0000-0E00-0000D0010000}"/>
            </a:ext>
          </a:extLst>
        </xdr:cNvPr>
        <xdr:cNvSpPr/>
      </xdr:nvSpPr>
      <xdr:spPr>
        <a:xfrm>
          <a:off x="1543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26670</xdr:rowOff>
    </xdr:from>
    <xdr:to>
      <xdr:col>85</xdr:col>
      <xdr:colOff>127000</xdr:colOff>
      <xdr:row>40</xdr:row>
      <xdr:rowOff>72390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5481300" y="68846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170197</xdr:rowOff>
    </xdr:from>
    <xdr:ext cx="405111" cy="259045"/>
    <xdr:sp macro="" textlink="">
      <xdr:nvSpPr>
        <xdr:cNvPr id="466" name="n_1aveValue【認定こども園・幼稚園・保育所】&#10;有形固定資産減価償却率">
          <a:extLst>
            <a:ext uri="{FF2B5EF4-FFF2-40B4-BE49-F238E27FC236}">
              <a16:creationId xmlns:a16="http://schemas.microsoft.com/office/drawing/2014/main" id="{00000000-0008-0000-0E00-0000D2010000}"/>
            </a:ext>
          </a:extLst>
        </xdr:cNvPr>
        <xdr:cNvSpPr txBox="1"/>
      </xdr:nvSpPr>
      <xdr:spPr>
        <a:xfrm>
          <a:off x="15266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67" name="n_2aveValue【認定こども園・幼稚園・保育所】&#10;有形固定資産減価償却率">
          <a:extLst>
            <a:ext uri="{FF2B5EF4-FFF2-40B4-BE49-F238E27FC236}">
              <a16:creationId xmlns:a16="http://schemas.microsoft.com/office/drawing/2014/main" id="{00000000-0008-0000-0E00-0000D3010000}"/>
            </a:ext>
          </a:extLst>
        </xdr:cNvPr>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468" name="n_3aveValue【認定こども園・幼稚園・保育所】&#10;有形固定資産減価償却率">
          <a:extLst>
            <a:ext uri="{FF2B5EF4-FFF2-40B4-BE49-F238E27FC236}">
              <a16:creationId xmlns:a16="http://schemas.microsoft.com/office/drawing/2014/main" id="{00000000-0008-0000-0E00-0000D401000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69" name="n_4aveValue【認定こども園・幼稚園・保育所】&#10;有形固定資産減価償却率">
          <a:extLst>
            <a:ext uri="{FF2B5EF4-FFF2-40B4-BE49-F238E27FC236}">
              <a16:creationId xmlns:a16="http://schemas.microsoft.com/office/drawing/2014/main" id="{00000000-0008-0000-0E00-0000D501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68597</xdr:rowOff>
    </xdr:from>
    <xdr:ext cx="405111" cy="259045"/>
    <xdr:sp macro="" textlink="">
      <xdr:nvSpPr>
        <xdr:cNvPr id="470" name="n_1mainValue【認定こども園・幼稚園・保育所】&#10;有形固定資産減価償却率">
          <a:extLst>
            <a:ext uri="{FF2B5EF4-FFF2-40B4-BE49-F238E27FC236}">
              <a16:creationId xmlns:a16="http://schemas.microsoft.com/office/drawing/2014/main" id="{00000000-0008-0000-0E00-0000D6010000}"/>
            </a:ext>
          </a:extLst>
        </xdr:cNvPr>
        <xdr:cNvSpPr txBox="1"/>
      </xdr:nvSpPr>
      <xdr:spPr>
        <a:xfrm>
          <a:off x="15266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認定こども園・幼稚園・保育所】&#10;一人当たり面積グラフ枠">
          <a:extLst>
            <a:ext uri="{FF2B5EF4-FFF2-40B4-BE49-F238E27FC236}">
              <a16:creationId xmlns:a16="http://schemas.microsoft.com/office/drawing/2014/main" id="{00000000-0008-0000-0E00-0000E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150495</xdr:rowOff>
    </xdr:from>
    <xdr:to>
      <xdr:col>116</xdr:col>
      <xdr:colOff>62864</xdr:colOff>
      <xdr:row>41</xdr:row>
      <xdr:rowOff>99060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2160864" y="597979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95" name="【認定こども園・幼稚園・保育所】&#10;一人当たり面積最小値テキスト">
          <a:extLst>
            <a:ext uri="{FF2B5EF4-FFF2-40B4-BE49-F238E27FC236}">
              <a16:creationId xmlns:a16="http://schemas.microsoft.com/office/drawing/2014/main" id="{00000000-0008-0000-0E00-0000EF01000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97172</xdr:rowOff>
    </xdr:from>
    <xdr:ext cx="469744" cy="259045"/>
    <xdr:sp macro="" textlink="">
      <xdr:nvSpPr>
        <xdr:cNvPr id="497" name="【認定こども園・幼稚園・保育所】&#10;一人当たり面積最大値テキスト">
          <a:extLst>
            <a:ext uri="{FF2B5EF4-FFF2-40B4-BE49-F238E27FC236}">
              <a16:creationId xmlns:a16="http://schemas.microsoft.com/office/drawing/2014/main" id="{00000000-0008-0000-0E00-0000F1010000}"/>
            </a:ext>
          </a:extLst>
        </xdr:cNvPr>
        <xdr:cNvSpPr txBox="1"/>
      </xdr:nvSpPr>
      <xdr:spPr>
        <a:xfrm>
          <a:off x="22199600" y="57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150495</xdr:rowOff>
    </xdr:from>
    <xdr:to>
      <xdr:col>116</xdr:col>
      <xdr:colOff>152400</xdr:colOff>
      <xdr:row>34</xdr:row>
      <xdr:rowOff>150495</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2072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99" name="【認定こども園・幼稚園・保育所】&#10;一人当たり面積平均値テキスト">
          <a:extLst>
            <a:ext uri="{FF2B5EF4-FFF2-40B4-BE49-F238E27FC236}">
              <a16:creationId xmlns:a16="http://schemas.microsoft.com/office/drawing/2014/main" id="{00000000-0008-0000-0E00-0000F3010000}"/>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84455</xdr:rowOff>
    </xdr:from>
    <xdr:to>
      <xdr:col>112</xdr:col>
      <xdr:colOff>38100</xdr:colOff>
      <xdr:row>39</xdr:row>
      <xdr:rowOff>14605</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21272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116840</xdr:rowOff>
    </xdr:from>
    <xdr:to>
      <xdr:col>107</xdr:col>
      <xdr:colOff>101600</xdr:colOff>
      <xdr:row>39</xdr:row>
      <xdr:rowOff>46990</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20383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126365</xdr:rowOff>
    </xdr:from>
    <xdr:to>
      <xdr:col>102</xdr:col>
      <xdr:colOff>165100</xdr:colOff>
      <xdr:row>39</xdr:row>
      <xdr:rowOff>56515</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9494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74930</xdr:rowOff>
    </xdr:from>
    <xdr:to>
      <xdr:col>98</xdr:col>
      <xdr:colOff>38100</xdr:colOff>
      <xdr:row>39</xdr:row>
      <xdr:rowOff>5080</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8605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2110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125747</xdr:rowOff>
    </xdr:from>
    <xdr:ext cx="469744" cy="259045"/>
    <xdr:sp macro="" textlink="">
      <xdr:nvSpPr>
        <xdr:cNvPr id="511" name="【認定こども園・幼稚園・保育所】&#10;一人当たり面積該当値テキスト">
          <a:extLst>
            <a:ext uri="{FF2B5EF4-FFF2-40B4-BE49-F238E27FC236}">
              <a16:creationId xmlns:a16="http://schemas.microsoft.com/office/drawing/2014/main" id="{00000000-0008-0000-0E00-0000FF010000}"/>
            </a:ext>
          </a:extLst>
        </xdr:cNvPr>
        <xdr:cNvSpPr txBox="1"/>
      </xdr:nvSpPr>
      <xdr:spPr>
        <a:xfrm>
          <a:off x="22199600"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153035</xdr:rowOff>
    </xdr:from>
    <xdr:to>
      <xdr:col>112</xdr:col>
      <xdr:colOff>38100</xdr:colOff>
      <xdr:row>39</xdr:row>
      <xdr:rowOff>83185</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2127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26670</xdr:rowOff>
    </xdr:from>
    <xdr:to>
      <xdr:col>116</xdr:col>
      <xdr:colOff>63500</xdr:colOff>
      <xdr:row>39</xdr:row>
      <xdr:rowOff>32385</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21323300" y="67132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31132</xdr:rowOff>
    </xdr:from>
    <xdr:ext cx="469744" cy="259045"/>
    <xdr:sp macro="" textlink="">
      <xdr:nvSpPr>
        <xdr:cNvPr id="514" name="n_1aveValue【認定こども園・幼稚園・保育所】&#10;一人当たり面積">
          <a:extLst>
            <a:ext uri="{FF2B5EF4-FFF2-40B4-BE49-F238E27FC236}">
              <a16:creationId xmlns:a16="http://schemas.microsoft.com/office/drawing/2014/main" id="{00000000-0008-0000-0E00-000002020000}"/>
            </a:ext>
          </a:extLst>
        </xdr:cNvPr>
        <xdr:cNvSpPr txBox="1"/>
      </xdr:nvSpPr>
      <xdr:spPr>
        <a:xfrm>
          <a:off x="210757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63517</xdr:rowOff>
    </xdr:from>
    <xdr:ext cx="469744" cy="259045"/>
    <xdr:sp macro="" textlink="">
      <xdr:nvSpPr>
        <xdr:cNvPr id="515" name="n_2aveValue【認定こども園・幼稚園・保育所】&#10;一人当たり面積">
          <a:extLst>
            <a:ext uri="{FF2B5EF4-FFF2-40B4-BE49-F238E27FC236}">
              <a16:creationId xmlns:a16="http://schemas.microsoft.com/office/drawing/2014/main" id="{00000000-0008-0000-0E00-000003020000}"/>
            </a:ext>
          </a:extLst>
        </xdr:cNvPr>
        <xdr:cNvSpPr txBox="1"/>
      </xdr:nvSpPr>
      <xdr:spPr>
        <a:xfrm>
          <a:off x="20199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73042</xdr:rowOff>
    </xdr:from>
    <xdr:ext cx="469744" cy="259045"/>
    <xdr:sp macro="" textlink="">
      <xdr:nvSpPr>
        <xdr:cNvPr id="516" name="n_3aveValue【認定こども園・幼稚園・保育所】&#10;一人当たり面積">
          <a:extLst>
            <a:ext uri="{FF2B5EF4-FFF2-40B4-BE49-F238E27FC236}">
              <a16:creationId xmlns:a16="http://schemas.microsoft.com/office/drawing/2014/main" id="{00000000-0008-0000-0E00-000004020000}"/>
            </a:ext>
          </a:extLst>
        </xdr:cNvPr>
        <xdr:cNvSpPr txBox="1"/>
      </xdr:nvSpPr>
      <xdr:spPr>
        <a:xfrm>
          <a:off x="19310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21607</xdr:rowOff>
    </xdr:from>
    <xdr:ext cx="469744" cy="259045"/>
    <xdr:sp macro="" textlink="">
      <xdr:nvSpPr>
        <xdr:cNvPr id="517" name="n_4aveValue【認定こども園・幼稚園・保育所】&#10;一人当たり面積">
          <a:extLst>
            <a:ext uri="{FF2B5EF4-FFF2-40B4-BE49-F238E27FC236}">
              <a16:creationId xmlns:a16="http://schemas.microsoft.com/office/drawing/2014/main" id="{00000000-0008-0000-0E00-000005020000}"/>
            </a:ext>
          </a:extLst>
        </xdr:cNvPr>
        <xdr:cNvSpPr txBox="1"/>
      </xdr:nvSpPr>
      <xdr:spPr>
        <a:xfrm>
          <a:off x="18421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74312</xdr:rowOff>
    </xdr:from>
    <xdr:ext cx="469744" cy="259045"/>
    <xdr:sp macro="" textlink="">
      <xdr:nvSpPr>
        <xdr:cNvPr id="518" name="n_1mainValue【認定こども園・幼稚園・保育所】&#10;一人当たり面積">
          <a:extLst>
            <a:ext uri="{FF2B5EF4-FFF2-40B4-BE49-F238E27FC236}">
              <a16:creationId xmlns:a16="http://schemas.microsoft.com/office/drawing/2014/main" id="{00000000-0008-0000-0E00-000006020000}"/>
            </a:ext>
          </a:extLst>
        </xdr:cNvPr>
        <xdr:cNvSpPr txBox="1"/>
      </xdr:nvSpPr>
      <xdr:spPr>
        <a:xfrm>
          <a:off x="2107572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2" name="正方形/長方形 521">
          <a:extLst>
            <a:ext uri="{FF2B5EF4-FFF2-40B4-BE49-F238E27FC236}">
              <a16:creationId xmlns:a16="http://schemas.microsoft.com/office/drawing/2014/main" id="{00000000-0008-0000-0E00-00000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3" name="【学校施設】&#10;有形固定資産減価償却率グラフ枠">
          <a:extLst>
            <a:ext uri="{FF2B5EF4-FFF2-40B4-BE49-F238E27FC236}">
              <a16:creationId xmlns:a16="http://schemas.microsoft.com/office/drawing/2014/main" id="{00000000-0008-0000-0E00-00001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96338</xdr:rowOff>
    </xdr:from>
    <xdr:to>
      <xdr:col>85</xdr:col>
      <xdr:colOff>126364</xdr:colOff>
      <xdr:row>63</xdr:row>
      <xdr:rowOff>150223</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16318864" y="969753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405111" cy="259045"/>
    <xdr:sp macro="" textlink="">
      <xdr:nvSpPr>
        <xdr:cNvPr id="545" name="【学校施設】&#10;有形固定資産減価償却率最小値テキスト">
          <a:extLst>
            <a:ext uri="{FF2B5EF4-FFF2-40B4-BE49-F238E27FC236}">
              <a16:creationId xmlns:a16="http://schemas.microsoft.com/office/drawing/2014/main" id="{00000000-0008-0000-0E00-000021020000}"/>
            </a:ext>
          </a:extLst>
        </xdr:cNvPr>
        <xdr:cNvSpPr txBox="1"/>
      </xdr:nvSpPr>
      <xdr:spPr>
        <a:xfrm>
          <a:off x="16357600" y="10955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43015</xdr:rowOff>
    </xdr:from>
    <xdr:ext cx="405111" cy="259045"/>
    <xdr:sp macro="" textlink="">
      <xdr:nvSpPr>
        <xdr:cNvPr id="547" name="【学校施設】&#10;有形固定資産減価償却率最大値テキスト">
          <a:extLst>
            <a:ext uri="{FF2B5EF4-FFF2-40B4-BE49-F238E27FC236}">
              <a16:creationId xmlns:a16="http://schemas.microsoft.com/office/drawing/2014/main" id="{00000000-0008-0000-0E00-000023020000}"/>
            </a:ext>
          </a:extLst>
        </xdr:cNvPr>
        <xdr:cNvSpPr txBox="1"/>
      </xdr:nvSpPr>
      <xdr:spPr>
        <a:xfrm>
          <a:off x="16357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96338</xdr:rowOff>
    </xdr:from>
    <xdr:to>
      <xdr:col>86</xdr:col>
      <xdr:colOff>25400</xdr:colOff>
      <xdr:row>56</xdr:row>
      <xdr:rowOff>96338</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6230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49" name="【学校施設】&#10;有形固定資産減価償却率平均値テキスト">
          <a:extLst>
            <a:ext uri="{FF2B5EF4-FFF2-40B4-BE49-F238E27FC236}">
              <a16:creationId xmlns:a16="http://schemas.microsoft.com/office/drawing/2014/main" id="{00000000-0008-0000-0E00-000025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51" name="フローチャート: 判断 550">
          <a:extLst>
            <a:ext uri="{FF2B5EF4-FFF2-40B4-BE49-F238E27FC236}">
              <a16:creationId xmlns:a16="http://schemas.microsoft.com/office/drawing/2014/main" id="{00000000-0008-0000-0E00-000027020000}"/>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52" name="フローチャート: 判断 551">
          <a:extLst>
            <a:ext uri="{FF2B5EF4-FFF2-40B4-BE49-F238E27FC236}">
              <a16:creationId xmlns:a16="http://schemas.microsoft.com/office/drawing/2014/main" id="{00000000-0008-0000-0E00-000028020000}"/>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53" name="フローチャート: 判断 552">
          <a:extLst>
            <a:ext uri="{FF2B5EF4-FFF2-40B4-BE49-F238E27FC236}">
              <a16:creationId xmlns:a16="http://schemas.microsoft.com/office/drawing/2014/main" id="{00000000-0008-0000-0E00-000029020000}"/>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54" name="フローチャート: 判断 553">
          <a:extLst>
            <a:ext uri="{FF2B5EF4-FFF2-40B4-BE49-F238E27FC236}">
              <a16:creationId xmlns:a16="http://schemas.microsoft.com/office/drawing/2014/main" id="{00000000-0008-0000-0E00-00002A020000}"/>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561" name="【学校施設】&#10;有形固定資産減価償却率該当値テキスト">
          <a:extLst>
            <a:ext uri="{FF2B5EF4-FFF2-40B4-BE49-F238E27FC236}">
              <a16:creationId xmlns:a16="http://schemas.microsoft.com/office/drawing/2014/main" id="{00000000-0008-0000-0E00-000031020000}"/>
            </a:ext>
          </a:extLst>
        </xdr:cNvPr>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60234</xdr:rowOff>
    </xdr:from>
    <xdr:to>
      <xdr:col>81</xdr:col>
      <xdr:colOff>101600</xdr:colOff>
      <xdr:row>61</xdr:row>
      <xdr:rowOff>161834</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5430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111034</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15481300" y="105482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152961</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E00-000038020000}"/>
            </a:ext>
          </a:extLst>
        </xdr:cNvPr>
        <xdr:cNvSpPr txBox="1"/>
      </xdr:nvSpPr>
      <xdr:spPr>
        <a:xfrm>
          <a:off x="15266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136017</xdr:rowOff>
    </xdr:from>
    <xdr:to>
      <xdr:col>116</xdr:col>
      <xdr:colOff>62864</xdr:colOff>
      <xdr:row>64</xdr:row>
      <xdr:rowOff>4572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9565767"/>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8399</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22199600" y="1098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xdr:rowOff>
    </xdr:from>
    <xdr:to>
      <xdr:col>116</xdr:col>
      <xdr:colOff>152400</xdr:colOff>
      <xdr:row>64</xdr:row>
      <xdr:rowOff>4572</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097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82694</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22199600" y="93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136017</xdr:rowOff>
    </xdr:from>
    <xdr:to>
      <xdr:col>116</xdr:col>
      <xdr:colOff>152400</xdr:colOff>
      <xdr:row>55</xdr:row>
      <xdr:rowOff>136017</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9565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80027</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22199600" y="1053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48641</xdr:rowOff>
    </xdr:from>
    <xdr:to>
      <xdr:col>112</xdr:col>
      <xdr:colOff>38100</xdr:colOff>
      <xdr:row>61</xdr:row>
      <xdr:rowOff>150241</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1050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71120</xdr:rowOff>
    </xdr:from>
    <xdr:to>
      <xdr:col>107</xdr:col>
      <xdr:colOff>101600</xdr:colOff>
      <xdr:row>62</xdr:row>
      <xdr:rowOff>1270</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93218</xdr:rowOff>
    </xdr:from>
    <xdr:to>
      <xdr:col>102</xdr:col>
      <xdr:colOff>165100</xdr:colOff>
      <xdr:row>62</xdr:row>
      <xdr:rowOff>23368</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87503</xdr:rowOff>
    </xdr:from>
    <xdr:to>
      <xdr:col>98</xdr:col>
      <xdr:colOff>38100</xdr:colOff>
      <xdr:row>62</xdr:row>
      <xdr:rowOff>17653</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605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134366</xdr:rowOff>
    </xdr:from>
    <xdr:to>
      <xdr:col>116</xdr:col>
      <xdr:colOff>114300</xdr:colOff>
      <xdr:row>60</xdr:row>
      <xdr:rowOff>64516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157243</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E00-000062020000}"/>
            </a:ext>
          </a:extLst>
        </xdr:cNvPr>
        <xdr:cNvSpPr txBox="1"/>
      </xdr:nvSpPr>
      <xdr:spPr>
        <a:xfrm>
          <a:off x="22199600" y="1010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160274</xdr:rowOff>
    </xdr:from>
    <xdr:to>
      <xdr:col>112</xdr:col>
      <xdr:colOff>38100</xdr:colOff>
      <xdr:row>60</xdr:row>
      <xdr:rowOff>90424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102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xdr:rowOff>
    </xdr:from>
    <xdr:to>
      <xdr:col>116</xdr:col>
      <xdr:colOff>63500</xdr:colOff>
      <xdr:row>60</xdr:row>
      <xdr:rowOff>39624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1323300" y="10300716"/>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141368</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17797</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39895</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34180</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106951</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a:extLst>
            <a:ext uri="{FF2B5EF4-FFF2-40B4-BE49-F238E27FC236}">
              <a16:creationId xmlns:a16="http://schemas.microsoft.com/office/drawing/2014/main" id="{00000000-0008-0000-0E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公民館】&#10;有形固定資産減価償却率最小値テキスト">
          <a:extLst>
            <a:ext uri="{FF2B5EF4-FFF2-40B4-BE49-F238E27FC236}">
              <a16:creationId xmlns:a16="http://schemas.microsoft.com/office/drawing/2014/main" id="{00000000-0008-0000-0E00-000094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2" name="【公民館】&#10;有形固定資産減価償却率最大値テキスト">
          <a:extLst>
            <a:ext uri="{FF2B5EF4-FFF2-40B4-BE49-F238E27FC236}">
              <a16:creationId xmlns:a16="http://schemas.microsoft.com/office/drawing/2014/main" id="{00000000-0008-0000-0E00-000096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133185</xdr:rowOff>
    </xdr:from>
    <xdr:ext cx="405111" cy="259045"/>
    <xdr:sp macro="" textlink="">
      <xdr:nvSpPr>
        <xdr:cNvPr id="664" name="【公民館】&#10;有形固定資産減価償却率平均値テキスト">
          <a:extLst>
            <a:ext uri="{FF2B5EF4-FFF2-40B4-BE49-F238E27FC236}">
              <a16:creationId xmlns:a16="http://schemas.microsoft.com/office/drawing/2014/main" id="{00000000-0008-0000-0E00-000098020000}"/>
            </a:ext>
          </a:extLst>
        </xdr:cNvPr>
        <xdr:cNvSpPr txBox="1"/>
      </xdr:nvSpPr>
      <xdr:spPr>
        <a:xfrm>
          <a:off x="16357600" y="1796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110308</xdr:rowOff>
    </xdr:from>
    <xdr:to>
      <xdr:col>85</xdr:col>
      <xdr:colOff>177800</xdr:colOff>
      <xdr:row>106</xdr:row>
      <xdr:rowOff>40458</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62687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126637</xdr:rowOff>
    </xdr:from>
    <xdr:to>
      <xdr:col>81</xdr:col>
      <xdr:colOff>101600</xdr:colOff>
      <xdr:row>106</xdr:row>
      <xdr:rowOff>56787</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5430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907</xdr:rowOff>
    </xdr:from>
    <xdr:to>
      <xdr:col>76</xdr:col>
      <xdr:colOff>165100</xdr:colOff>
      <xdr:row>106</xdr:row>
      <xdr:rowOff>102507</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4541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3652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129902</xdr:rowOff>
    </xdr:from>
    <xdr:to>
      <xdr:col>67</xdr:col>
      <xdr:colOff>101600</xdr:colOff>
      <xdr:row>106</xdr:row>
      <xdr:rowOff>60052</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2763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133169</xdr:rowOff>
    </xdr:from>
    <xdr:to>
      <xdr:col>85</xdr:col>
      <xdr:colOff>177800</xdr:colOff>
      <xdr:row>108</xdr:row>
      <xdr:rowOff>63319</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62687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111596</xdr:rowOff>
    </xdr:from>
    <xdr:ext cx="405111" cy="259045"/>
    <xdr:sp macro="" textlink="">
      <xdr:nvSpPr>
        <xdr:cNvPr id="676" name="【公民館】&#10;有形固定資産減価償却率該当値テキスト">
          <a:extLst>
            <a:ext uri="{FF2B5EF4-FFF2-40B4-BE49-F238E27FC236}">
              <a16:creationId xmlns:a16="http://schemas.microsoft.com/office/drawing/2014/main" id="{00000000-0008-0000-0E00-0000A4020000}"/>
            </a:ext>
          </a:extLst>
        </xdr:cNvPr>
        <xdr:cNvSpPr txBox="1"/>
      </xdr:nvSpPr>
      <xdr:spPr>
        <a:xfrm>
          <a:off x="16357600"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113574</xdr:rowOff>
    </xdr:from>
    <xdr:to>
      <xdr:col>81</xdr:col>
      <xdr:colOff>101600</xdr:colOff>
      <xdr:row>108</xdr:row>
      <xdr:rowOff>43724</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5430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164374</xdr:rowOff>
    </xdr:from>
    <xdr:to>
      <xdr:col>85</xdr:col>
      <xdr:colOff>127000</xdr:colOff>
      <xdr:row>108</xdr:row>
      <xdr:rowOff>12519</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5481300" y="1850952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73314</xdr:rowOff>
    </xdr:from>
    <xdr:ext cx="405111" cy="259045"/>
    <xdr:sp macro="" textlink="">
      <xdr:nvSpPr>
        <xdr:cNvPr id="679" name="n_1aveValue【公民館】&#10;有形固定資産減価償却率">
          <a:extLst>
            <a:ext uri="{FF2B5EF4-FFF2-40B4-BE49-F238E27FC236}">
              <a16:creationId xmlns:a16="http://schemas.microsoft.com/office/drawing/2014/main" id="{00000000-0008-0000-0E00-0000A7020000}"/>
            </a:ext>
          </a:extLst>
        </xdr:cNvPr>
        <xdr:cNvSpPr txBox="1"/>
      </xdr:nvSpPr>
      <xdr:spPr>
        <a:xfrm>
          <a:off x="15266044" y="1790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119034</xdr:rowOff>
    </xdr:from>
    <xdr:ext cx="405111" cy="259045"/>
    <xdr:sp macro="" textlink="">
      <xdr:nvSpPr>
        <xdr:cNvPr id="680" name="n_2aveValue【公民館】&#10;有形固定資産減価償却率">
          <a:extLst>
            <a:ext uri="{FF2B5EF4-FFF2-40B4-BE49-F238E27FC236}">
              <a16:creationId xmlns:a16="http://schemas.microsoft.com/office/drawing/2014/main" id="{00000000-0008-0000-0E00-0000A8020000}"/>
            </a:ext>
          </a:extLst>
        </xdr:cNvPr>
        <xdr:cNvSpPr txBox="1"/>
      </xdr:nvSpPr>
      <xdr:spPr>
        <a:xfrm>
          <a:off x="14389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91276</xdr:rowOff>
    </xdr:from>
    <xdr:ext cx="405111" cy="259045"/>
    <xdr:sp macro="" textlink="">
      <xdr:nvSpPr>
        <xdr:cNvPr id="681" name="n_3aveValue【公民館】&#10;有形固定資産減価償却率">
          <a:extLst>
            <a:ext uri="{FF2B5EF4-FFF2-40B4-BE49-F238E27FC236}">
              <a16:creationId xmlns:a16="http://schemas.microsoft.com/office/drawing/2014/main" id="{00000000-0008-0000-0E00-0000A9020000}"/>
            </a:ext>
          </a:extLst>
        </xdr:cNvPr>
        <xdr:cNvSpPr txBox="1"/>
      </xdr:nvSpPr>
      <xdr:spPr>
        <a:xfrm>
          <a:off x="13500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76579</xdr:rowOff>
    </xdr:from>
    <xdr:ext cx="405111" cy="259045"/>
    <xdr:sp macro="" textlink="">
      <xdr:nvSpPr>
        <xdr:cNvPr id="682" name="n_4aveValue【公民館】&#10;有形固定資産減価償却率">
          <a:extLst>
            <a:ext uri="{FF2B5EF4-FFF2-40B4-BE49-F238E27FC236}">
              <a16:creationId xmlns:a16="http://schemas.microsoft.com/office/drawing/2014/main" id="{00000000-0008-0000-0E00-0000AA020000}"/>
            </a:ext>
          </a:extLst>
        </xdr:cNvPr>
        <xdr:cNvSpPr txBox="1"/>
      </xdr:nvSpPr>
      <xdr:spPr>
        <a:xfrm>
          <a:off x="12611744" y="1790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34851</xdr:rowOff>
    </xdr:from>
    <xdr:ext cx="405111" cy="259045"/>
    <xdr:sp macro="" textlink="">
      <xdr:nvSpPr>
        <xdr:cNvPr id="683" name="n_1mainValue【公民館】&#10;有形固定資産減価償却率">
          <a:extLst>
            <a:ext uri="{FF2B5EF4-FFF2-40B4-BE49-F238E27FC236}">
              <a16:creationId xmlns:a16="http://schemas.microsoft.com/office/drawing/2014/main" id="{00000000-0008-0000-0E00-0000AB020000}"/>
            </a:ext>
          </a:extLst>
        </xdr:cNvPr>
        <xdr:cNvSpPr txBox="1"/>
      </xdr:nvSpPr>
      <xdr:spPr>
        <a:xfrm>
          <a:off x="152660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公民館】&#10;一人当たり面積グラフ枠">
          <a:extLst>
            <a:ext uri="{FF2B5EF4-FFF2-40B4-BE49-F238E27FC236}">
              <a16:creationId xmlns:a16="http://schemas.microsoft.com/office/drawing/2014/main" id="{00000000-0008-0000-0E00-0000C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106680</xdr:rowOff>
    </xdr:from>
    <xdr:to>
      <xdr:col>116</xdr:col>
      <xdr:colOff>62864</xdr:colOff>
      <xdr:row>109</xdr:row>
      <xdr:rowOff>25581</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2160864" y="17251680"/>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0" name="【公民館】&#10;一人当たり面積最小値テキスト">
          <a:extLst>
            <a:ext uri="{FF2B5EF4-FFF2-40B4-BE49-F238E27FC236}">
              <a16:creationId xmlns:a16="http://schemas.microsoft.com/office/drawing/2014/main" id="{00000000-0008-0000-0E00-0000C602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53357</xdr:rowOff>
    </xdr:from>
    <xdr:ext cx="469744" cy="259045"/>
    <xdr:sp macro="" textlink="">
      <xdr:nvSpPr>
        <xdr:cNvPr id="712" name="【公民館】&#10;一人当たり面積最大値テキスト">
          <a:extLst>
            <a:ext uri="{FF2B5EF4-FFF2-40B4-BE49-F238E27FC236}">
              <a16:creationId xmlns:a16="http://schemas.microsoft.com/office/drawing/2014/main" id="{00000000-0008-0000-0E00-0000C8020000}"/>
            </a:ext>
          </a:extLst>
        </xdr:cNvPr>
        <xdr:cNvSpPr txBox="1"/>
      </xdr:nvSpPr>
      <xdr:spPr>
        <a:xfrm>
          <a:off x="22199600"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106680</xdr:rowOff>
    </xdr:from>
    <xdr:to>
      <xdr:col>116</xdr:col>
      <xdr:colOff>152400</xdr:colOff>
      <xdr:row>100</xdr:row>
      <xdr:rowOff>106680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2072600" y="1725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47733</xdr:rowOff>
    </xdr:from>
    <xdr:ext cx="469744" cy="259045"/>
    <xdr:sp macro="" textlink="">
      <xdr:nvSpPr>
        <xdr:cNvPr id="714" name="【公民館】&#10;一人当たり面積平均値テキスト">
          <a:extLst>
            <a:ext uri="{FF2B5EF4-FFF2-40B4-BE49-F238E27FC236}">
              <a16:creationId xmlns:a16="http://schemas.microsoft.com/office/drawing/2014/main" id="{00000000-0008-0000-0E00-0000CA020000}"/>
            </a:ext>
          </a:extLst>
        </xdr:cNvPr>
        <xdr:cNvSpPr txBox="1"/>
      </xdr:nvSpPr>
      <xdr:spPr>
        <a:xfrm>
          <a:off x="22199600" y="1822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24856</xdr:rowOff>
    </xdr:from>
    <xdr:to>
      <xdr:col>116</xdr:col>
      <xdr:colOff>114300</xdr:colOff>
      <xdr:row>107</xdr:row>
      <xdr:rowOff>126456</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2110700" y="183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9616</xdr:rowOff>
    </xdr:from>
    <xdr:to>
      <xdr:col>112</xdr:col>
      <xdr:colOff>38100</xdr:colOff>
      <xdr:row>107</xdr:row>
      <xdr:rowOff>111216</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1272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907</xdr:rowOff>
    </xdr:from>
    <xdr:to>
      <xdr:col>107</xdr:col>
      <xdr:colOff>101600</xdr:colOff>
      <xdr:row>107</xdr:row>
      <xdr:rowOff>102507</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5262</xdr:rowOff>
    </xdr:from>
    <xdr:to>
      <xdr:col>98</xdr:col>
      <xdr:colOff>38100</xdr:colOff>
      <xdr:row>107</xdr:row>
      <xdr:rowOff>106862</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86055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91802</xdr:rowOff>
    </xdr:from>
    <xdr:to>
      <xdr:col>116</xdr:col>
      <xdr:colOff>114300</xdr:colOff>
      <xdr:row>109</xdr:row>
      <xdr:rowOff>21952</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2110700" y="1860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6729</xdr:rowOff>
    </xdr:from>
    <xdr:ext cx="469744" cy="259045"/>
    <xdr:sp macro="" textlink="">
      <xdr:nvSpPr>
        <xdr:cNvPr id="726" name="【公民館】&#10;一人当たり面積該当値テキスト">
          <a:extLst>
            <a:ext uri="{FF2B5EF4-FFF2-40B4-BE49-F238E27FC236}">
              <a16:creationId xmlns:a16="http://schemas.microsoft.com/office/drawing/2014/main" id="{00000000-0008-0000-0E00-0000D6020000}"/>
            </a:ext>
          </a:extLst>
        </xdr:cNvPr>
        <xdr:cNvSpPr txBox="1"/>
      </xdr:nvSpPr>
      <xdr:spPr>
        <a:xfrm>
          <a:off x="22199600" y="1852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92892</xdr:rowOff>
    </xdr:from>
    <xdr:to>
      <xdr:col>112</xdr:col>
      <xdr:colOff>38100</xdr:colOff>
      <xdr:row>109</xdr:row>
      <xdr:rowOff>23042</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1272500" y="1860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142602</xdr:rowOff>
    </xdr:from>
    <xdr:to>
      <xdr:col>116</xdr:col>
      <xdr:colOff>63500</xdr:colOff>
      <xdr:row>108</xdr:row>
      <xdr:rowOff>143692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21323300" y="18659202"/>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127743</xdr:rowOff>
    </xdr:from>
    <xdr:ext cx="469744" cy="259045"/>
    <xdr:sp macro="" textlink="">
      <xdr:nvSpPr>
        <xdr:cNvPr id="729" name="n_1aveValue【公民館】&#10;一人当たり面積">
          <a:extLst>
            <a:ext uri="{FF2B5EF4-FFF2-40B4-BE49-F238E27FC236}">
              <a16:creationId xmlns:a16="http://schemas.microsoft.com/office/drawing/2014/main" id="{00000000-0008-0000-0E00-0000D9020000}"/>
            </a:ext>
          </a:extLst>
        </xdr:cNvPr>
        <xdr:cNvSpPr txBox="1"/>
      </xdr:nvSpPr>
      <xdr:spPr>
        <a:xfrm>
          <a:off x="210757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119034</xdr:rowOff>
    </xdr:from>
    <xdr:ext cx="469744" cy="259045"/>
    <xdr:sp macro="" textlink="">
      <xdr:nvSpPr>
        <xdr:cNvPr id="730" name="n_2aveValue【公民館】&#10;一人当たり面積">
          <a:extLst>
            <a:ext uri="{FF2B5EF4-FFF2-40B4-BE49-F238E27FC236}">
              <a16:creationId xmlns:a16="http://schemas.microsoft.com/office/drawing/2014/main" id="{00000000-0008-0000-0E00-0000DA020000}"/>
            </a:ext>
          </a:extLst>
        </xdr:cNvPr>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31" name="n_3aveValue【公民館】&#10;一人当たり面積">
          <a:extLst>
            <a:ext uri="{FF2B5EF4-FFF2-40B4-BE49-F238E27FC236}">
              <a16:creationId xmlns:a16="http://schemas.microsoft.com/office/drawing/2014/main" id="{00000000-0008-0000-0E00-0000DB020000}"/>
            </a:ext>
          </a:extLst>
        </xdr:cNvPr>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123389</xdr:rowOff>
    </xdr:from>
    <xdr:ext cx="469744" cy="259045"/>
    <xdr:sp macro="" textlink="">
      <xdr:nvSpPr>
        <xdr:cNvPr id="732" name="n_4aveValue【公民館】&#10;一人当たり面積">
          <a:extLst>
            <a:ext uri="{FF2B5EF4-FFF2-40B4-BE49-F238E27FC236}">
              <a16:creationId xmlns:a16="http://schemas.microsoft.com/office/drawing/2014/main" id="{00000000-0008-0000-0E00-0000DC020000}"/>
            </a:ext>
          </a:extLst>
        </xdr:cNvPr>
        <xdr:cNvSpPr txBox="1"/>
      </xdr:nvSpPr>
      <xdr:spPr>
        <a:xfrm>
          <a:off x="18421427" y="1812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14169</xdr:rowOff>
    </xdr:from>
    <xdr:ext cx="469744" cy="259045"/>
    <xdr:sp macro="" textlink="">
      <xdr:nvSpPr>
        <xdr:cNvPr id="733" name="n_1mainValue【公民館】&#10;一人当たり面積">
          <a:extLst>
            <a:ext uri="{FF2B5EF4-FFF2-40B4-BE49-F238E27FC236}">
              <a16:creationId xmlns:a16="http://schemas.microsoft.com/office/drawing/2014/main" id="{00000000-0008-0000-0E00-0000DD020000}"/>
            </a:ext>
          </a:extLst>
        </xdr:cNvPr>
        <xdr:cNvSpPr txBox="1"/>
      </xdr:nvSpPr>
      <xdr:spPr>
        <a:xfrm>
          <a:off x="21075727" y="187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類似団体と比較して有形固定資産減価償却率が高い施設は、道路、橋りょう・トンネル、公営住宅、港湾・漁港、認定こども園、学校施設、公民館である。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くの施設で類似団体より高い数値となっているため、今後は、公共施設の適切な管理を図るとともに、公共施設等総合管理計画及び個別施設計画に基づき、老朽化した施設の集約化・複合化や除却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13,970
13,828
241.01
14,057,545
13,466,843
475,882
6,237,697
15,201,793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71301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2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17978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0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71301</xdr:rowOff>
    </xdr:from>
    <xdr:to>
      <xdr:col>24</xdr:col>
      <xdr:colOff>152400</xdr:colOff>
      <xdr:row>33</xdr:row>
      <xdr:rowOff>71301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2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111958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1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157316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2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156028</xdr:rowOff>
    </xdr:from>
    <xdr:to>
      <xdr:col>20</xdr:col>
      <xdr:colOff>38100</xdr:colOff>
      <xdr:row>38</xdr:row>
      <xdr:rowOff>86178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58239</xdr:rowOff>
    </xdr:from>
    <xdr:to>
      <xdr:col>24</xdr:col>
      <xdr:colOff>63500</xdr:colOff>
      <xdr:row>38</xdr:row>
      <xdr:rowOff>35378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6401889"/>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1" name="n_4aveValue【図書館】&#10;有形固定資産減価償却率">
          <a:extLst>
            <a:ext uri="{FF2B5EF4-FFF2-40B4-BE49-F238E27FC236}">
              <a16:creationId xmlns:a16="http://schemas.microsoft.com/office/drawing/2014/main" id="{00000000-0008-0000-0F00-000051000000}"/>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77305</xdr:rowOff>
    </xdr:from>
    <xdr:ext cx="405111" cy="259045"/>
    <xdr:sp macro="" textlink="">
      <xdr:nvSpPr>
        <xdr:cNvPr id="82" name="n_1main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F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137922</xdr:rowOff>
    </xdr:from>
    <xdr:to>
      <xdr:col>54</xdr:col>
      <xdr:colOff>189865</xdr:colOff>
      <xdr:row>41</xdr:row>
      <xdr:rowOff>92202</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flipV="1">
          <a:off x="10476865" y="57957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F00-000069000000}"/>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84599</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F00-00006B000000}"/>
            </a:ext>
          </a:extLst>
        </xdr:cNvPr>
        <xdr:cNvSpPr txBox="1"/>
      </xdr:nvSpPr>
      <xdr:spPr>
        <a:xfrm>
          <a:off x="1051560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137922</xdr:rowOff>
    </xdr:from>
    <xdr:to>
      <xdr:col>55</xdr:col>
      <xdr:colOff>88900</xdr:colOff>
      <xdr:row>33</xdr:row>
      <xdr:rowOff>137922</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167149</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F00-00006D000000}"/>
            </a:ext>
          </a:extLst>
        </xdr:cNvPr>
        <xdr:cNvSpPr txBox="1"/>
      </xdr:nvSpPr>
      <xdr:spPr>
        <a:xfrm>
          <a:off x="10515600" y="651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144272</xdr:rowOff>
    </xdr:from>
    <xdr:to>
      <xdr:col>55</xdr:col>
      <xdr:colOff>50800</xdr:colOff>
      <xdr:row>39</xdr:row>
      <xdr:rowOff>74422</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10426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80264</xdr:rowOff>
    </xdr:from>
    <xdr:to>
      <xdr:col>46</xdr:col>
      <xdr:colOff>38100</xdr:colOff>
      <xdr:row>39</xdr:row>
      <xdr:rowOff>10414</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8699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71120</xdr:rowOff>
    </xdr:from>
    <xdr:to>
      <xdr:col>36</xdr:col>
      <xdr:colOff>165100</xdr:colOff>
      <xdr:row>39</xdr:row>
      <xdr:rowOff>1270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692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50546</xdr:rowOff>
    </xdr:from>
    <xdr:to>
      <xdr:col>55</xdr:col>
      <xdr:colOff>50800</xdr:colOff>
      <xdr:row>39</xdr:row>
      <xdr:rowOff>152146</xdr:rowOff>
    </xdr:to>
    <xdr:sp macro="" textlink="">
      <xdr:nvSpPr>
        <xdr:cNvPr id="120" name="楕円 119">
          <a:extLst>
            <a:ext uri="{FF2B5EF4-FFF2-40B4-BE49-F238E27FC236}">
              <a16:creationId xmlns:a16="http://schemas.microsoft.com/office/drawing/2014/main" id="{00000000-0008-0000-0F00-000078000000}"/>
            </a:ext>
          </a:extLst>
        </xdr:cNvPr>
        <xdr:cNvSpPr/>
      </xdr:nvSpPr>
      <xdr:spPr>
        <a:xfrm>
          <a:off x="10426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28973</xdr:rowOff>
    </xdr:from>
    <xdr:ext cx="469744" cy="259045"/>
    <xdr:sp macro="" textlink="">
      <xdr:nvSpPr>
        <xdr:cNvPr id="121" name="【図書館】&#10;一人当たり面積該当値テキスト">
          <a:extLst>
            <a:ext uri="{FF2B5EF4-FFF2-40B4-BE49-F238E27FC236}">
              <a16:creationId xmlns:a16="http://schemas.microsoft.com/office/drawing/2014/main" id="{00000000-0008-0000-0F00-000079000000}"/>
            </a:ext>
          </a:extLst>
        </xdr:cNvPr>
        <xdr:cNvSpPr txBox="1"/>
      </xdr:nvSpPr>
      <xdr:spPr>
        <a:xfrm>
          <a:off x="10515600"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2" name="楕円 121">
          <a:extLst>
            <a:ext uri="{FF2B5EF4-FFF2-40B4-BE49-F238E27FC236}">
              <a16:creationId xmlns:a16="http://schemas.microsoft.com/office/drawing/2014/main" id="{00000000-0008-0000-0F00-00007A000000}"/>
            </a:ext>
          </a:extLst>
        </xdr:cNvPr>
        <xdr:cNvSpPr/>
      </xdr:nvSpPr>
      <xdr:spPr>
        <a:xfrm>
          <a:off x="9588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101346</xdr:rowOff>
    </xdr:from>
    <xdr:to>
      <xdr:col>55</xdr:col>
      <xdr:colOff>0</xdr:colOff>
      <xdr:row>39</xdr:row>
      <xdr:rowOff>110490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flipV="1">
          <a:off x="9639300" y="6787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24" name="n_1aveValue【図書館】&#10;一人当たり面積">
          <a:extLst>
            <a:ext uri="{FF2B5EF4-FFF2-40B4-BE49-F238E27FC236}">
              <a16:creationId xmlns:a16="http://schemas.microsoft.com/office/drawing/2014/main" id="{00000000-0008-0000-0F00-00007C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26941</xdr:rowOff>
    </xdr:from>
    <xdr:ext cx="469744" cy="259045"/>
    <xdr:sp macro="" textlink="">
      <xdr:nvSpPr>
        <xdr:cNvPr id="125" name="n_2aveValue【図書館】&#10;一人当たり面積">
          <a:extLst>
            <a:ext uri="{FF2B5EF4-FFF2-40B4-BE49-F238E27FC236}">
              <a16:creationId xmlns:a16="http://schemas.microsoft.com/office/drawing/2014/main" id="{00000000-0008-0000-0F00-00007D000000}"/>
            </a:ext>
          </a:extLst>
        </xdr:cNvPr>
        <xdr:cNvSpPr txBox="1"/>
      </xdr:nvSpPr>
      <xdr:spPr>
        <a:xfrm>
          <a:off x="8515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26" name="n_3aveValue【図書館】&#10;一人当たり面積">
          <a:extLst>
            <a:ext uri="{FF2B5EF4-FFF2-40B4-BE49-F238E27FC236}">
              <a16:creationId xmlns:a16="http://schemas.microsoft.com/office/drawing/2014/main" id="{00000000-0008-0000-0F00-00007E00000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17797</xdr:rowOff>
    </xdr:from>
    <xdr:ext cx="469744" cy="259045"/>
    <xdr:sp macro="" textlink="">
      <xdr:nvSpPr>
        <xdr:cNvPr id="127" name="n_4aveValue【図書館】&#10;一人当たり面積">
          <a:extLst>
            <a:ext uri="{FF2B5EF4-FFF2-40B4-BE49-F238E27FC236}">
              <a16:creationId xmlns:a16="http://schemas.microsoft.com/office/drawing/2014/main" id="{00000000-0008-0000-0F00-00007F000000}"/>
            </a:ext>
          </a:extLst>
        </xdr:cNvPr>
        <xdr:cNvSpPr txBox="1"/>
      </xdr:nvSpPr>
      <xdr:spPr>
        <a:xfrm>
          <a:off x="6737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152417</xdr:rowOff>
    </xdr:from>
    <xdr:ext cx="469744" cy="259045"/>
    <xdr:sp macro="" textlink="">
      <xdr:nvSpPr>
        <xdr:cNvPr id="128" name="n_1mainValue【図書館】&#10;一人当たり面積">
          <a:extLst>
            <a:ext uri="{FF2B5EF4-FFF2-40B4-BE49-F238E27FC236}">
              <a16:creationId xmlns:a16="http://schemas.microsoft.com/office/drawing/2014/main" id="{00000000-0008-0000-0F00-000080000000}"/>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76200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4634865" y="963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a:extLst>
            <a:ext uri="{FF2B5EF4-FFF2-40B4-BE49-F238E27FC236}">
              <a16:creationId xmlns:a16="http://schemas.microsoft.com/office/drawing/2014/main" id="{00000000-0008-0000-0F00-00009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154322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00000000-0008-0000-0F00-00009C000000}"/>
            </a:ext>
          </a:extLst>
        </xdr:cNvPr>
        <xdr:cNvSpPr txBox="1"/>
      </xdr:nvSpPr>
      <xdr:spPr>
        <a:xfrm>
          <a:off x="4673600" y="941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4546600" y="963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00000000-0008-0000-0F00-00009E000000}"/>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59" name="フローチャート: 判断 158">
          <a:extLst>
            <a:ext uri="{FF2B5EF4-FFF2-40B4-BE49-F238E27FC236}">
              <a16:creationId xmlns:a16="http://schemas.microsoft.com/office/drawing/2014/main" id="{00000000-0008-0000-0F00-00009F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60" name="フローチャート: 判断 159">
          <a:extLst>
            <a:ext uri="{FF2B5EF4-FFF2-40B4-BE49-F238E27FC236}">
              <a16:creationId xmlns:a16="http://schemas.microsoft.com/office/drawing/2014/main" id="{00000000-0008-0000-0F00-0000A0000000}"/>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61" name="フローチャート: 判断 160">
          <a:extLst>
            <a:ext uri="{FF2B5EF4-FFF2-40B4-BE49-F238E27FC236}">
              <a16:creationId xmlns:a16="http://schemas.microsoft.com/office/drawing/2014/main" id="{00000000-0008-0000-0F00-0000A1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62" name="フローチャート: 判断 161">
          <a:extLst>
            <a:ext uri="{FF2B5EF4-FFF2-40B4-BE49-F238E27FC236}">
              <a16:creationId xmlns:a16="http://schemas.microsoft.com/office/drawing/2014/main" id="{00000000-0008-0000-0F00-0000A200000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141605</xdr:rowOff>
    </xdr:from>
    <xdr:to>
      <xdr:col>24</xdr:col>
      <xdr:colOff>114300</xdr:colOff>
      <xdr:row>58</xdr:row>
      <xdr:rowOff>71755</xdr:rowOff>
    </xdr:to>
    <xdr:sp macro="" textlink="">
      <xdr:nvSpPr>
        <xdr:cNvPr id="169" name="楕円 168">
          <a:extLst>
            <a:ext uri="{FF2B5EF4-FFF2-40B4-BE49-F238E27FC236}">
              <a16:creationId xmlns:a16="http://schemas.microsoft.com/office/drawing/2014/main" id="{00000000-0008-0000-0F00-0000A9000000}"/>
            </a:ext>
          </a:extLst>
        </xdr:cNvPr>
        <xdr:cNvSpPr/>
      </xdr:nvSpPr>
      <xdr:spPr>
        <a:xfrm>
          <a:off x="45847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164482</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00000000-0008-0000-0F00-0000AA000000}"/>
            </a:ext>
          </a:extLst>
        </xdr:cNvPr>
        <xdr:cNvSpPr txBox="1"/>
      </xdr:nvSpPr>
      <xdr:spPr>
        <a:xfrm>
          <a:off x="4673600" y="976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36830</xdr:rowOff>
    </xdr:from>
    <xdr:to>
      <xdr:col>20</xdr:col>
      <xdr:colOff>38100</xdr:colOff>
      <xdr:row>61</xdr:row>
      <xdr:rowOff>138430</xdr:rowOff>
    </xdr:to>
    <xdr:sp macro="" textlink="">
      <xdr:nvSpPr>
        <xdr:cNvPr id="171" name="楕円 170">
          <a:extLst>
            <a:ext uri="{FF2B5EF4-FFF2-40B4-BE49-F238E27FC236}">
              <a16:creationId xmlns:a16="http://schemas.microsoft.com/office/drawing/2014/main" id="{00000000-0008-0000-0F00-0000AB000000}"/>
            </a:ext>
          </a:extLst>
        </xdr:cNvPr>
        <xdr:cNvSpPr/>
      </xdr:nvSpPr>
      <xdr:spPr>
        <a:xfrm>
          <a:off x="3746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20955</xdr:rowOff>
    </xdr:from>
    <xdr:to>
      <xdr:col>24</xdr:col>
      <xdr:colOff>63500</xdr:colOff>
      <xdr:row>61</xdr:row>
      <xdr:rowOff>87630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3797300" y="9965055"/>
          <a:ext cx="838200" cy="5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73" name="n_1aveValue【体育館・プール】&#10;有形固定資産減価償却率">
          <a:extLst>
            <a:ext uri="{FF2B5EF4-FFF2-40B4-BE49-F238E27FC236}">
              <a16:creationId xmlns:a16="http://schemas.microsoft.com/office/drawing/2014/main" id="{00000000-0008-0000-0F00-0000AD00000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74" name="n_2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75" name="n_3aveValue【体育館・プール】&#10;有形固定資産減価償却率">
          <a:extLst>
            <a:ext uri="{FF2B5EF4-FFF2-40B4-BE49-F238E27FC236}">
              <a16:creationId xmlns:a16="http://schemas.microsoft.com/office/drawing/2014/main" id="{00000000-0008-0000-0F00-0000AF000000}"/>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176" name="n_4aveValue【体育館・プール】&#10;有形固定資産減価償却率">
          <a:extLst>
            <a:ext uri="{FF2B5EF4-FFF2-40B4-BE49-F238E27FC236}">
              <a16:creationId xmlns:a16="http://schemas.microsoft.com/office/drawing/2014/main" id="{00000000-0008-0000-0F00-0000B0000000}"/>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129557</xdr:rowOff>
    </xdr:from>
    <xdr:ext cx="405111" cy="259045"/>
    <xdr:sp macro="" textlink="">
      <xdr:nvSpPr>
        <xdr:cNvPr id="177" name="n_1mainValue【体育館・プール】&#10;有形固定資産減価償却率">
          <a:extLst>
            <a:ext uri="{FF2B5EF4-FFF2-40B4-BE49-F238E27FC236}">
              <a16:creationId xmlns:a16="http://schemas.microsoft.com/office/drawing/2014/main" id="{00000000-0008-0000-0F00-0000B1000000}"/>
            </a:ext>
          </a:extLst>
        </xdr:cNvPr>
        <xdr:cNvSpPr txBox="1"/>
      </xdr:nvSpPr>
      <xdr:spPr>
        <a:xfrm>
          <a:off x="3582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104699</xdr:rowOff>
    </xdr:from>
    <xdr:to>
      <xdr:col>54</xdr:col>
      <xdr:colOff>189865</xdr:colOff>
      <xdr:row>63</xdr:row>
      <xdr:rowOff>105613</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10476865" y="9534449"/>
          <a:ext cx="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109440</xdr:rowOff>
    </xdr:from>
    <xdr:ext cx="469744" cy="259045"/>
    <xdr:sp macro="" textlink="">
      <xdr:nvSpPr>
        <xdr:cNvPr id="200" name="【体育館・プール】&#10;一人当たり面積最小値テキスト">
          <a:extLst>
            <a:ext uri="{FF2B5EF4-FFF2-40B4-BE49-F238E27FC236}">
              <a16:creationId xmlns:a16="http://schemas.microsoft.com/office/drawing/2014/main" id="{00000000-0008-0000-0F00-0000C8000000}"/>
            </a:ext>
          </a:extLst>
        </xdr:cNvPr>
        <xdr:cNvSpPr txBox="1"/>
      </xdr:nvSpPr>
      <xdr:spPr>
        <a:xfrm>
          <a:off x="10515600" y="1091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105613</xdr:rowOff>
    </xdr:from>
    <xdr:to>
      <xdr:col>55</xdr:col>
      <xdr:colOff>88900</xdr:colOff>
      <xdr:row>63</xdr:row>
      <xdr:rowOff>105613</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0388600" y="1090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51376</xdr:rowOff>
    </xdr:from>
    <xdr:ext cx="469744" cy="259045"/>
    <xdr:sp macro="" textlink="">
      <xdr:nvSpPr>
        <xdr:cNvPr id="202" name="【体育館・プール】&#10;一人当たり面積最大値テキスト">
          <a:extLst>
            <a:ext uri="{FF2B5EF4-FFF2-40B4-BE49-F238E27FC236}">
              <a16:creationId xmlns:a16="http://schemas.microsoft.com/office/drawing/2014/main" id="{00000000-0008-0000-0F00-0000CA000000}"/>
            </a:ext>
          </a:extLst>
        </xdr:cNvPr>
        <xdr:cNvSpPr txBox="1"/>
      </xdr:nvSpPr>
      <xdr:spPr>
        <a:xfrm>
          <a:off x="10515600" y="930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104699</xdr:rowOff>
    </xdr:from>
    <xdr:to>
      <xdr:col>55</xdr:col>
      <xdr:colOff>88900</xdr:colOff>
      <xdr:row>55</xdr:row>
      <xdr:rowOff>104699</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0388600" y="953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67987</xdr:rowOff>
    </xdr:from>
    <xdr:ext cx="469744" cy="259045"/>
    <xdr:sp macro="" textlink="">
      <xdr:nvSpPr>
        <xdr:cNvPr id="204" name="【体育館・プール】&#10;一人当たり面積平均値テキスト">
          <a:extLst>
            <a:ext uri="{FF2B5EF4-FFF2-40B4-BE49-F238E27FC236}">
              <a16:creationId xmlns:a16="http://schemas.microsoft.com/office/drawing/2014/main" id="{00000000-0008-0000-0F00-0000CC000000}"/>
            </a:ext>
          </a:extLst>
        </xdr:cNvPr>
        <xdr:cNvSpPr txBox="1"/>
      </xdr:nvSpPr>
      <xdr:spPr>
        <a:xfrm>
          <a:off x="10515600" y="10526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89560</xdr:rowOff>
    </xdr:from>
    <xdr:to>
      <xdr:col>55</xdr:col>
      <xdr:colOff>50800</xdr:colOff>
      <xdr:row>62</xdr:row>
      <xdr:rowOff>19710</xdr:rowOff>
    </xdr:to>
    <xdr:sp macro="" textlink="">
      <xdr:nvSpPr>
        <xdr:cNvPr id="205" name="フローチャート: 判断 204">
          <a:extLst>
            <a:ext uri="{FF2B5EF4-FFF2-40B4-BE49-F238E27FC236}">
              <a16:creationId xmlns:a16="http://schemas.microsoft.com/office/drawing/2014/main" id="{00000000-0008-0000-0F00-0000CD000000}"/>
            </a:ext>
          </a:extLst>
        </xdr:cNvPr>
        <xdr:cNvSpPr/>
      </xdr:nvSpPr>
      <xdr:spPr>
        <a:xfrm>
          <a:off x="104267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67614</xdr:rowOff>
    </xdr:from>
    <xdr:to>
      <xdr:col>50</xdr:col>
      <xdr:colOff>165100</xdr:colOff>
      <xdr:row>61</xdr:row>
      <xdr:rowOff>169214</xdr:rowOff>
    </xdr:to>
    <xdr:sp macro="" textlink="">
      <xdr:nvSpPr>
        <xdr:cNvPr id="206" name="フローチャート: 判断 205">
          <a:extLst>
            <a:ext uri="{FF2B5EF4-FFF2-40B4-BE49-F238E27FC236}">
              <a16:creationId xmlns:a16="http://schemas.microsoft.com/office/drawing/2014/main" id="{00000000-0008-0000-0F00-0000CE000000}"/>
            </a:ext>
          </a:extLst>
        </xdr:cNvPr>
        <xdr:cNvSpPr/>
      </xdr:nvSpPr>
      <xdr:spPr>
        <a:xfrm>
          <a:off x="9588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07" name="フローチャート: 判断 206">
          <a:extLst>
            <a:ext uri="{FF2B5EF4-FFF2-40B4-BE49-F238E27FC236}">
              <a16:creationId xmlns:a16="http://schemas.microsoft.com/office/drawing/2014/main" id="{00000000-0008-0000-0F00-0000CF000000}"/>
            </a:ext>
          </a:extLst>
        </xdr:cNvPr>
        <xdr:cNvSpPr/>
      </xdr:nvSpPr>
      <xdr:spPr>
        <a:xfrm>
          <a:off x="8699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98704</xdr:rowOff>
    </xdr:from>
    <xdr:to>
      <xdr:col>41</xdr:col>
      <xdr:colOff>101600</xdr:colOff>
      <xdr:row>62</xdr:row>
      <xdr:rowOff>28854</xdr:rowOff>
    </xdr:to>
    <xdr:sp macro="" textlink="">
      <xdr:nvSpPr>
        <xdr:cNvPr id="208" name="フローチャート: 判断 207">
          <a:extLst>
            <a:ext uri="{FF2B5EF4-FFF2-40B4-BE49-F238E27FC236}">
              <a16:creationId xmlns:a16="http://schemas.microsoft.com/office/drawing/2014/main" id="{00000000-0008-0000-0F00-0000D0000000}"/>
            </a:ext>
          </a:extLst>
        </xdr:cNvPr>
        <xdr:cNvSpPr/>
      </xdr:nvSpPr>
      <xdr:spPr>
        <a:xfrm>
          <a:off x="7810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09" name="フローチャート: 判断 208">
          <a:extLst>
            <a:ext uri="{FF2B5EF4-FFF2-40B4-BE49-F238E27FC236}">
              <a16:creationId xmlns:a16="http://schemas.microsoft.com/office/drawing/2014/main" id="{00000000-0008-0000-0F00-0000D1000000}"/>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152654</xdr:rowOff>
    </xdr:from>
    <xdr:to>
      <xdr:col>55</xdr:col>
      <xdr:colOff>50800</xdr:colOff>
      <xdr:row>58</xdr:row>
      <xdr:rowOff>82804</xdr:rowOff>
    </xdr:to>
    <xdr:sp macro="" textlink="">
      <xdr:nvSpPr>
        <xdr:cNvPr id="215" name="楕円 214">
          <a:extLst>
            <a:ext uri="{FF2B5EF4-FFF2-40B4-BE49-F238E27FC236}">
              <a16:creationId xmlns:a16="http://schemas.microsoft.com/office/drawing/2014/main" id="{00000000-0008-0000-0F00-0000D7000000}"/>
            </a:ext>
          </a:extLst>
        </xdr:cNvPr>
        <xdr:cNvSpPr/>
      </xdr:nvSpPr>
      <xdr:spPr>
        <a:xfrm>
          <a:off x="104267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4081</xdr:rowOff>
    </xdr:from>
    <xdr:ext cx="469744" cy="259045"/>
    <xdr:sp macro="" textlink="">
      <xdr:nvSpPr>
        <xdr:cNvPr id="216" name="【体育館・プール】&#10;一人当たり面積該当値テキスト">
          <a:extLst>
            <a:ext uri="{FF2B5EF4-FFF2-40B4-BE49-F238E27FC236}">
              <a16:creationId xmlns:a16="http://schemas.microsoft.com/office/drawing/2014/main" id="{00000000-0008-0000-0F00-0000D8000000}"/>
            </a:ext>
          </a:extLst>
        </xdr:cNvPr>
        <xdr:cNvSpPr txBox="1"/>
      </xdr:nvSpPr>
      <xdr:spPr>
        <a:xfrm>
          <a:off x="10515600" y="97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46127</xdr:rowOff>
    </xdr:from>
    <xdr:to>
      <xdr:col>50</xdr:col>
      <xdr:colOff>165100</xdr:colOff>
      <xdr:row>58</xdr:row>
      <xdr:rowOff>147727</xdr:rowOff>
    </xdr:to>
    <xdr:sp macro="" textlink="">
      <xdr:nvSpPr>
        <xdr:cNvPr id="217" name="楕円 216">
          <a:extLst>
            <a:ext uri="{FF2B5EF4-FFF2-40B4-BE49-F238E27FC236}">
              <a16:creationId xmlns:a16="http://schemas.microsoft.com/office/drawing/2014/main" id="{00000000-0008-0000-0F00-0000D9000000}"/>
            </a:ext>
          </a:extLst>
        </xdr:cNvPr>
        <xdr:cNvSpPr/>
      </xdr:nvSpPr>
      <xdr:spPr>
        <a:xfrm>
          <a:off x="9588500" y="9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32004</xdr:rowOff>
    </xdr:from>
    <xdr:to>
      <xdr:col>55</xdr:col>
      <xdr:colOff>0</xdr:colOff>
      <xdr:row>58</xdr:row>
      <xdr:rowOff>96927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9639300" y="9976104"/>
          <a:ext cx="8382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160341</xdr:rowOff>
    </xdr:from>
    <xdr:ext cx="469744" cy="259045"/>
    <xdr:sp macro="" textlink="">
      <xdr:nvSpPr>
        <xdr:cNvPr id="219" name="n_1aveValue【体育館・プール】&#10;一人当たり面積">
          <a:extLst>
            <a:ext uri="{FF2B5EF4-FFF2-40B4-BE49-F238E27FC236}">
              <a16:creationId xmlns:a16="http://schemas.microsoft.com/office/drawing/2014/main" id="{00000000-0008-0000-0F00-0000DB000000}"/>
            </a:ext>
          </a:extLst>
        </xdr:cNvPr>
        <xdr:cNvSpPr txBox="1"/>
      </xdr:nvSpPr>
      <xdr:spPr>
        <a:xfrm>
          <a:off x="93917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20" name="n_2aveValue【体育館・プール】&#10;一人当たり面積">
          <a:extLst>
            <a:ext uri="{FF2B5EF4-FFF2-40B4-BE49-F238E27FC236}">
              <a16:creationId xmlns:a16="http://schemas.microsoft.com/office/drawing/2014/main" id="{00000000-0008-0000-0F00-0000DC000000}"/>
            </a:ext>
          </a:extLst>
        </xdr:cNvPr>
        <xdr:cNvSpPr txBox="1"/>
      </xdr:nvSpPr>
      <xdr:spPr>
        <a:xfrm>
          <a:off x="8515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45381</xdr:rowOff>
    </xdr:from>
    <xdr:ext cx="469744" cy="259045"/>
    <xdr:sp macro="" textlink="">
      <xdr:nvSpPr>
        <xdr:cNvPr id="221" name="n_3aveValue【体育館・プール】&#10;一人当たり面積">
          <a:extLst>
            <a:ext uri="{FF2B5EF4-FFF2-40B4-BE49-F238E27FC236}">
              <a16:creationId xmlns:a16="http://schemas.microsoft.com/office/drawing/2014/main" id="{00000000-0008-0000-0F00-0000DD000000}"/>
            </a:ext>
          </a:extLst>
        </xdr:cNvPr>
        <xdr:cNvSpPr txBox="1"/>
      </xdr:nvSpPr>
      <xdr:spPr>
        <a:xfrm>
          <a:off x="7626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22" name="n_4aveValue【体育館・プール】&#10;一人当たり面積">
          <a:extLst>
            <a:ext uri="{FF2B5EF4-FFF2-40B4-BE49-F238E27FC236}">
              <a16:creationId xmlns:a16="http://schemas.microsoft.com/office/drawing/2014/main" id="{00000000-0008-0000-0F00-0000DE000000}"/>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164254</xdr:rowOff>
    </xdr:from>
    <xdr:ext cx="469744" cy="259045"/>
    <xdr:sp macro="" textlink="">
      <xdr:nvSpPr>
        <xdr:cNvPr id="223" name="n_1mainValue【体育館・プール】&#10;一人当たり面積">
          <a:extLst>
            <a:ext uri="{FF2B5EF4-FFF2-40B4-BE49-F238E27FC236}">
              <a16:creationId xmlns:a16="http://schemas.microsoft.com/office/drawing/2014/main" id="{00000000-0008-0000-0F00-0000DF000000}"/>
            </a:ext>
          </a:extLst>
        </xdr:cNvPr>
        <xdr:cNvSpPr txBox="1"/>
      </xdr:nvSpPr>
      <xdr:spPr>
        <a:xfrm>
          <a:off x="9391727" y="976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00000000-0008-0000-0F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154305</xdr:rowOff>
    </xdr:from>
    <xdr:to>
      <xdr:col>24</xdr:col>
      <xdr:colOff>62865</xdr:colOff>
      <xdr:row>86</xdr:row>
      <xdr:rowOff>114300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4634865" y="1335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9" name="【福祉施設】&#10;有形固定資産減価償却率最小値テキスト">
          <a:extLst>
            <a:ext uri="{FF2B5EF4-FFF2-40B4-BE49-F238E27FC236}">
              <a16:creationId xmlns:a16="http://schemas.microsoft.com/office/drawing/2014/main" id="{00000000-0008-0000-0F00-0000F9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100982</xdr:rowOff>
    </xdr:from>
    <xdr:ext cx="405111" cy="259045"/>
    <xdr:sp macro="" textlink="">
      <xdr:nvSpPr>
        <xdr:cNvPr id="251" name="【福祉施設】&#10;有形固定資産減価償却率最大値テキスト">
          <a:extLst>
            <a:ext uri="{FF2B5EF4-FFF2-40B4-BE49-F238E27FC236}">
              <a16:creationId xmlns:a16="http://schemas.microsoft.com/office/drawing/2014/main" id="{00000000-0008-0000-0F00-0000FB000000}"/>
            </a:ext>
          </a:extLst>
        </xdr:cNvPr>
        <xdr:cNvSpPr txBox="1"/>
      </xdr:nvSpPr>
      <xdr:spPr>
        <a:xfrm>
          <a:off x="4673600"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154305</xdr:rowOff>
    </xdr:from>
    <xdr:to>
      <xdr:col>24</xdr:col>
      <xdr:colOff>152400</xdr:colOff>
      <xdr:row>77</xdr:row>
      <xdr:rowOff>154305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4546600" y="1335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31132</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00000000-0008-0000-0F00-0000FD000000}"/>
            </a:ext>
          </a:extLst>
        </xdr:cNvPr>
        <xdr:cNvSpPr txBox="1"/>
      </xdr:nvSpPr>
      <xdr:spPr>
        <a:xfrm>
          <a:off x="4673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4584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23495</xdr:rowOff>
    </xdr:from>
    <xdr:to>
      <xdr:col>24</xdr:col>
      <xdr:colOff>114300</xdr:colOff>
      <xdr:row>84</xdr:row>
      <xdr:rowOff>125095</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45847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1922</xdr:rowOff>
    </xdr:from>
    <xdr:ext cx="405111" cy="259045"/>
    <xdr:sp macro="" textlink="">
      <xdr:nvSpPr>
        <xdr:cNvPr id="265" name="【福祉施設】&#10;有形固定資産減価償却率該当値テキスト">
          <a:extLst>
            <a:ext uri="{FF2B5EF4-FFF2-40B4-BE49-F238E27FC236}">
              <a16:creationId xmlns:a16="http://schemas.microsoft.com/office/drawing/2014/main" id="{00000000-0008-0000-0F00-000009010000}"/>
            </a:ext>
          </a:extLst>
        </xdr:cNvPr>
        <xdr:cNvSpPr txBox="1"/>
      </xdr:nvSpPr>
      <xdr:spPr>
        <a:xfrm>
          <a:off x="4673600"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156845</xdr:rowOff>
    </xdr:from>
    <xdr:to>
      <xdr:col>20</xdr:col>
      <xdr:colOff>38100</xdr:colOff>
      <xdr:row>84</xdr:row>
      <xdr:rowOff>86995</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3746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36195</xdr:rowOff>
    </xdr:from>
    <xdr:to>
      <xdr:col>24</xdr:col>
      <xdr:colOff>63500</xdr:colOff>
      <xdr:row>84</xdr:row>
      <xdr:rowOff>74295</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3797300" y="144379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68" name="n_1aveValue【福祉施設】&#10;有形固定資産減価償却率">
          <a:extLst>
            <a:ext uri="{FF2B5EF4-FFF2-40B4-BE49-F238E27FC236}">
              <a16:creationId xmlns:a16="http://schemas.microsoft.com/office/drawing/2014/main" id="{00000000-0008-0000-0F00-00000C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69" name="n_2aveValue【福祉施設】&#10;有形固定資産減価償却率">
          <a:extLst>
            <a:ext uri="{FF2B5EF4-FFF2-40B4-BE49-F238E27FC236}">
              <a16:creationId xmlns:a16="http://schemas.microsoft.com/office/drawing/2014/main" id="{00000000-0008-0000-0F00-00000D010000}"/>
            </a:ext>
          </a:extLst>
        </xdr:cNvPr>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120666</xdr:rowOff>
    </xdr:from>
    <xdr:ext cx="405111" cy="259045"/>
    <xdr:sp macro="" textlink="">
      <xdr:nvSpPr>
        <xdr:cNvPr id="270" name="n_3aveValue【福祉施設】&#10;有形固定資産減価償却率">
          <a:extLst>
            <a:ext uri="{FF2B5EF4-FFF2-40B4-BE49-F238E27FC236}">
              <a16:creationId xmlns:a16="http://schemas.microsoft.com/office/drawing/2014/main" id="{00000000-0008-0000-0F00-00000E010000}"/>
            </a:ext>
          </a:extLst>
        </xdr:cNvPr>
        <xdr:cNvSpPr txBox="1"/>
      </xdr:nvSpPr>
      <xdr:spPr>
        <a:xfrm>
          <a:off x="1816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84472</xdr:rowOff>
    </xdr:from>
    <xdr:ext cx="405111" cy="259045"/>
    <xdr:sp macro="" textlink="">
      <xdr:nvSpPr>
        <xdr:cNvPr id="271" name="n_4aveValue【福祉施設】&#10;有形固定資産減価償却率">
          <a:extLst>
            <a:ext uri="{FF2B5EF4-FFF2-40B4-BE49-F238E27FC236}">
              <a16:creationId xmlns:a16="http://schemas.microsoft.com/office/drawing/2014/main" id="{00000000-0008-0000-0F00-00000F010000}"/>
            </a:ext>
          </a:extLst>
        </xdr:cNvPr>
        <xdr:cNvSpPr txBox="1"/>
      </xdr:nvSpPr>
      <xdr:spPr>
        <a:xfrm>
          <a:off x="927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78122</xdr:rowOff>
    </xdr:from>
    <xdr:ext cx="405111" cy="259045"/>
    <xdr:sp macro="" textlink="">
      <xdr:nvSpPr>
        <xdr:cNvPr id="272" name="n_1mainValue【福祉施設】&#10;有形固定資産減価償却率">
          <a:extLst>
            <a:ext uri="{FF2B5EF4-FFF2-40B4-BE49-F238E27FC236}">
              <a16:creationId xmlns:a16="http://schemas.microsoft.com/office/drawing/2014/main" id="{00000000-0008-0000-0F00-000010010000}"/>
            </a:ext>
          </a:extLst>
        </xdr:cNvPr>
        <xdr:cNvSpPr txBox="1"/>
      </xdr:nvSpPr>
      <xdr:spPr>
        <a:xfrm>
          <a:off x="3582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a:extLst>
            <a:ext uri="{FF2B5EF4-FFF2-40B4-BE49-F238E27FC236}">
              <a16:creationId xmlns:a16="http://schemas.microsoft.com/office/drawing/2014/main" id="{00000000-0008-0000-0F00-00002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137705</xdr:rowOff>
    </xdr:from>
    <xdr:to>
      <xdr:col>54</xdr:col>
      <xdr:colOff>189865</xdr:colOff>
      <xdr:row>86</xdr:row>
      <xdr:rowOff>134438</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flipV="1">
          <a:off x="10476865" y="13339355"/>
          <a:ext cx="0" cy="1539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99" name="【福祉施設】&#10;一人当たり面積最小値テキスト">
          <a:extLst>
            <a:ext uri="{FF2B5EF4-FFF2-40B4-BE49-F238E27FC236}">
              <a16:creationId xmlns:a16="http://schemas.microsoft.com/office/drawing/2014/main" id="{00000000-0008-0000-0F00-00002B010000}"/>
            </a:ext>
          </a:extLst>
        </xdr:cNvPr>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84382</xdr:rowOff>
    </xdr:from>
    <xdr:ext cx="469744" cy="259045"/>
    <xdr:sp macro="" textlink="">
      <xdr:nvSpPr>
        <xdr:cNvPr id="301" name="【福祉施設】&#10;一人当たり面積最大値テキスト">
          <a:extLst>
            <a:ext uri="{FF2B5EF4-FFF2-40B4-BE49-F238E27FC236}">
              <a16:creationId xmlns:a16="http://schemas.microsoft.com/office/drawing/2014/main" id="{00000000-0008-0000-0F00-00002D010000}"/>
            </a:ext>
          </a:extLst>
        </xdr:cNvPr>
        <xdr:cNvSpPr txBox="1"/>
      </xdr:nvSpPr>
      <xdr:spPr>
        <a:xfrm>
          <a:off x="10515600" y="131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137705</xdr:rowOff>
    </xdr:from>
    <xdr:to>
      <xdr:col>55</xdr:col>
      <xdr:colOff>88900</xdr:colOff>
      <xdr:row>77</xdr:row>
      <xdr:rowOff>137705</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0388600" y="133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109782</xdr:rowOff>
    </xdr:from>
    <xdr:ext cx="469744" cy="259045"/>
    <xdr:sp macro="" textlink="">
      <xdr:nvSpPr>
        <xdr:cNvPr id="303" name="【福祉施設】&#10;一人当たり面積平均値テキスト">
          <a:extLst>
            <a:ext uri="{FF2B5EF4-FFF2-40B4-BE49-F238E27FC236}">
              <a16:creationId xmlns:a16="http://schemas.microsoft.com/office/drawing/2014/main" id="{00000000-0008-0000-0F00-00002F010000}"/>
            </a:ext>
          </a:extLst>
        </xdr:cNvPr>
        <xdr:cNvSpPr txBox="1"/>
      </xdr:nvSpPr>
      <xdr:spPr>
        <a:xfrm>
          <a:off x="10515600" y="14340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86905</xdr:rowOff>
    </xdr:from>
    <xdr:to>
      <xdr:col>55</xdr:col>
      <xdr:colOff>50800</xdr:colOff>
      <xdr:row>85</xdr:row>
      <xdr:rowOff>17055</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0426700" y="1448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50981</xdr:rowOff>
    </xdr:from>
    <xdr:to>
      <xdr:col>50</xdr:col>
      <xdr:colOff>165100</xdr:colOff>
      <xdr:row>84</xdr:row>
      <xdr:rowOff>152581</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9588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46082</xdr:rowOff>
    </xdr:from>
    <xdr:to>
      <xdr:col>46</xdr:col>
      <xdr:colOff>38100</xdr:colOff>
      <xdr:row>84</xdr:row>
      <xdr:rowOff>147682</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8699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67311</xdr:rowOff>
    </xdr:from>
    <xdr:to>
      <xdr:col>41</xdr:col>
      <xdr:colOff>101600</xdr:colOff>
      <xdr:row>84</xdr:row>
      <xdr:rowOff>168911</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7810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6921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70576</xdr:rowOff>
    </xdr:from>
    <xdr:to>
      <xdr:col>55</xdr:col>
      <xdr:colOff>50800</xdr:colOff>
      <xdr:row>87</xdr:row>
      <xdr:rowOff>726</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426700" y="14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156953</xdr:rowOff>
    </xdr:from>
    <xdr:ext cx="469744" cy="259045"/>
    <xdr:sp macro="" textlink="">
      <xdr:nvSpPr>
        <xdr:cNvPr id="315" name="【福祉施設】&#10;一人当たり面積該当値テキスト">
          <a:extLst>
            <a:ext uri="{FF2B5EF4-FFF2-40B4-BE49-F238E27FC236}">
              <a16:creationId xmlns:a16="http://schemas.microsoft.com/office/drawing/2014/main" id="{00000000-0008-0000-0F00-00003B010000}"/>
            </a:ext>
          </a:extLst>
        </xdr:cNvPr>
        <xdr:cNvSpPr txBox="1"/>
      </xdr:nvSpPr>
      <xdr:spPr>
        <a:xfrm>
          <a:off x="10515600" y="1473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72208</xdr:rowOff>
    </xdr:from>
    <xdr:to>
      <xdr:col>50</xdr:col>
      <xdr:colOff>165100</xdr:colOff>
      <xdr:row>87</xdr:row>
      <xdr:rowOff>2358</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9588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121376</xdr:rowOff>
    </xdr:from>
    <xdr:to>
      <xdr:col>55</xdr:col>
      <xdr:colOff>0</xdr:colOff>
      <xdr:row>86</xdr:row>
      <xdr:rowOff>123008</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flipV="1">
          <a:off x="9639300" y="1486607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169108</xdr:rowOff>
    </xdr:from>
    <xdr:ext cx="469744" cy="259045"/>
    <xdr:sp macro="" textlink="">
      <xdr:nvSpPr>
        <xdr:cNvPr id="318" name="n_1aveValue【福祉施設】&#10;一人当たり面積">
          <a:extLst>
            <a:ext uri="{FF2B5EF4-FFF2-40B4-BE49-F238E27FC236}">
              <a16:creationId xmlns:a16="http://schemas.microsoft.com/office/drawing/2014/main" id="{00000000-0008-0000-0F00-00003E010000}"/>
            </a:ext>
          </a:extLst>
        </xdr:cNvPr>
        <xdr:cNvSpPr txBox="1"/>
      </xdr:nvSpPr>
      <xdr:spPr>
        <a:xfrm>
          <a:off x="9391727" y="1422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164209</xdr:rowOff>
    </xdr:from>
    <xdr:ext cx="469744" cy="259045"/>
    <xdr:sp macro="" textlink="">
      <xdr:nvSpPr>
        <xdr:cNvPr id="319" name="n_2aveValue【福祉施設】&#10;一人当たり面積">
          <a:extLst>
            <a:ext uri="{FF2B5EF4-FFF2-40B4-BE49-F238E27FC236}">
              <a16:creationId xmlns:a16="http://schemas.microsoft.com/office/drawing/2014/main" id="{00000000-0008-0000-0F00-00003F010000}"/>
            </a:ext>
          </a:extLst>
        </xdr:cNvPr>
        <xdr:cNvSpPr txBox="1"/>
      </xdr:nvSpPr>
      <xdr:spPr>
        <a:xfrm>
          <a:off x="8515427" y="1422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13988</xdr:rowOff>
    </xdr:from>
    <xdr:ext cx="469744" cy="259045"/>
    <xdr:sp macro="" textlink="">
      <xdr:nvSpPr>
        <xdr:cNvPr id="320" name="n_3aveValue【福祉施設】&#10;一人当たり面積">
          <a:extLst>
            <a:ext uri="{FF2B5EF4-FFF2-40B4-BE49-F238E27FC236}">
              <a16:creationId xmlns:a16="http://schemas.microsoft.com/office/drawing/2014/main" id="{00000000-0008-0000-0F00-000040010000}"/>
            </a:ext>
          </a:extLst>
        </xdr:cNvPr>
        <xdr:cNvSpPr txBox="1"/>
      </xdr:nvSpPr>
      <xdr:spPr>
        <a:xfrm>
          <a:off x="7626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72770</xdr:rowOff>
    </xdr:from>
    <xdr:ext cx="469744" cy="259045"/>
    <xdr:sp macro="" textlink="">
      <xdr:nvSpPr>
        <xdr:cNvPr id="321" name="n_4aveValue【福祉施設】&#10;一人当たり面積">
          <a:extLst>
            <a:ext uri="{FF2B5EF4-FFF2-40B4-BE49-F238E27FC236}">
              <a16:creationId xmlns:a16="http://schemas.microsoft.com/office/drawing/2014/main" id="{00000000-0008-0000-0F00-000041010000}"/>
            </a:ext>
          </a:extLst>
        </xdr:cNvPr>
        <xdr:cNvSpPr txBox="1"/>
      </xdr:nvSpPr>
      <xdr:spPr>
        <a:xfrm>
          <a:off x="67374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164935</xdr:rowOff>
    </xdr:from>
    <xdr:ext cx="469744" cy="259045"/>
    <xdr:sp macro="" textlink="">
      <xdr:nvSpPr>
        <xdr:cNvPr id="322" name="n_1mainValue【福祉施設】&#10;一人当たり面積">
          <a:extLst>
            <a:ext uri="{FF2B5EF4-FFF2-40B4-BE49-F238E27FC236}">
              <a16:creationId xmlns:a16="http://schemas.microsoft.com/office/drawing/2014/main" id="{00000000-0008-0000-0F00-000042010000}"/>
            </a:ext>
          </a:extLst>
        </xdr:cNvPr>
        <xdr:cNvSpPr txBox="1"/>
      </xdr:nvSpPr>
      <xdr:spPr>
        <a:xfrm>
          <a:off x="9391727" y="149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a:extLst>
            <a:ext uri="{FF2B5EF4-FFF2-40B4-BE49-F238E27FC236}">
              <a16:creationId xmlns:a16="http://schemas.microsoft.com/office/drawing/2014/main" id="{00000000-0008-0000-0F00-00005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152400</xdr:rowOff>
    </xdr:from>
    <xdr:to>
      <xdr:col>24</xdr:col>
      <xdr:colOff>62865</xdr:colOff>
      <xdr:row>108</xdr:row>
      <xdr:rowOff>133350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4634865" y="1712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48" name="【市民会館】&#10;有形固定資産減価償却率最小値テキスト">
          <a:extLst>
            <a:ext uri="{FF2B5EF4-FFF2-40B4-BE49-F238E27FC236}">
              <a16:creationId xmlns:a16="http://schemas.microsoft.com/office/drawing/2014/main" id="{00000000-0008-0000-0F00-00005C010000}"/>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99077</xdr:rowOff>
    </xdr:from>
    <xdr:ext cx="405111" cy="259045"/>
    <xdr:sp macro="" textlink="">
      <xdr:nvSpPr>
        <xdr:cNvPr id="350" name="【市民会館】&#10;有形固定資産減価償却率最大値テキスト">
          <a:extLst>
            <a:ext uri="{FF2B5EF4-FFF2-40B4-BE49-F238E27FC236}">
              <a16:creationId xmlns:a16="http://schemas.microsoft.com/office/drawing/2014/main" id="{00000000-0008-0000-0F00-00005E010000}"/>
            </a:ext>
          </a:extLst>
        </xdr:cNvPr>
        <xdr:cNvSpPr txBox="1"/>
      </xdr:nvSpPr>
      <xdr:spPr>
        <a:xfrm>
          <a:off x="4673600" y="1690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152400</xdr:rowOff>
    </xdr:from>
    <xdr:to>
      <xdr:col>24</xdr:col>
      <xdr:colOff>152400</xdr:colOff>
      <xdr:row>99</xdr:row>
      <xdr:rowOff>152400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4546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52" name="【市民会館】&#10;有形固定資産減価償却率平均値テキスト">
          <a:extLst>
            <a:ext uri="{FF2B5EF4-FFF2-40B4-BE49-F238E27FC236}">
              <a16:creationId xmlns:a16="http://schemas.microsoft.com/office/drawing/2014/main" id="{00000000-0008-0000-0F00-000060010000}"/>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154939</xdr:rowOff>
    </xdr:from>
    <xdr:to>
      <xdr:col>20</xdr:col>
      <xdr:colOff>38100</xdr:colOff>
      <xdr:row>104</xdr:row>
      <xdr:rowOff>85089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3746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97789</xdr:rowOff>
    </xdr:from>
    <xdr:to>
      <xdr:col>15</xdr:col>
      <xdr:colOff>101600</xdr:colOff>
      <xdr:row>104</xdr:row>
      <xdr:rowOff>27939</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2857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968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156845</xdr:rowOff>
    </xdr:from>
    <xdr:to>
      <xdr:col>6</xdr:col>
      <xdr:colOff>38100</xdr:colOff>
      <xdr:row>103</xdr:row>
      <xdr:rowOff>86995</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1079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61595</xdr:rowOff>
    </xdr:from>
    <xdr:to>
      <xdr:col>24</xdr:col>
      <xdr:colOff>114300</xdr:colOff>
      <xdr:row>105</xdr:row>
      <xdr:rowOff>163195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4584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40022</xdr:rowOff>
    </xdr:from>
    <xdr:ext cx="405111" cy="259045"/>
    <xdr:sp macro="" textlink="">
      <xdr:nvSpPr>
        <xdr:cNvPr id="364" name="【市民会館】&#10;有形固定資産減価償却率該当値テキスト">
          <a:extLst>
            <a:ext uri="{FF2B5EF4-FFF2-40B4-BE49-F238E27FC236}">
              <a16:creationId xmlns:a16="http://schemas.microsoft.com/office/drawing/2014/main" id="{00000000-0008-0000-0F00-00006C010000}"/>
            </a:ext>
          </a:extLst>
        </xdr:cNvPr>
        <xdr:cNvSpPr txBox="1"/>
      </xdr:nvSpPr>
      <xdr:spPr>
        <a:xfrm>
          <a:off x="4673600"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xdr:rowOff>
    </xdr:from>
    <xdr:to>
      <xdr:col>20</xdr:col>
      <xdr:colOff>38100</xdr:colOff>
      <xdr:row>105</xdr:row>
      <xdr:rowOff>117475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3746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66675</xdr:rowOff>
    </xdr:from>
    <xdr:to>
      <xdr:col>24</xdr:col>
      <xdr:colOff>63500</xdr:colOff>
      <xdr:row>105</xdr:row>
      <xdr:rowOff>112395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3797300" y="180689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101616</xdr:rowOff>
    </xdr:from>
    <xdr:ext cx="405111" cy="259045"/>
    <xdr:sp macro="" textlink="">
      <xdr:nvSpPr>
        <xdr:cNvPr id="367" name="n_1aveValue【市民会館】&#10;有形固定資産減価償却率">
          <a:extLst>
            <a:ext uri="{FF2B5EF4-FFF2-40B4-BE49-F238E27FC236}">
              <a16:creationId xmlns:a16="http://schemas.microsoft.com/office/drawing/2014/main" id="{00000000-0008-0000-0F00-00006F010000}"/>
            </a:ext>
          </a:extLst>
        </xdr:cNvPr>
        <xdr:cNvSpPr txBox="1"/>
      </xdr:nvSpPr>
      <xdr:spPr>
        <a:xfrm>
          <a:off x="3582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44466</xdr:rowOff>
    </xdr:from>
    <xdr:ext cx="405111" cy="259045"/>
    <xdr:sp macro="" textlink="">
      <xdr:nvSpPr>
        <xdr:cNvPr id="368" name="n_2aveValue【市民会館】&#10;有形固定資産減価償却率">
          <a:extLst>
            <a:ext uri="{FF2B5EF4-FFF2-40B4-BE49-F238E27FC236}">
              <a16:creationId xmlns:a16="http://schemas.microsoft.com/office/drawing/2014/main" id="{00000000-0008-0000-0F00-000070010000}"/>
            </a:ext>
          </a:extLst>
        </xdr:cNvPr>
        <xdr:cNvSpPr txBox="1"/>
      </xdr:nvSpPr>
      <xdr:spPr>
        <a:xfrm>
          <a:off x="2705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153052</xdr:rowOff>
    </xdr:from>
    <xdr:ext cx="405111" cy="259045"/>
    <xdr:sp macro="" textlink="">
      <xdr:nvSpPr>
        <xdr:cNvPr id="369" name="n_3aveValue【市民会館】&#10;有形固定資産減価償却率">
          <a:extLst>
            <a:ext uri="{FF2B5EF4-FFF2-40B4-BE49-F238E27FC236}">
              <a16:creationId xmlns:a16="http://schemas.microsoft.com/office/drawing/2014/main" id="{00000000-0008-0000-0F00-000071010000}"/>
            </a:ext>
          </a:extLst>
        </xdr:cNvPr>
        <xdr:cNvSpPr txBox="1"/>
      </xdr:nvSpPr>
      <xdr:spPr>
        <a:xfrm>
          <a:off x="1816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103522</xdr:rowOff>
    </xdr:from>
    <xdr:ext cx="405111" cy="259045"/>
    <xdr:sp macro="" textlink="">
      <xdr:nvSpPr>
        <xdr:cNvPr id="370" name="n_4aveValue【市民会館】&#10;有形固定資産減価償却率">
          <a:extLst>
            <a:ext uri="{FF2B5EF4-FFF2-40B4-BE49-F238E27FC236}">
              <a16:creationId xmlns:a16="http://schemas.microsoft.com/office/drawing/2014/main" id="{00000000-0008-0000-0F00-000072010000}"/>
            </a:ext>
          </a:extLst>
        </xdr:cNvPr>
        <xdr:cNvSpPr txBox="1"/>
      </xdr:nvSpPr>
      <xdr:spPr>
        <a:xfrm>
          <a:off x="927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108602</xdr:rowOff>
    </xdr:from>
    <xdr:ext cx="405111" cy="259045"/>
    <xdr:sp macro="" textlink="">
      <xdr:nvSpPr>
        <xdr:cNvPr id="371" name="n_1mainValue【市民会館】&#10;有形固定資産減価償却率">
          <a:extLst>
            <a:ext uri="{FF2B5EF4-FFF2-40B4-BE49-F238E27FC236}">
              <a16:creationId xmlns:a16="http://schemas.microsoft.com/office/drawing/2014/main" id="{00000000-0008-0000-0F00-000073010000}"/>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a:extLst>
            <a:ext uri="{FF2B5EF4-FFF2-40B4-BE49-F238E27FC236}">
              <a16:creationId xmlns:a16="http://schemas.microsoft.com/office/drawing/2014/main" id="{00000000-0008-0000-0F00-00008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83820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10476865" y="173736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396" name="【市民会館】&#10;一人当たり面積最小値テキスト">
          <a:extLst>
            <a:ext uri="{FF2B5EF4-FFF2-40B4-BE49-F238E27FC236}">
              <a16:creationId xmlns:a16="http://schemas.microsoft.com/office/drawing/2014/main" id="{00000000-0008-0000-0F00-00008C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98" name="【市民会館】&#10;一人当たり面積最大値テキスト">
          <a:extLst>
            <a:ext uri="{FF2B5EF4-FFF2-40B4-BE49-F238E27FC236}">
              <a16:creationId xmlns:a16="http://schemas.microsoft.com/office/drawing/2014/main" id="{00000000-0008-0000-0F00-00008E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652</xdr:rowOff>
    </xdr:from>
    <xdr:ext cx="469744" cy="259045"/>
    <xdr:sp macro="" textlink="">
      <xdr:nvSpPr>
        <xdr:cNvPr id="400" name="【市民会館】&#10;一人当たり面積平均値テキスト">
          <a:extLst>
            <a:ext uri="{FF2B5EF4-FFF2-40B4-BE49-F238E27FC236}">
              <a16:creationId xmlns:a16="http://schemas.microsoft.com/office/drawing/2014/main" id="{00000000-0008-0000-0F00-000090010000}"/>
            </a:ext>
          </a:extLst>
        </xdr:cNvPr>
        <xdr:cNvSpPr txBox="1"/>
      </xdr:nvSpPr>
      <xdr:spPr>
        <a:xfrm>
          <a:off x="10515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149225</xdr:rowOff>
    </xdr:from>
    <xdr:to>
      <xdr:col>55</xdr:col>
      <xdr:colOff>50800</xdr:colOff>
      <xdr:row>106</xdr:row>
      <xdr:rowOff>79375</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0426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57786</xdr:rowOff>
    </xdr:from>
    <xdr:to>
      <xdr:col>46</xdr:col>
      <xdr:colOff>38100</xdr:colOff>
      <xdr:row>105</xdr:row>
      <xdr:rowOff>159386</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8699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42545</xdr:rowOff>
    </xdr:from>
    <xdr:to>
      <xdr:col>41</xdr:col>
      <xdr:colOff>101600</xdr:colOff>
      <xdr:row>105</xdr:row>
      <xdr:rowOff>144145</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7810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156845</xdr:rowOff>
    </xdr:from>
    <xdr:to>
      <xdr:col>36</xdr:col>
      <xdr:colOff>165100</xdr:colOff>
      <xdr:row>105</xdr:row>
      <xdr:rowOff>86995</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6921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80645</xdr:rowOff>
    </xdr:from>
    <xdr:to>
      <xdr:col>55</xdr:col>
      <xdr:colOff>50800</xdr:colOff>
      <xdr:row>107</xdr:row>
      <xdr:rowOff>10795</xdr:rowOff>
    </xdr:to>
    <xdr:sp macro="" textlink="">
      <xdr:nvSpPr>
        <xdr:cNvPr id="411" name="楕円 410">
          <a:extLst>
            <a:ext uri="{FF2B5EF4-FFF2-40B4-BE49-F238E27FC236}">
              <a16:creationId xmlns:a16="http://schemas.microsoft.com/office/drawing/2014/main" id="{00000000-0008-0000-0F00-00009B010000}"/>
            </a:ext>
          </a:extLst>
        </xdr:cNvPr>
        <xdr:cNvSpPr/>
      </xdr:nvSpPr>
      <xdr:spPr>
        <a:xfrm>
          <a:off x="104267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59072</xdr:rowOff>
    </xdr:from>
    <xdr:ext cx="469744" cy="259045"/>
    <xdr:sp macro="" textlink="">
      <xdr:nvSpPr>
        <xdr:cNvPr id="412" name="【市民会館】&#10;一人当たり面積該当値テキスト">
          <a:extLst>
            <a:ext uri="{FF2B5EF4-FFF2-40B4-BE49-F238E27FC236}">
              <a16:creationId xmlns:a16="http://schemas.microsoft.com/office/drawing/2014/main" id="{00000000-0008-0000-0F00-00009C010000}"/>
            </a:ext>
          </a:extLst>
        </xdr:cNvPr>
        <xdr:cNvSpPr txBox="1"/>
      </xdr:nvSpPr>
      <xdr:spPr>
        <a:xfrm>
          <a:off x="10515600" y="182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88264</xdr:rowOff>
    </xdr:from>
    <xdr:to>
      <xdr:col>50</xdr:col>
      <xdr:colOff>165100</xdr:colOff>
      <xdr:row>107</xdr:row>
      <xdr:rowOff>18414</xdr:rowOff>
    </xdr:to>
    <xdr:sp macro="" textlink="">
      <xdr:nvSpPr>
        <xdr:cNvPr id="413" name="楕円 412">
          <a:extLst>
            <a:ext uri="{FF2B5EF4-FFF2-40B4-BE49-F238E27FC236}">
              <a16:creationId xmlns:a16="http://schemas.microsoft.com/office/drawing/2014/main" id="{00000000-0008-0000-0F00-00009D010000}"/>
            </a:ext>
          </a:extLst>
        </xdr:cNvPr>
        <xdr:cNvSpPr/>
      </xdr:nvSpPr>
      <xdr:spPr>
        <a:xfrm>
          <a:off x="9588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131445</xdr:rowOff>
    </xdr:from>
    <xdr:to>
      <xdr:col>55</xdr:col>
      <xdr:colOff>0</xdr:colOff>
      <xdr:row>106</xdr:row>
      <xdr:rowOff>139064</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9639300" y="183051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15" name="n_1aveValue【市民会館】&#10;一人当たり面積">
          <a:extLst>
            <a:ext uri="{FF2B5EF4-FFF2-40B4-BE49-F238E27FC236}">
              <a16:creationId xmlns:a16="http://schemas.microsoft.com/office/drawing/2014/main" id="{00000000-0008-0000-0F00-00009F010000}"/>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4463</xdr:rowOff>
    </xdr:from>
    <xdr:ext cx="469744" cy="259045"/>
    <xdr:sp macro="" textlink="">
      <xdr:nvSpPr>
        <xdr:cNvPr id="416" name="n_2aveValue【市民会館】&#10;一人当たり面積">
          <a:extLst>
            <a:ext uri="{FF2B5EF4-FFF2-40B4-BE49-F238E27FC236}">
              <a16:creationId xmlns:a16="http://schemas.microsoft.com/office/drawing/2014/main" id="{00000000-0008-0000-0F00-0000A0010000}"/>
            </a:ext>
          </a:extLst>
        </xdr:cNvPr>
        <xdr:cNvSpPr txBox="1"/>
      </xdr:nvSpPr>
      <xdr:spPr>
        <a:xfrm>
          <a:off x="8515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160672</xdr:rowOff>
    </xdr:from>
    <xdr:ext cx="469744" cy="259045"/>
    <xdr:sp macro="" textlink="">
      <xdr:nvSpPr>
        <xdr:cNvPr id="417" name="n_3aveValue【市民会館】&#10;一人当たり面積">
          <a:extLst>
            <a:ext uri="{FF2B5EF4-FFF2-40B4-BE49-F238E27FC236}">
              <a16:creationId xmlns:a16="http://schemas.microsoft.com/office/drawing/2014/main" id="{00000000-0008-0000-0F00-0000A1010000}"/>
            </a:ext>
          </a:extLst>
        </xdr:cNvPr>
        <xdr:cNvSpPr txBox="1"/>
      </xdr:nvSpPr>
      <xdr:spPr>
        <a:xfrm>
          <a:off x="7626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103522</xdr:rowOff>
    </xdr:from>
    <xdr:ext cx="469744" cy="259045"/>
    <xdr:sp macro="" textlink="">
      <xdr:nvSpPr>
        <xdr:cNvPr id="418" name="n_4aveValue【市民会館】&#10;一人当たり面積">
          <a:extLst>
            <a:ext uri="{FF2B5EF4-FFF2-40B4-BE49-F238E27FC236}">
              <a16:creationId xmlns:a16="http://schemas.microsoft.com/office/drawing/2014/main" id="{00000000-0008-0000-0F00-0000A2010000}"/>
            </a:ext>
          </a:extLst>
        </xdr:cNvPr>
        <xdr:cNvSpPr txBox="1"/>
      </xdr:nvSpPr>
      <xdr:spPr>
        <a:xfrm>
          <a:off x="6737427"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9541</xdr:rowOff>
    </xdr:from>
    <xdr:ext cx="469744" cy="259045"/>
    <xdr:sp macro="" textlink="">
      <xdr:nvSpPr>
        <xdr:cNvPr id="419" name="n_1mainValue【市民会館】&#10;一人当たり面積">
          <a:extLst>
            <a:ext uri="{FF2B5EF4-FFF2-40B4-BE49-F238E27FC236}">
              <a16:creationId xmlns:a16="http://schemas.microsoft.com/office/drawing/2014/main" id="{00000000-0008-0000-0F00-0000A3010000}"/>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8" name="【保健センター・保健所】&#10;有形固定資産減価償却率グラフ枠">
          <a:extLst>
            <a:ext uri="{FF2B5EF4-FFF2-40B4-BE49-F238E27FC236}">
              <a16:creationId xmlns:a16="http://schemas.microsoft.com/office/drawing/2014/main" id="{00000000-0008-0000-0F00-0000CA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60" name="【保健センター・保健所】&#10;有形固定資産減価償却率最小値テキスト">
          <a:extLst>
            <a:ext uri="{FF2B5EF4-FFF2-40B4-BE49-F238E27FC236}">
              <a16:creationId xmlns:a16="http://schemas.microsoft.com/office/drawing/2014/main" id="{00000000-0008-0000-0F00-0000CC01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62" name="【保健センター・保健所】&#10;有形固定資産減価償却率最大値テキスト">
          <a:extLst>
            <a:ext uri="{FF2B5EF4-FFF2-40B4-BE49-F238E27FC236}">
              <a16:creationId xmlns:a16="http://schemas.microsoft.com/office/drawing/2014/main" id="{00000000-0008-0000-0F00-0000CE01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464" name="【保健センター・保健所】&#10;有形固定資産減価償却率平均値テキスト">
          <a:extLst>
            <a:ext uri="{FF2B5EF4-FFF2-40B4-BE49-F238E27FC236}">
              <a16:creationId xmlns:a16="http://schemas.microsoft.com/office/drawing/2014/main" id="{00000000-0008-0000-0F00-0000D001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54610</xdr:rowOff>
    </xdr:from>
    <xdr:to>
      <xdr:col>85</xdr:col>
      <xdr:colOff>177800</xdr:colOff>
      <xdr:row>59</xdr:row>
      <xdr:rowOff>156210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6268700" y="101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53340</xdr:rowOff>
    </xdr:from>
    <xdr:to>
      <xdr:col>81</xdr:col>
      <xdr:colOff>101600</xdr:colOff>
      <xdr:row>59</xdr:row>
      <xdr:rowOff>154940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15430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12700</xdr:rowOff>
    </xdr:from>
    <xdr:to>
      <xdr:col>76</xdr:col>
      <xdr:colOff>165100</xdr:colOff>
      <xdr:row>59</xdr:row>
      <xdr:rowOff>114300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4541500" y="1012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156210</xdr:rowOff>
    </xdr:from>
    <xdr:to>
      <xdr:col>72</xdr:col>
      <xdr:colOff>38100</xdr:colOff>
      <xdr:row>59</xdr:row>
      <xdr:rowOff>86360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3652500" y="1010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123190</xdr:rowOff>
    </xdr:from>
    <xdr:to>
      <xdr:col>85</xdr:col>
      <xdr:colOff>177800</xdr:colOff>
      <xdr:row>59</xdr:row>
      <xdr:rowOff>53340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62687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146067</xdr:rowOff>
    </xdr:from>
    <xdr:ext cx="405111" cy="259045"/>
    <xdr:sp macro="" textlink="">
      <xdr:nvSpPr>
        <xdr:cNvPr id="476" name="【保健センター・保健所】&#10;有形固定資産減価償却率該当値テキスト">
          <a:extLst>
            <a:ext uri="{FF2B5EF4-FFF2-40B4-BE49-F238E27FC236}">
              <a16:creationId xmlns:a16="http://schemas.microsoft.com/office/drawing/2014/main" id="{00000000-0008-0000-0F00-0000DC010000}"/>
            </a:ext>
          </a:extLst>
        </xdr:cNvPr>
        <xdr:cNvSpPr txBox="1"/>
      </xdr:nvSpPr>
      <xdr:spPr>
        <a:xfrm>
          <a:off x="16357600" y="991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97790</xdr:rowOff>
    </xdr:from>
    <xdr:to>
      <xdr:col>81</xdr:col>
      <xdr:colOff>101600</xdr:colOff>
      <xdr:row>59</xdr:row>
      <xdr:rowOff>27940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543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2540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5481300" y="1009269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146067</xdr:rowOff>
    </xdr:from>
    <xdr:ext cx="405111" cy="259045"/>
    <xdr:sp macro="" textlink="">
      <xdr:nvSpPr>
        <xdr:cNvPr id="479" name="n_1aveValue【保健センター・保健所】&#10;有形固定資産減価償却率">
          <a:extLst>
            <a:ext uri="{FF2B5EF4-FFF2-40B4-BE49-F238E27FC236}">
              <a16:creationId xmlns:a16="http://schemas.microsoft.com/office/drawing/2014/main" id="{00000000-0008-0000-0F00-0000DF010000}"/>
            </a:ext>
          </a:extLst>
        </xdr:cNvPr>
        <xdr:cNvSpPr txBox="1"/>
      </xdr:nvSpPr>
      <xdr:spPr>
        <a:xfrm>
          <a:off x="15266044" y="1026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130827</xdr:rowOff>
    </xdr:from>
    <xdr:ext cx="405111" cy="259045"/>
    <xdr:sp macro="" textlink="">
      <xdr:nvSpPr>
        <xdr:cNvPr id="480" name="n_2aveValue【保健センター・保健所】&#10;有形固定資産減価償却率">
          <a:extLst>
            <a:ext uri="{FF2B5EF4-FFF2-40B4-BE49-F238E27FC236}">
              <a16:creationId xmlns:a16="http://schemas.microsoft.com/office/drawing/2014/main" id="{00000000-0008-0000-0F00-0000E0010000}"/>
            </a:ext>
          </a:extLst>
        </xdr:cNvPr>
        <xdr:cNvSpPr txBox="1"/>
      </xdr:nvSpPr>
      <xdr:spPr>
        <a:xfrm>
          <a:off x="14389744" y="990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102887</xdr:rowOff>
    </xdr:from>
    <xdr:ext cx="405111" cy="259045"/>
    <xdr:sp macro="" textlink="">
      <xdr:nvSpPr>
        <xdr:cNvPr id="481" name="n_3aveValue【保健センター・保健所】&#10;有形固定資産減価償却率">
          <a:extLst>
            <a:ext uri="{FF2B5EF4-FFF2-40B4-BE49-F238E27FC236}">
              <a16:creationId xmlns:a16="http://schemas.microsoft.com/office/drawing/2014/main" id="{00000000-0008-0000-0F00-0000E1010000}"/>
            </a:ext>
          </a:extLst>
        </xdr:cNvPr>
        <xdr:cNvSpPr txBox="1"/>
      </xdr:nvSpPr>
      <xdr:spPr>
        <a:xfrm>
          <a:off x="135007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82567</xdr:rowOff>
    </xdr:from>
    <xdr:ext cx="405111" cy="259045"/>
    <xdr:sp macro="" textlink="">
      <xdr:nvSpPr>
        <xdr:cNvPr id="482" name="n_4aveValue【保健センター・保健所】&#10;有形固定資産減価償却率">
          <a:extLst>
            <a:ext uri="{FF2B5EF4-FFF2-40B4-BE49-F238E27FC236}">
              <a16:creationId xmlns:a16="http://schemas.microsoft.com/office/drawing/2014/main" id="{00000000-0008-0000-0F00-0000E2010000}"/>
            </a:ext>
          </a:extLst>
        </xdr:cNvPr>
        <xdr:cNvSpPr txBox="1"/>
      </xdr:nvSpPr>
      <xdr:spPr>
        <a:xfrm>
          <a:off x="12611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44467</xdr:rowOff>
    </xdr:from>
    <xdr:ext cx="405111" cy="259045"/>
    <xdr:sp macro="" textlink="">
      <xdr:nvSpPr>
        <xdr:cNvPr id="483" name="n_1mainValue【保健センター・保健所】&#10;有形固定資産減価償却率">
          <a:extLst>
            <a:ext uri="{FF2B5EF4-FFF2-40B4-BE49-F238E27FC236}">
              <a16:creationId xmlns:a16="http://schemas.microsoft.com/office/drawing/2014/main" id="{00000000-0008-0000-0F00-0000E3010000}"/>
            </a:ext>
          </a:extLst>
        </xdr:cNvPr>
        <xdr:cNvSpPr txBox="1"/>
      </xdr:nvSpPr>
      <xdr:spPr>
        <a:xfrm>
          <a:off x="15266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保健センター・保健所】&#10;一人当たり面積グラフ枠">
          <a:extLst>
            <a:ext uri="{FF2B5EF4-FFF2-40B4-BE49-F238E27FC236}">
              <a16:creationId xmlns:a16="http://schemas.microsoft.com/office/drawing/2014/main" id="{00000000-0008-0000-0F00-0000F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156210</xdr:rowOff>
    </xdr:from>
    <xdr:to>
      <xdr:col>116</xdr:col>
      <xdr:colOff>62864</xdr:colOff>
      <xdr:row>64</xdr:row>
      <xdr:rowOff>34290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flipV="1">
          <a:off x="22160864" y="975741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08" name="【保健センター・保健所】&#10;一人当たり面積最小値テキスト">
          <a:extLst>
            <a:ext uri="{FF2B5EF4-FFF2-40B4-BE49-F238E27FC236}">
              <a16:creationId xmlns:a16="http://schemas.microsoft.com/office/drawing/2014/main" id="{00000000-0008-0000-0F00-0000FC010000}"/>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102887</xdr:rowOff>
    </xdr:from>
    <xdr:ext cx="469744" cy="259045"/>
    <xdr:sp macro="" textlink="">
      <xdr:nvSpPr>
        <xdr:cNvPr id="510" name="【保健センター・保健所】&#10;一人当たり面積最大値テキスト">
          <a:extLst>
            <a:ext uri="{FF2B5EF4-FFF2-40B4-BE49-F238E27FC236}">
              <a16:creationId xmlns:a16="http://schemas.microsoft.com/office/drawing/2014/main" id="{00000000-0008-0000-0F00-0000FE010000}"/>
            </a:ext>
          </a:extLst>
        </xdr:cNvPr>
        <xdr:cNvSpPr txBox="1"/>
      </xdr:nvSpPr>
      <xdr:spPr>
        <a:xfrm>
          <a:off x="22199600" y="953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156210</xdr:rowOff>
    </xdr:from>
    <xdr:to>
      <xdr:col>116</xdr:col>
      <xdr:colOff>152400</xdr:colOff>
      <xdr:row>56</xdr:row>
      <xdr:rowOff>156210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22072600" y="975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152417</xdr:rowOff>
    </xdr:from>
    <xdr:ext cx="469744" cy="259045"/>
    <xdr:sp macro="" textlink="">
      <xdr:nvSpPr>
        <xdr:cNvPr id="512" name="【保健センター・保健所】&#10;一人当たり面積平均値テキスト">
          <a:extLst>
            <a:ext uri="{FF2B5EF4-FFF2-40B4-BE49-F238E27FC236}">
              <a16:creationId xmlns:a16="http://schemas.microsoft.com/office/drawing/2014/main" id="{00000000-0008-0000-0F00-000000020000}"/>
            </a:ext>
          </a:extLst>
        </xdr:cNvPr>
        <xdr:cNvSpPr txBox="1"/>
      </xdr:nvSpPr>
      <xdr:spPr>
        <a:xfrm>
          <a:off x="22199600" y="10610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xdr:rowOff>
    </xdr:from>
    <xdr:to>
      <xdr:col>116</xdr:col>
      <xdr:colOff>114300</xdr:colOff>
      <xdr:row>62</xdr:row>
      <xdr:rowOff>104140</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221107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170180</xdr:rowOff>
    </xdr:from>
    <xdr:to>
      <xdr:col>116</xdr:col>
      <xdr:colOff>114300</xdr:colOff>
      <xdr:row>61</xdr:row>
      <xdr:rowOff>100330</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22110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21607</xdr:rowOff>
    </xdr:from>
    <xdr:ext cx="469744" cy="259045"/>
    <xdr:sp macro="" textlink="">
      <xdr:nvSpPr>
        <xdr:cNvPr id="524" name="【保健センター・保健所】&#10;一人当たり面積該当値テキスト">
          <a:extLst>
            <a:ext uri="{FF2B5EF4-FFF2-40B4-BE49-F238E27FC236}">
              <a16:creationId xmlns:a16="http://schemas.microsoft.com/office/drawing/2014/main" id="{00000000-0008-0000-0F00-00000C020000}"/>
            </a:ext>
          </a:extLst>
        </xdr:cNvPr>
        <xdr:cNvSpPr txBox="1"/>
      </xdr:nvSpPr>
      <xdr:spPr>
        <a:xfrm>
          <a:off x="22199600"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xdr:rowOff>
    </xdr:from>
    <xdr:to>
      <xdr:col>112</xdr:col>
      <xdr:colOff>38100</xdr:colOff>
      <xdr:row>61</xdr:row>
      <xdr:rowOff>111760</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21272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49530</xdr:rowOff>
    </xdr:from>
    <xdr:to>
      <xdr:col>116</xdr:col>
      <xdr:colOff>63500</xdr:colOff>
      <xdr:row>61</xdr:row>
      <xdr:rowOff>60960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flipV="1">
          <a:off x="21323300" y="105079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34307</xdr:rowOff>
    </xdr:from>
    <xdr:ext cx="469744" cy="259045"/>
    <xdr:sp macro="" textlink="">
      <xdr:nvSpPr>
        <xdr:cNvPr id="527" name="n_1aveValue【保健センター・保健所】&#10;一人当たり面積">
          <a:extLst>
            <a:ext uri="{FF2B5EF4-FFF2-40B4-BE49-F238E27FC236}">
              <a16:creationId xmlns:a16="http://schemas.microsoft.com/office/drawing/2014/main" id="{00000000-0008-0000-0F00-00000F020000}"/>
            </a:ext>
          </a:extLst>
        </xdr:cNvPr>
        <xdr:cNvSpPr txBox="1"/>
      </xdr:nvSpPr>
      <xdr:spPr>
        <a:xfrm>
          <a:off x="21075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28" name="n_2aveValue【保健センター・保健所】&#10;一人当たり面積">
          <a:extLst>
            <a:ext uri="{FF2B5EF4-FFF2-40B4-BE49-F238E27FC236}">
              <a16:creationId xmlns:a16="http://schemas.microsoft.com/office/drawing/2014/main" id="{00000000-0008-0000-0F00-000010020000}"/>
            </a:ext>
          </a:extLst>
        </xdr:cNvPr>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29" name="n_3aveValue【保健センター・保健所】&#10;一人当たり面積">
          <a:extLst>
            <a:ext uri="{FF2B5EF4-FFF2-40B4-BE49-F238E27FC236}">
              <a16:creationId xmlns:a16="http://schemas.microsoft.com/office/drawing/2014/main" id="{00000000-0008-0000-0F00-000011020000}"/>
            </a:ext>
          </a:extLst>
        </xdr:cNvPr>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30" name="n_4aveValue【保健センター・保健所】&#10;一人当たり面積">
          <a:extLst>
            <a:ext uri="{FF2B5EF4-FFF2-40B4-BE49-F238E27FC236}">
              <a16:creationId xmlns:a16="http://schemas.microsoft.com/office/drawing/2014/main" id="{00000000-0008-0000-0F00-000012020000}"/>
            </a:ext>
          </a:extLst>
        </xdr:cNvPr>
        <xdr:cNvSpPr txBox="1"/>
      </xdr:nvSpPr>
      <xdr:spPr>
        <a:xfrm>
          <a:off x="18421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128287</xdr:rowOff>
    </xdr:from>
    <xdr:ext cx="469744" cy="259045"/>
    <xdr:sp macro="" textlink="">
      <xdr:nvSpPr>
        <xdr:cNvPr id="531" name="n_1mainValue【保健センター・保健所】&#10;一人当たり面積">
          <a:extLst>
            <a:ext uri="{FF2B5EF4-FFF2-40B4-BE49-F238E27FC236}">
              <a16:creationId xmlns:a16="http://schemas.microsoft.com/office/drawing/2014/main" id="{00000000-0008-0000-0F00-000013020000}"/>
            </a:ext>
          </a:extLst>
        </xdr:cNvPr>
        <xdr:cNvSpPr txBox="1"/>
      </xdr:nvSpPr>
      <xdr:spPr>
        <a:xfrm>
          <a:off x="21075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a:extLst>
            <a:ext uri="{FF2B5EF4-FFF2-40B4-BE49-F238E27FC236}">
              <a16:creationId xmlns:a16="http://schemas.microsoft.com/office/drawing/2014/main" id="{00000000-0008-0000-0F00-00002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123008</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flipV="1">
          <a:off x="16318864" y="13497742"/>
          <a:ext cx="0" cy="136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126835</xdr:rowOff>
    </xdr:from>
    <xdr:ext cx="405111" cy="259045"/>
    <xdr:sp macro="" textlink="">
      <xdr:nvSpPr>
        <xdr:cNvPr id="558" name="【消防施設】&#10;有形固定資産減価償却率最小値テキスト">
          <a:extLst>
            <a:ext uri="{FF2B5EF4-FFF2-40B4-BE49-F238E27FC236}">
              <a16:creationId xmlns:a16="http://schemas.microsoft.com/office/drawing/2014/main" id="{00000000-0008-0000-0F00-00002E020000}"/>
            </a:ext>
          </a:extLst>
        </xdr:cNvPr>
        <xdr:cNvSpPr txBox="1"/>
      </xdr:nvSpPr>
      <xdr:spPr>
        <a:xfrm>
          <a:off x="16357600" y="1487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123008</xdr:rowOff>
    </xdr:from>
    <xdr:to>
      <xdr:col>86</xdr:col>
      <xdr:colOff>25400</xdr:colOff>
      <xdr:row>86</xdr:row>
      <xdr:rowOff>123008</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6230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60" name="【消防施設】&#10;有形固定資産減価償却率最大値テキスト">
          <a:extLst>
            <a:ext uri="{FF2B5EF4-FFF2-40B4-BE49-F238E27FC236}">
              <a16:creationId xmlns:a16="http://schemas.microsoft.com/office/drawing/2014/main" id="{00000000-0008-0000-0F00-000030020000}"/>
            </a:ext>
          </a:extLst>
        </xdr:cNvPr>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36303</xdr:rowOff>
    </xdr:from>
    <xdr:ext cx="405111" cy="259045"/>
    <xdr:sp macro="" textlink="">
      <xdr:nvSpPr>
        <xdr:cNvPr id="562" name="【消防施設】&#10;有形固定資産減価償却率平均値テキスト">
          <a:extLst>
            <a:ext uri="{FF2B5EF4-FFF2-40B4-BE49-F238E27FC236}">
              <a16:creationId xmlns:a16="http://schemas.microsoft.com/office/drawing/2014/main" id="{00000000-0008-0000-0F00-000032020000}"/>
            </a:ext>
          </a:extLst>
        </xdr:cNvPr>
        <xdr:cNvSpPr txBox="1"/>
      </xdr:nvSpPr>
      <xdr:spPr>
        <a:xfrm>
          <a:off x="16357600" y="1409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13426</xdr:rowOff>
    </xdr:from>
    <xdr:to>
      <xdr:col>85</xdr:col>
      <xdr:colOff>177800</xdr:colOff>
      <xdr:row>83</xdr:row>
      <xdr:rowOff>115026</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6268700" y="1424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96701</xdr:rowOff>
    </xdr:from>
    <xdr:to>
      <xdr:col>67</xdr:col>
      <xdr:colOff>101600</xdr:colOff>
      <xdr:row>83</xdr:row>
      <xdr:rowOff>26851</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12763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54248</xdr:rowOff>
    </xdr:from>
    <xdr:to>
      <xdr:col>85</xdr:col>
      <xdr:colOff>177800</xdr:colOff>
      <xdr:row>85</xdr:row>
      <xdr:rowOff>155848</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162687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32675</xdr:rowOff>
    </xdr:from>
    <xdr:ext cx="405111" cy="259045"/>
    <xdr:sp macro="" textlink="">
      <xdr:nvSpPr>
        <xdr:cNvPr id="574" name="【消防施設】&#10;有形固定資産減価償却率該当値テキスト">
          <a:extLst>
            <a:ext uri="{FF2B5EF4-FFF2-40B4-BE49-F238E27FC236}">
              <a16:creationId xmlns:a16="http://schemas.microsoft.com/office/drawing/2014/main" id="{00000000-0008-0000-0F00-00003E020000}"/>
            </a:ext>
          </a:extLst>
        </xdr:cNvPr>
        <xdr:cNvSpPr txBox="1"/>
      </xdr:nvSpPr>
      <xdr:spPr>
        <a:xfrm>
          <a:off x="16357600"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82006</xdr:rowOff>
    </xdr:from>
    <xdr:to>
      <xdr:col>81</xdr:col>
      <xdr:colOff>101600</xdr:colOff>
      <xdr:row>86</xdr:row>
      <xdr:rowOff>12156</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15430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105048</xdr:rowOff>
    </xdr:from>
    <xdr:to>
      <xdr:col>85</xdr:col>
      <xdr:colOff>127000</xdr:colOff>
      <xdr:row>85</xdr:row>
      <xdr:rowOff>132806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15481300" y="1467829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577" name="n_1aveValue【消防施設】&#10;有形固定資産減価償却率">
          <a:extLst>
            <a:ext uri="{FF2B5EF4-FFF2-40B4-BE49-F238E27FC236}">
              <a16:creationId xmlns:a16="http://schemas.microsoft.com/office/drawing/2014/main" id="{00000000-0008-0000-0F00-000041020000}"/>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102161</xdr:rowOff>
    </xdr:from>
    <xdr:ext cx="405111" cy="259045"/>
    <xdr:sp macro="" textlink="">
      <xdr:nvSpPr>
        <xdr:cNvPr id="578" name="n_2aveValue【消防施設】&#10;有形固定資産減価償却率">
          <a:extLst>
            <a:ext uri="{FF2B5EF4-FFF2-40B4-BE49-F238E27FC236}">
              <a16:creationId xmlns:a16="http://schemas.microsoft.com/office/drawing/2014/main" id="{00000000-0008-0000-0F00-000042020000}"/>
            </a:ext>
          </a:extLst>
        </xdr:cNvPr>
        <xdr:cNvSpPr txBox="1"/>
      </xdr:nvSpPr>
      <xdr:spPr>
        <a:xfrm>
          <a:off x="143897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579" name="n_3aveValue【消防施設】&#10;有形固定資産減価償却率">
          <a:extLst>
            <a:ext uri="{FF2B5EF4-FFF2-40B4-BE49-F238E27FC236}">
              <a16:creationId xmlns:a16="http://schemas.microsoft.com/office/drawing/2014/main" id="{00000000-0008-0000-0F00-00004302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43378</xdr:rowOff>
    </xdr:from>
    <xdr:ext cx="405111" cy="259045"/>
    <xdr:sp macro="" textlink="">
      <xdr:nvSpPr>
        <xdr:cNvPr id="580" name="n_4aveValue【消防施設】&#10;有形固定資産減価償却率">
          <a:extLst>
            <a:ext uri="{FF2B5EF4-FFF2-40B4-BE49-F238E27FC236}">
              <a16:creationId xmlns:a16="http://schemas.microsoft.com/office/drawing/2014/main" id="{00000000-0008-0000-0F00-000044020000}"/>
            </a:ext>
          </a:extLst>
        </xdr:cNvPr>
        <xdr:cNvSpPr txBox="1"/>
      </xdr:nvSpPr>
      <xdr:spPr>
        <a:xfrm>
          <a:off x="12611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3283</xdr:rowOff>
    </xdr:from>
    <xdr:ext cx="405111" cy="259045"/>
    <xdr:sp macro="" textlink="">
      <xdr:nvSpPr>
        <xdr:cNvPr id="581" name="n_1mainValue【消防施設】&#10;有形固定資産減価償却率">
          <a:extLst>
            <a:ext uri="{FF2B5EF4-FFF2-40B4-BE49-F238E27FC236}">
              <a16:creationId xmlns:a16="http://schemas.microsoft.com/office/drawing/2014/main" id="{00000000-0008-0000-0F00-000045020000}"/>
            </a:ext>
          </a:extLst>
        </xdr:cNvPr>
        <xdr:cNvSpPr txBox="1"/>
      </xdr:nvSpPr>
      <xdr:spPr>
        <a:xfrm>
          <a:off x="152660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a:extLst>
            <a:ext uri="{FF2B5EF4-FFF2-40B4-BE49-F238E27FC236}">
              <a16:creationId xmlns:a16="http://schemas.microsoft.com/office/drawing/2014/main" id="{00000000-0008-0000-0F00-00005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86</xdr:row>
      <xdr:rowOff>168075</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22160864" y="13496108"/>
          <a:ext cx="0" cy="14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08" name="【消防施設】&#10;一人当たり面積最小値テキスト">
          <a:extLst>
            <a:ext uri="{FF2B5EF4-FFF2-40B4-BE49-F238E27FC236}">
              <a16:creationId xmlns:a16="http://schemas.microsoft.com/office/drawing/2014/main" id="{00000000-0008-0000-0F00-000060020000}"/>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610" name="【消防施設】&#10;一人当たり面積最大値テキスト">
          <a:extLst>
            <a:ext uri="{FF2B5EF4-FFF2-40B4-BE49-F238E27FC236}">
              <a16:creationId xmlns:a16="http://schemas.microsoft.com/office/drawing/2014/main" id="{00000000-0008-0000-0F00-000062020000}"/>
            </a:ext>
          </a:extLst>
        </xdr:cNvPr>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61775</xdr:rowOff>
    </xdr:from>
    <xdr:ext cx="469744" cy="259045"/>
    <xdr:sp macro="" textlink="">
      <xdr:nvSpPr>
        <xdr:cNvPr id="612" name="【消防施設】&#10;一人当たり面積平均値テキスト">
          <a:extLst>
            <a:ext uri="{FF2B5EF4-FFF2-40B4-BE49-F238E27FC236}">
              <a16:creationId xmlns:a16="http://schemas.microsoft.com/office/drawing/2014/main" id="{00000000-0008-0000-0F00-000064020000}"/>
            </a:ext>
          </a:extLst>
        </xdr:cNvPr>
        <xdr:cNvSpPr txBox="1"/>
      </xdr:nvSpPr>
      <xdr:spPr>
        <a:xfrm>
          <a:off x="22199600" y="14635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38898</xdr:rowOff>
    </xdr:from>
    <xdr:to>
      <xdr:col>116</xdr:col>
      <xdr:colOff>114300</xdr:colOff>
      <xdr:row>86</xdr:row>
      <xdr:rowOff>140498</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22110700" y="1478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74822</xdr:rowOff>
    </xdr:from>
    <xdr:to>
      <xdr:col>112</xdr:col>
      <xdr:colOff>38100</xdr:colOff>
      <xdr:row>87</xdr:row>
      <xdr:rowOff>4972</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21272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75802</xdr:rowOff>
    </xdr:from>
    <xdr:to>
      <xdr:col>107</xdr:col>
      <xdr:colOff>101600</xdr:colOff>
      <xdr:row>87</xdr:row>
      <xdr:rowOff>5952</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20383500" y="1482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75474</xdr:rowOff>
    </xdr:from>
    <xdr:to>
      <xdr:col>98</xdr:col>
      <xdr:colOff>38100</xdr:colOff>
      <xdr:row>87</xdr:row>
      <xdr:rowOff>5624</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18605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93436</xdr:rowOff>
    </xdr:from>
    <xdr:to>
      <xdr:col>116</xdr:col>
      <xdr:colOff>114300</xdr:colOff>
      <xdr:row>87</xdr:row>
      <xdr:rowOff>23586</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2110700" y="148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17326</xdr:rowOff>
    </xdr:from>
    <xdr:ext cx="469744" cy="259045"/>
    <xdr:sp macro="" textlink="">
      <xdr:nvSpPr>
        <xdr:cNvPr id="624" name="【消防施設】&#10;一人当たり面積該当値テキスト">
          <a:extLst>
            <a:ext uri="{FF2B5EF4-FFF2-40B4-BE49-F238E27FC236}">
              <a16:creationId xmlns:a16="http://schemas.microsoft.com/office/drawing/2014/main" id="{00000000-0008-0000-0F00-000070020000}"/>
            </a:ext>
          </a:extLst>
        </xdr:cNvPr>
        <xdr:cNvSpPr txBox="1"/>
      </xdr:nvSpPr>
      <xdr:spPr>
        <a:xfrm>
          <a:off x="22199600" y="1476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94089</xdr:rowOff>
    </xdr:from>
    <xdr:to>
      <xdr:col>112</xdr:col>
      <xdr:colOff>38100</xdr:colOff>
      <xdr:row>87</xdr:row>
      <xdr:rowOff>24239</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1272500" y="148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144236</xdr:rowOff>
    </xdr:from>
    <xdr:to>
      <xdr:col>116</xdr:col>
      <xdr:colOff>63500</xdr:colOff>
      <xdr:row>86</xdr:row>
      <xdr:rowOff>144889</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21323300" y="1488893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21499</xdr:rowOff>
    </xdr:from>
    <xdr:ext cx="469744" cy="259045"/>
    <xdr:sp macro="" textlink="">
      <xdr:nvSpPr>
        <xdr:cNvPr id="627" name="n_1aveValue【消防施設】&#10;一人当たり面積">
          <a:extLst>
            <a:ext uri="{FF2B5EF4-FFF2-40B4-BE49-F238E27FC236}">
              <a16:creationId xmlns:a16="http://schemas.microsoft.com/office/drawing/2014/main" id="{00000000-0008-0000-0F00-000073020000}"/>
            </a:ext>
          </a:extLst>
        </xdr:cNvPr>
        <xdr:cNvSpPr txBox="1"/>
      </xdr:nvSpPr>
      <xdr:spPr>
        <a:xfrm>
          <a:off x="210757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22479</xdr:rowOff>
    </xdr:from>
    <xdr:ext cx="469744" cy="259045"/>
    <xdr:sp macro="" textlink="">
      <xdr:nvSpPr>
        <xdr:cNvPr id="628" name="n_2aveValue【消防施設】&#10;一人当たり面積">
          <a:extLst>
            <a:ext uri="{FF2B5EF4-FFF2-40B4-BE49-F238E27FC236}">
              <a16:creationId xmlns:a16="http://schemas.microsoft.com/office/drawing/2014/main" id="{00000000-0008-0000-0F00-000074020000}"/>
            </a:ext>
          </a:extLst>
        </xdr:cNvPr>
        <xdr:cNvSpPr txBox="1"/>
      </xdr:nvSpPr>
      <xdr:spPr>
        <a:xfrm>
          <a:off x="20199427" y="1459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629" name="n_3aveValue【消防施設】&#10;一人当たり面積">
          <a:extLst>
            <a:ext uri="{FF2B5EF4-FFF2-40B4-BE49-F238E27FC236}">
              <a16:creationId xmlns:a16="http://schemas.microsoft.com/office/drawing/2014/main" id="{00000000-0008-0000-0F00-000075020000}"/>
            </a:ext>
          </a:extLst>
        </xdr:cNvPr>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22151</xdr:rowOff>
    </xdr:from>
    <xdr:ext cx="469744" cy="259045"/>
    <xdr:sp macro="" textlink="">
      <xdr:nvSpPr>
        <xdr:cNvPr id="630" name="n_4aveValue【消防施設】&#10;一人当たり面積">
          <a:extLst>
            <a:ext uri="{FF2B5EF4-FFF2-40B4-BE49-F238E27FC236}">
              <a16:creationId xmlns:a16="http://schemas.microsoft.com/office/drawing/2014/main" id="{00000000-0008-0000-0F00-000076020000}"/>
            </a:ext>
          </a:extLst>
        </xdr:cNvPr>
        <xdr:cNvSpPr txBox="1"/>
      </xdr:nvSpPr>
      <xdr:spPr>
        <a:xfrm>
          <a:off x="18421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15366</xdr:rowOff>
    </xdr:from>
    <xdr:ext cx="469744" cy="259045"/>
    <xdr:sp macro="" textlink="">
      <xdr:nvSpPr>
        <xdr:cNvPr id="631" name="n_1mainValue【消防施設】&#10;一人当たり面積">
          <a:extLst>
            <a:ext uri="{FF2B5EF4-FFF2-40B4-BE49-F238E27FC236}">
              <a16:creationId xmlns:a16="http://schemas.microsoft.com/office/drawing/2014/main" id="{00000000-0008-0000-0F00-000077020000}"/>
            </a:ext>
          </a:extLst>
        </xdr:cNvPr>
        <xdr:cNvSpPr txBox="1"/>
      </xdr:nvSpPr>
      <xdr:spPr>
        <a:xfrm>
          <a:off x="21075727" y="1493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a:extLst>
            <a:ext uri="{FF2B5EF4-FFF2-40B4-BE49-F238E27FC236}">
              <a16:creationId xmlns:a16="http://schemas.microsoft.com/office/drawing/2014/main" id="{00000000-0008-0000-0F00-00009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xdr:rowOff>
    </xdr:from>
    <xdr:to>
      <xdr:col>85</xdr:col>
      <xdr:colOff>126364</xdr:colOff>
      <xdr:row>109</xdr:row>
      <xdr:rowOff>35379</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庁舎】&#10;有形固定資産減価償却率最小値テキスト">
          <a:extLst>
            <a:ext uri="{FF2B5EF4-FFF2-40B4-BE49-F238E27FC236}">
              <a16:creationId xmlns:a16="http://schemas.microsoft.com/office/drawing/2014/main" id="{00000000-0008-0000-0F00-000092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132278</xdr:rowOff>
    </xdr:from>
    <xdr:ext cx="340478" cy="259045"/>
    <xdr:sp macro="" textlink="">
      <xdr:nvSpPr>
        <xdr:cNvPr id="660" name="【庁舎】&#10;有形固定資産減価償却率最大値テキスト">
          <a:extLst>
            <a:ext uri="{FF2B5EF4-FFF2-40B4-BE49-F238E27FC236}">
              <a16:creationId xmlns:a16="http://schemas.microsoft.com/office/drawing/2014/main" id="{00000000-0008-0000-0F00-000094020000}"/>
            </a:ext>
          </a:extLst>
        </xdr:cNvPr>
        <xdr:cNvSpPr txBox="1"/>
      </xdr:nvSpPr>
      <xdr:spPr>
        <a:xfrm>
          <a:off x="16357600" y="1693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xdr:rowOff>
    </xdr:from>
    <xdr:to>
      <xdr:col>86</xdr:col>
      <xdr:colOff>25400</xdr:colOff>
      <xdr:row>100</xdr:row>
      <xdr:rowOff>14151</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115225</xdr:rowOff>
    </xdr:from>
    <xdr:ext cx="405111" cy="259045"/>
    <xdr:sp macro="" textlink="">
      <xdr:nvSpPr>
        <xdr:cNvPr id="662" name="【庁舎】&#10;有形固定資産減価償却率平均値テキスト">
          <a:extLst>
            <a:ext uri="{FF2B5EF4-FFF2-40B4-BE49-F238E27FC236}">
              <a16:creationId xmlns:a16="http://schemas.microsoft.com/office/drawing/2014/main" id="{00000000-0008-0000-0F00-000096020000}"/>
            </a:ext>
          </a:extLst>
        </xdr:cNvPr>
        <xdr:cNvSpPr txBox="1"/>
      </xdr:nvSpPr>
      <xdr:spPr>
        <a:xfrm>
          <a:off x="16357600" y="1777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62687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6268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674" name="【庁舎】&#10;有形固定資産減価償却率該当値テキスト">
          <a:extLst>
            <a:ext uri="{FF2B5EF4-FFF2-40B4-BE49-F238E27FC236}">
              <a16:creationId xmlns:a16="http://schemas.microsoft.com/office/drawing/2014/main" id="{00000000-0008-0000-0F00-0000A2020000}"/>
            </a:ext>
          </a:extLst>
        </xdr:cNvPr>
        <xdr:cNvSpPr txBox="1"/>
      </xdr:nvSpPr>
      <xdr:spPr>
        <a:xfrm>
          <a:off x="16357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5430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128451</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5481300" y="182694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128832</xdr:rowOff>
    </xdr:from>
    <xdr:ext cx="405111" cy="259045"/>
    <xdr:sp macro="" textlink="">
      <xdr:nvSpPr>
        <xdr:cNvPr id="677" name="n_1aveValue【庁舎】&#10;有形固定資産減価償却率">
          <a:extLst>
            <a:ext uri="{FF2B5EF4-FFF2-40B4-BE49-F238E27FC236}">
              <a16:creationId xmlns:a16="http://schemas.microsoft.com/office/drawing/2014/main" id="{00000000-0008-0000-0F00-0000A5020000}"/>
            </a:ext>
          </a:extLst>
        </xdr:cNvPr>
        <xdr:cNvSpPr txBox="1"/>
      </xdr:nvSpPr>
      <xdr:spPr>
        <a:xfrm>
          <a:off x="152660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125565</xdr:rowOff>
    </xdr:from>
    <xdr:ext cx="405111" cy="259045"/>
    <xdr:sp macro="" textlink="">
      <xdr:nvSpPr>
        <xdr:cNvPr id="678" name="n_2aveValue【庁舎】&#10;有形固定資産減価償却率">
          <a:extLst>
            <a:ext uri="{FF2B5EF4-FFF2-40B4-BE49-F238E27FC236}">
              <a16:creationId xmlns:a16="http://schemas.microsoft.com/office/drawing/2014/main" id="{00000000-0008-0000-0F00-0000A6020000}"/>
            </a:ext>
          </a:extLst>
        </xdr:cNvPr>
        <xdr:cNvSpPr txBox="1"/>
      </xdr:nvSpPr>
      <xdr:spPr>
        <a:xfrm>
          <a:off x="14389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159856</xdr:rowOff>
    </xdr:from>
    <xdr:ext cx="405111" cy="259045"/>
    <xdr:sp macro="" textlink="">
      <xdr:nvSpPr>
        <xdr:cNvPr id="679" name="n_3aveValue【庁舎】&#10;有形固定資産減価償却率">
          <a:extLst>
            <a:ext uri="{FF2B5EF4-FFF2-40B4-BE49-F238E27FC236}">
              <a16:creationId xmlns:a16="http://schemas.microsoft.com/office/drawing/2014/main" id="{00000000-0008-0000-0F00-0000A7020000}"/>
            </a:ext>
          </a:extLst>
        </xdr:cNvPr>
        <xdr:cNvSpPr txBox="1"/>
      </xdr:nvSpPr>
      <xdr:spPr>
        <a:xfrm>
          <a:off x="13500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117401</xdr:rowOff>
    </xdr:from>
    <xdr:ext cx="405111" cy="259045"/>
    <xdr:sp macro="" textlink="">
      <xdr:nvSpPr>
        <xdr:cNvPr id="680" name="n_4aveValue【庁舎】&#10;有形固定資産減価償却率">
          <a:extLst>
            <a:ext uri="{FF2B5EF4-FFF2-40B4-BE49-F238E27FC236}">
              <a16:creationId xmlns:a16="http://schemas.microsoft.com/office/drawing/2014/main" id="{00000000-0008-0000-0F00-0000A8020000}"/>
            </a:ext>
          </a:extLst>
        </xdr:cNvPr>
        <xdr:cNvSpPr txBox="1"/>
      </xdr:nvSpPr>
      <xdr:spPr>
        <a:xfrm>
          <a:off x="12611744" y="1777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681" name="n_1mainValue【庁舎】&#10;有形固定資産減価償却率">
          <a:extLst>
            <a:ext uri="{FF2B5EF4-FFF2-40B4-BE49-F238E27FC236}">
              <a16:creationId xmlns:a16="http://schemas.microsoft.com/office/drawing/2014/main" id="{00000000-0008-0000-0F00-0000A9020000}"/>
            </a:ext>
          </a:extLst>
        </xdr:cNvPr>
        <xdr:cNvSpPr txBox="1"/>
      </xdr:nvSpPr>
      <xdr:spPr>
        <a:xfrm>
          <a:off x="15266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a:extLst>
            <a:ext uri="{FF2B5EF4-FFF2-40B4-BE49-F238E27FC236}">
              <a16:creationId xmlns:a16="http://schemas.microsoft.com/office/drawing/2014/main" id="{00000000-0008-0000-0F00-0000C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77152</xdr:rowOff>
    </xdr:from>
    <xdr:to>
      <xdr:col>116</xdr:col>
      <xdr:colOff>62864</xdr:colOff>
      <xdr:row>108</xdr:row>
      <xdr:rowOff>115252</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22160864" y="17222152"/>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119079</xdr:rowOff>
    </xdr:from>
    <xdr:ext cx="469744" cy="259045"/>
    <xdr:sp macro="" textlink="">
      <xdr:nvSpPr>
        <xdr:cNvPr id="710" name="【庁舎】&#10;一人当たり面積最小値テキスト">
          <a:extLst>
            <a:ext uri="{FF2B5EF4-FFF2-40B4-BE49-F238E27FC236}">
              <a16:creationId xmlns:a16="http://schemas.microsoft.com/office/drawing/2014/main" id="{00000000-0008-0000-0F00-0000C6020000}"/>
            </a:ext>
          </a:extLst>
        </xdr:cNvPr>
        <xdr:cNvSpPr txBox="1"/>
      </xdr:nvSpPr>
      <xdr:spPr>
        <a:xfrm>
          <a:off x="22199600" y="186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115252</xdr:rowOff>
    </xdr:from>
    <xdr:to>
      <xdr:col>116</xdr:col>
      <xdr:colOff>152400</xdr:colOff>
      <xdr:row>108</xdr:row>
      <xdr:rowOff>115252</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2072600" y="186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23829</xdr:rowOff>
    </xdr:from>
    <xdr:ext cx="469744" cy="259045"/>
    <xdr:sp macro="" textlink="">
      <xdr:nvSpPr>
        <xdr:cNvPr id="712" name="【庁舎】&#10;一人当たり面積最大値テキスト">
          <a:extLst>
            <a:ext uri="{FF2B5EF4-FFF2-40B4-BE49-F238E27FC236}">
              <a16:creationId xmlns:a16="http://schemas.microsoft.com/office/drawing/2014/main" id="{00000000-0008-0000-0F00-0000C8020000}"/>
            </a:ext>
          </a:extLst>
        </xdr:cNvPr>
        <xdr:cNvSpPr txBox="1"/>
      </xdr:nvSpPr>
      <xdr:spPr>
        <a:xfrm>
          <a:off x="22199600" y="1699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77152</xdr:rowOff>
    </xdr:from>
    <xdr:to>
      <xdr:col>116</xdr:col>
      <xdr:colOff>152400</xdr:colOff>
      <xdr:row>100</xdr:row>
      <xdr:rowOff>77152</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2072600" y="1722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150195</xdr:rowOff>
    </xdr:from>
    <xdr:ext cx="469744" cy="259045"/>
    <xdr:sp macro="" textlink="">
      <xdr:nvSpPr>
        <xdr:cNvPr id="714" name="【庁舎】&#10;一人当たり面積平均値テキスト">
          <a:extLst>
            <a:ext uri="{FF2B5EF4-FFF2-40B4-BE49-F238E27FC236}">
              <a16:creationId xmlns:a16="http://schemas.microsoft.com/office/drawing/2014/main" id="{00000000-0008-0000-0F00-0000CA020000}"/>
            </a:ext>
          </a:extLst>
        </xdr:cNvPr>
        <xdr:cNvSpPr txBox="1"/>
      </xdr:nvSpPr>
      <xdr:spPr>
        <a:xfrm>
          <a:off x="22199600" y="18152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127318</xdr:rowOff>
    </xdr:from>
    <xdr:to>
      <xdr:col>116</xdr:col>
      <xdr:colOff>114300</xdr:colOff>
      <xdr:row>107</xdr:row>
      <xdr:rowOff>57468</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2110700" y="183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155893</xdr:rowOff>
    </xdr:from>
    <xdr:to>
      <xdr:col>112</xdr:col>
      <xdr:colOff>38100</xdr:colOff>
      <xdr:row>107</xdr:row>
      <xdr:rowOff>86043</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1272500" y="1832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20383500" y="1833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9494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163513</xdr:rowOff>
    </xdr:from>
    <xdr:to>
      <xdr:col>98</xdr:col>
      <xdr:colOff>38100</xdr:colOff>
      <xdr:row>107</xdr:row>
      <xdr:rowOff>93663</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8605500" y="1833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119698</xdr:rowOff>
    </xdr:from>
    <xdr:to>
      <xdr:col>116</xdr:col>
      <xdr:colOff>114300</xdr:colOff>
      <xdr:row>108</xdr:row>
      <xdr:rowOff>49848</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2110700" y="184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34625</xdr:rowOff>
    </xdr:from>
    <xdr:ext cx="469744" cy="259045"/>
    <xdr:sp macro="" textlink="">
      <xdr:nvSpPr>
        <xdr:cNvPr id="726" name="【庁舎】&#10;一人当たり面積該当値テキスト">
          <a:extLst>
            <a:ext uri="{FF2B5EF4-FFF2-40B4-BE49-F238E27FC236}">
              <a16:creationId xmlns:a16="http://schemas.microsoft.com/office/drawing/2014/main" id="{00000000-0008-0000-0F00-0000D6020000}"/>
            </a:ext>
          </a:extLst>
        </xdr:cNvPr>
        <xdr:cNvSpPr txBox="1"/>
      </xdr:nvSpPr>
      <xdr:spPr>
        <a:xfrm>
          <a:off x="22199600" y="1837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125413</xdr:rowOff>
    </xdr:from>
    <xdr:to>
      <xdr:col>112</xdr:col>
      <xdr:colOff>38100</xdr:colOff>
      <xdr:row>108</xdr:row>
      <xdr:rowOff>55563</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21272500" y="1847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170498</xdr:rowOff>
    </xdr:from>
    <xdr:to>
      <xdr:col>116</xdr:col>
      <xdr:colOff>63500</xdr:colOff>
      <xdr:row>108</xdr:row>
      <xdr:rowOff>4763</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21323300" y="1851564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102570</xdr:rowOff>
    </xdr:from>
    <xdr:ext cx="469744" cy="259045"/>
    <xdr:sp macro="" textlink="">
      <xdr:nvSpPr>
        <xdr:cNvPr id="729" name="n_1aveValue【庁舎】&#10;一人当たり面積">
          <a:extLst>
            <a:ext uri="{FF2B5EF4-FFF2-40B4-BE49-F238E27FC236}">
              <a16:creationId xmlns:a16="http://schemas.microsoft.com/office/drawing/2014/main" id="{00000000-0008-0000-0F00-0000D9020000}"/>
            </a:ext>
          </a:extLst>
        </xdr:cNvPr>
        <xdr:cNvSpPr txBox="1"/>
      </xdr:nvSpPr>
      <xdr:spPr>
        <a:xfrm>
          <a:off x="21075727" y="1810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730" name="n_2aveValue【庁舎】&#10;一人当たり面積">
          <a:extLst>
            <a:ext uri="{FF2B5EF4-FFF2-40B4-BE49-F238E27FC236}">
              <a16:creationId xmlns:a16="http://schemas.microsoft.com/office/drawing/2014/main" id="{00000000-0008-0000-0F00-0000DA020000}"/>
            </a:ext>
          </a:extLst>
        </xdr:cNvPr>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130191</xdr:rowOff>
    </xdr:from>
    <xdr:ext cx="469744" cy="259045"/>
    <xdr:sp macro="" textlink="">
      <xdr:nvSpPr>
        <xdr:cNvPr id="731" name="n_3aveValue【庁舎】&#10;一人当たり面積">
          <a:extLst>
            <a:ext uri="{FF2B5EF4-FFF2-40B4-BE49-F238E27FC236}">
              <a16:creationId xmlns:a16="http://schemas.microsoft.com/office/drawing/2014/main" id="{00000000-0008-0000-0F00-0000DB020000}"/>
            </a:ext>
          </a:extLst>
        </xdr:cNvPr>
        <xdr:cNvSpPr txBox="1"/>
      </xdr:nvSpPr>
      <xdr:spPr>
        <a:xfrm>
          <a:off x="19310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110190</xdr:rowOff>
    </xdr:from>
    <xdr:ext cx="469744" cy="259045"/>
    <xdr:sp macro="" textlink="">
      <xdr:nvSpPr>
        <xdr:cNvPr id="732" name="n_4aveValue【庁舎】&#10;一人当たり面積">
          <a:extLst>
            <a:ext uri="{FF2B5EF4-FFF2-40B4-BE49-F238E27FC236}">
              <a16:creationId xmlns:a16="http://schemas.microsoft.com/office/drawing/2014/main" id="{00000000-0008-0000-0F00-0000DC020000}"/>
            </a:ext>
          </a:extLst>
        </xdr:cNvPr>
        <xdr:cNvSpPr txBox="1"/>
      </xdr:nvSpPr>
      <xdr:spPr>
        <a:xfrm>
          <a:off x="18421427" y="1811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46690</xdr:rowOff>
    </xdr:from>
    <xdr:ext cx="469744" cy="259045"/>
    <xdr:sp macro="" textlink="">
      <xdr:nvSpPr>
        <xdr:cNvPr id="733" name="n_1mainValue【庁舎】&#10;一人当たり面積">
          <a:extLst>
            <a:ext uri="{FF2B5EF4-FFF2-40B4-BE49-F238E27FC236}">
              <a16:creationId xmlns:a16="http://schemas.microsoft.com/office/drawing/2014/main" id="{00000000-0008-0000-0F00-0000DD020000}"/>
            </a:ext>
          </a:extLst>
        </xdr:cNvPr>
        <xdr:cNvSpPr txBox="1"/>
      </xdr:nvSpPr>
      <xdr:spPr>
        <a:xfrm>
          <a:off x="21075727" y="185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い施設は、図書館、福祉施設、市民会館、消防施設、庁舎である。体育館・プールについては夢ホール（文化体育館）耐震化等事業の完了により、減価償却率が大きく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多くの施設で類似団体より高い数値となっているため、今後は、公共施設の適切な管理を図るとともに、公共施設等総合管理計画及び個別施設計画に基づき、老朽化した施設の集約化・複合化や除却を進めていく。</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13,970
13,828
241.01
14,057,545
13,466,843
475,882
6,237,697
15,201,793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050" baseline="0">
              <a:latin typeface="ＭＳ Ｐゴシック" panose="020B0600070205080204" pitchFamily="50" charset="-128"/>
              <a:ea typeface="ＭＳ Ｐゴシック" panose="020B0600070205080204" pitchFamily="50" charset="-128"/>
            </a:rPr>
            <a:t>単年度財政力指数の推移は、平成</a:t>
          </a:r>
          <a:r>
            <a:rPr kumimoji="1" lang="en-US" altLang="ja-JP" sz="1050" baseline="0">
              <a:latin typeface="ＭＳ Ｐゴシック" panose="020B0600070205080204" pitchFamily="50" charset="-128"/>
              <a:ea typeface="ＭＳ Ｐゴシック" panose="020B0600070205080204" pitchFamily="50" charset="-128"/>
            </a:rPr>
            <a:t>28</a:t>
          </a:r>
          <a:r>
            <a:rPr kumimoji="1" lang="ja-JP" altLang="en-US" sz="1050" baseline="0">
              <a:latin typeface="ＭＳ Ｐゴシック" panose="020B0600070205080204" pitchFamily="50" charset="-128"/>
              <a:ea typeface="ＭＳ Ｐゴシック" panose="020B0600070205080204" pitchFamily="50" charset="-128"/>
            </a:rPr>
            <a:t>年度</a:t>
          </a:r>
          <a:r>
            <a:rPr kumimoji="1" lang="en-US" altLang="ja-JP" sz="1050" baseline="0">
              <a:latin typeface="ＭＳ Ｐゴシック" panose="020B0600070205080204" pitchFamily="50" charset="-128"/>
              <a:ea typeface="ＭＳ Ｐゴシック" panose="020B0600070205080204" pitchFamily="50" charset="-128"/>
            </a:rPr>
            <a:t>0.258</a:t>
          </a:r>
          <a:r>
            <a:rPr kumimoji="1" lang="ja-JP" altLang="en-US" sz="1050" baseline="0">
              <a:latin typeface="ＭＳ Ｐゴシック" panose="020B0600070205080204" pitchFamily="50" charset="-128"/>
              <a:ea typeface="ＭＳ Ｐゴシック" panose="020B0600070205080204" pitchFamily="50" charset="-128"/>
            </a:rPr>
            <a:t>、平成</a:t>
          </a:r>
          <a:r>
            <a:rPr kumimoji="1" lang="en-US" altLang="ja-JP" sz="1050" baseline="0">
              <a:latin typeface="ＭＳ Ｐゴシック" panose="020B0600070205080204" pitchFamily="50" charset="-128"/>
              <a:ea typeface="ＭＳ Ｐゴシック" panose="020B0600070205080204" pitchFamily="50" charset="-128"/>
            </a:rPr>
            <a:t>29</a:t>
          </a:r>
          <a:r>
            <a:rPr kumimoji="1" lang="ja-JP" altLang="en-US" sz="1050" baseline="0">
              <a:latin typeface="ＭＳ Ｐゴシック" panose="020B0600070205080204" pitchFamily="50" charset="-128"/>
              <a:ea typeface="ＭＳ Ｐゴシック" panose="020B0600070205080204" pitchFamily="50" charset="-128"/>
            </a:rPr>
            <a:t>年度</a:t>
          </a:r>
          <a:r>
            <a:rPr kumimoji="1" lang="en-US" altLang="ja-JP" sz="1050" baseline="0">
              <a:latin typeface="ＭＳ Ｐゴシック" panose="020B0600070205080204" pitchFamily="50" charset="-128"/>
              <a:ea typeface="ＭＳ Ｐゴシック" panose="020B0600070205080204" pitchFamily="50" charset="-128"/>
            </a:rPr>
            <a:t>0.251</a:t>
          </a:r>
          <a:r>
            <a:rPr kumimoji="1" lang="ja-JP" altLang="en-US" sz="1050" baseline="0">
              <a:latin typeface="ＭＳ Ｐゴシック" panose="020B0600070205080204" pitchFamily="50" charset="-128"/>
              <a:ea typeface="ＭＳ Ｐゴシック" panose="020B0600070205080204" pitchFamily="50" charset="-128"/>
            </a:rPr>
            <a:t>、平成</a:t>
          </a:r>
          <a:r>
            <a:rPr kumimoji="1" lang="en-US" altLang="ja-JP" sz="1050" baseline="0">
              <a:latin typeface="ＭＳ Ｐゴシック" panose="020B0600070205080204" pitchFamily="50" charset="-128"/>
              <a:ea typeface="ＭＳ Ｐゴシック" panose="020B0600070205080204" pitchFamily="50" charset="-128"/>
            </a:rPr>
            <a:t>30</a:t>
          </a:r>
          <a:r>
            <a:rPr kumimoji="1" lang="ja-JP" altLang="en-US" sz="1050" baseline="0">
              <a:latin typeface="ＭＳ Ｐゴシック" panose="020B0600070205080204" pitchFamily="50" charset="-128"/>
              <a:ea typeface="ＭＳ Ｐゴシック" panose="020B0600070205080204" pitchFamily="50" charset="-128"/>
            </a:rPr>
            <a:t>年度</a:t>
          </a:r>
          <a:r>
            <a:rPr kumimoji="1" lang="en-US" altLang="ja-JP" sz="1050" baseline="0">
              <a:latin typeface="ＭＳ Ｐゴシック" panose="020B0600070205080204" pitchFamily="50" charset="-128"/>
              <a:ea typeface="ＭＳ Ｐゴシック" panose="020B0600070205080204" pitchFamily="50" charset="-128"/>
            </a:rPr>
            <a:t>0.254</a:t>
          </a:r>
          <a:r>
            <a:rPr kumimoji="1" lang="ja-JP" altLang="en-US" sz="1050" baseline="0">
              <a:latin typeface="ＭＳ Ｐゴシック" panose="020B0600070205080204" pitchFamily="50" charset="-128"/>
              <a:ea typeface="ＭＳ Ｐゴシック" panose="020B0600070205080204" pitchFamily="50" charset="-128"/>
            </a:rPr>
            <a:t>、令和元年度</a:t>
          </a:r>
          <a:r>
            <a:rPr kumimoji="1" lang="en-US" altLang="ja-JP" sz="1050" baseline="0">
              <a:latin typeface="ＭＳ Ｐゴシック" panose="020B0600070205080204" pitchFamily="50" charset="-128"/>
              <a:ea typeface="ＭＳ Ｐゴシック" panose="020B0600070205080204" pitchFamily="50" charset="-128"/>
            </a:rPr>
            <a:t>0.246</a:t>
          </a:r>
          <a:r>
            <a:rPr kumimoji="1" lang="ja-JP" altLang="en-US" sz="1050" baseline="0">
              <a:latin typeface="ＭＳ Ｐゴシック" panose="020B0600070205080204" pitchFamily="50" charset="-128"/>
              <a:ea typeface="ＭＳ Ｐゴシック" panose="020B0600070205080204" pitchFamily="50" charset="-128"/>
            </a:rPr>
            <a:t>、令和２年度</a:t>
          </a:r>
          <a:r>
            <a:rPr kumimoji="1" lang="en-US" altLang="ja-JP" sz="1050" baseline="0">
              <a:latin typeface="ＭＳ Ｐゴシック" panose="020B0600070205080204" pitchFamily="50" charset="-128"/>
              <a:ea typeface="ＭＳ Ｐゴシック" panose="020B0600070205080204" pitchFamily="50" charset="-128"/>
            </a:rPr>
            <a:t>0.254</a:t>
          </a:r>
          <a:r>
            <a:rPr kumimoji="1" lang="ja-JP" altLang="en-US" sz="1050" baseline="0">
              <a:latin typeface="ＭＳ Ｐゴシック" panose="020B0600070205080204" pitchFamily="50" charset="-128"/>
              <a:ea typeface="ＭＳ Ｐゴシック" panose="020B0600070205080204" pitchFamily="50" charset="-128"/>
            </a:rPr>
            <a:t>となっている。</a:t>
          </a:r>
        </a:p>
        <a:p>
          <a:r>
            <a:rPr kumimoji="1" lang="ja-JP" altLang="en-US" sz="1050" baseline="0">
              <a:latin typeface="ＭＳ Ｐゴシック" panose="020B0600070205080204" pitchFamily="50" charset="-128"/>
              <a:ea typeface="ＭＳ Ｐゴシック" panose="020B0600070205080204" pitchFamily="50" charset="-128"/>
            </a:rPr>
            <a:t>　財政力指数は、当該年度以前</a:t>
          </a:r>
          <a:r>
            <a:rPr kumimoji="1" lang="en-US" altLang="ja-JP" sz="1050" baseline="0">
              <a:latin typeface="ＭＳ Ｐゴシック" panose="020B0600070205080204" pitchFamily="50" charset="-128"/>
              <a:ea typeface="ＭＳ Ｐゴシック" panose="020B0600070205080204" pitchFamily="50" charset="-128"/>
            </a:rPr>
            <a:t>3</a:t>
          </a:r>
          <a:r>
            <a:rPr kumimoji="1" lang="ja-JP" altLang="en-US" sz="1050" baseline="0">
              <a:latin typeface="ＭＳ Ｐゴシック" panose="020B0600070205080204" pitchFamily="50" charset="-128"/>
              <a:ea typeface="ＭＳ Ｐゴシック" panose="020B0600070205080204" pitchFamily="50" charset="-128"/>
            </a:rPr>
            <a:t>カ年の平均値となっており、平成</a:t>
          </a:r>
          <a:r>
            <a:rPr kumimoji="1" lang="en-US" altLang="ja-JP" sz="1050" baseline="0">
              <a:latin typeface="ＭＳ Ｐゴシック" panose="020B0600070205080204" pitchFamily="50" charset="-128"/>
              <a:ea typeface="ＭＳ Ｐゴシック" panose="020B0600070205080204" pitchFamily="50" charset="-128"/>
            </a:rPr>
            <a:t>29</a:t>
          </a:r>
          <a:r>
            <a:rPr kumimoji="1" lang="ja-JP" altLang="en-US" sz="1050" baseline="0">
              <a:latin typeface="ＭＳ Ｐゴシック" panose="020B0600070205080204" pitchFamily="50" charset="-128"/>
              <a:ea typeface="ＭＳ Ｐゴシック" panose="020B0600070205080204" pitchFamily="50" charset="-128"/>
            </a:rPr>
            <a:t>年度と令和２年度の単年度財政力指数の相殺により、令和元年度</a:t>
          </a:r>
          <a:r>
            <a:rPr kumimoji="1" lang="en-US" altLang="ja-JP" sz="1050" baseline="0">
              <a:latin typeface="ＭＳ Ｐゴシック" panose="020B0600070205080204" pitchFamily="50" charset="-128"/>
              <a:ea typeface="ＭＳ Ｐゴシック" panose="020B0600070205080204" pitchFamily="50" charset="-128"/>
            </a:rPr>
            <a:t>0.250</a:t>
          </a:r>
          <a:r>
            <a:rPr kumimoji="1" lang="ja-JP" altLang="en-US" sz="1050" baseline="0">
              <a:latin typeface="ＭＳ Ｐゴシック" panose="020B0600070205080204" pitchFamily="50" charset="-128"/>
              <a:ea typeface="ＭＳ Ｐゴシック" panose="020B0600070205080204" pitchFamily="50" charset="-128"/>
            </a:rPr>
            <a:t>から令和元年度</a:t>
          </a:r>
          <a:r>
            <a:rPr kumimoji="1" lang="en-US" altLang="ja-JP" sz="1050" baseline="0">
              <a:latin typeface="ＭＳ Ｐゴシック" panose="020B0600070205080204" pitchFamily="50" charset="-128"/>
              <a:ea typeface="ＭＳ Ｐゴシック" panose="020B0600070205080204" pitchFamily="50" charset="-128"/>
            </a:rPr>
            <a:t>0.251</a:t>
          </a:r>
          <a:r>
            <a:rPr kumimoji="1" lang="ja-JP" altLang="en-US" sz="1050" baseline="0">
              <a:latin typeface="ＭＳ Ｐゴシック" panose="020B0600070205080204" pitchFamily="50" charset="-128"/>
              <a:ea typeface="ＭＳ Ｐゴシック" panose="020B0600070205080204" pitchFamily="50" charset="-128"/>
            </a:rPr>
            <a:t>へ</a:t>
          </a:r>
          <a:r>
            <a:rPr kumimoji="1" lang="en-US" altLang="ja-JP" sz="1050" baseline="0">
              <a:latin typeface="ＭＳ Ｐゴシック" panose="020B0600070205080204" pitchFamily="50" charset="-128"/>
              <a:ea typeface="ＭＳ Ｐゴシック" panose="020B0600070205080204" pitchFamily="50" charset="-128"/>
            </a:rPr>
            <a:t>0.001</a:t>
          </a:r>
          <a:r>
            <a:rPr kumimoji="1" lang="ja-JP" altLang="en-US" sz="1050" baseline="0">
              <a:latin typeface="ＭＳ Ｐゴシック" panose="020B0600070205080204" pitchFamily="50" charset="-128"/>
              <a:ea typeface="ＭＳ Ｐゴシック" panose="020B0600070205080204" pitchFamily="50" charset="-128"/>
            </a:rPr>
            <a:t>％改善した。</a:t>
          </a:r>
        </a:p>
        <a:p>
          <a:r>
            <a:rPr kumimoji="1" lang="ja-JP" altLang="en-US" sz="1050" baseline="0">
              <a:latin typeface="ＭＳ Ｐゴシック" panose="020B0600070205080204" pitchFamily="50" charset="-128"/>
              <a:ea typeface="ＭＳ Ｐゴシック" panose="020B0600070205080204" pitchFamily="50" charset="-128"/>
            </a:rPr>
            <a:t>　人口の減少や全国平均を上回る高齢化率に加え、長引く景気低迷による個人・法人税の減収、地価の下落に伴う固定資産税の減収等により、税収増が見込めず財政基盤が弱い状況となっており、財政力指数は、類似団体平均を下回っている。今後も経常的経費の抑制をはじめとした歳出削減、町税の徴収強化などの取組みを通じて、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91881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36406</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02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36406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0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157056</xdr:rowOff>
    </xdr:from>
    <xdr:to>
      <xdr:col>11</xdr:col>
      <xdr:colOff>82550</xdr:colOff>
      <xdr:row>44</xdr:row>
      <xdr:rowOff>87206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71983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　経常収支比率算定上の分母となる経常一般財源は、地方譲与税、地方消費税交付金等各種交付金が増となったものの、地方税、地方特例交付金等、普通交付税などが減額となり、</a:t>
          </a:r>
          <a:r>
            <a:rPr kumimoji="1" lang="en-US" altLang="ja-JP" sz="850">
              <a:latin typeface="ＭＳ Ｐゴシック" panose="020B0600070205080204" pitchFamily="50" charset="-128"/>
              <a:ea typeface="ＭＳ Ｐゴシック" panose="020B0600070205080204" pitchFamily="50" charset="-128"/>
            </a:rPr>
            <a:t>6,076,823</a:t>
          </a:r>
          <a:r>
            <a:rPr kumimoji="1" lang="ja-JP" altLang="en-US" sz="850">
              <a:latin typeface="ＭＳ Ｐゴシック" panose="020B0600070205080204" pitchFamily="50" charset="-128"/>
              <a:ea typeface="ＭＳ Ｐゴシック" panose="020B0600070205080204" pitchFamily="50" charset="-128"/>
            </a:rPr>
            <a:t>千円（前年度比</a:t>
          </a:r>
          <a:r>
            <a:rPr kumimoji="1" lang="en-US" altLang="ja-JP" sz="850">
              <a:latin typeface="ＭＳ Ｐゴシック" panose="020B0600070205080204" pitchFamily="50" charset="-128"/>
              <a:ea typeface="ＭＳ Ｐゴシック" panose="020B0600070205080204" pitchFamily="50" charset="-128"/>
            </a:rPr>
            <a:t>56,442</a:t>
          </a:r>
          <a:r>
            <a:rPr kumimoji="1" lang="ja-JP" altLang="en-US" sz="850">
              <a:latin typeface="ＭＳ Ｐゴシック" panose="020B0600070205080204" pitchFamily="50" charset="-128"/>
              <a:ea typeface="ＭＳ Ｐゴシック" panose="020B0600070205080204" pitchFamily="50" charset="-128"/>
            </a:rPr>
            <a:t>千円減、</a:t>
          </a:r>
          <a:r>
            <a:rPr kumimoji="1" lang="en-US" altLang="ja-JP" sz="850">
              <a:latin typeface="ＭＳ Ｐゴシック" panose="020B0600070205080204" pitchFamily="50" charset="-128"/>
              <a:ea typeface="ＭＳ Ｐゴシック" panose="020B0600070205080204" pitchFamily="50" charset="-128"/>
            </a:rPr>
            <a:t>0.9</a:t>
          </a:r>
          <a:r>
            <a:rPr kumimoji="1" lang="ja-JP" altLang="en-US" sz="850">
              <a:latin typeface="ＭＳ Ｐゴシック" panose="020B0600070205080204" pitchFamily="50" charset="-128"/>
              <a:ea typeface="ＭＳ Ｐゴシック" panose="020B0600070205080204" pitchFamily="50" charset="-128"/>
            </a:rPr>
            <a:t>％減）となった。また、臨時財政対策債は、</a:t>
          </a:r>
          <a:r>
            <a:rPr kumimoji="1" lang="en-US" altLang="ja-JP" sz="850">
              <a:latin typeface="ＭＳ Ｐゴシック" panose="020B0600070205080204" pitchFamily="50" charset="-128"/>
              <a:ea typeface="ＭＳ Ｐゴシック" panose="020B0600070205080204" pitchFamily="50" charset="-128"/>
            </a:rPr>
            <a:t>179,404</a:t>
          </a:r>
          <a:r>
            <a:rPr kumimoji="1" lang="ja-JP" altLang="en-US" sz="850">
              <a:latin typeface="ＭＳ Ｐゴシック" panose="020B0600070205080204" pitchFamily="50" charset="-128"/>
              <a:ea typeface="ＭＳ Ｐゴシック" panose="020B0600070205080204" pitchFamily="50" charset="-128"/>
            </a:rPr>
            <a:t>千円（前年度比</a:t>
          </a:r>
          <a:r>
            <a:rPr kumimoji="1" lang="en-US" altLang="ja-JP" sz="850">
              <a:latin typeface="ＭＳ Ｐゴシック" panose="020B0600070205080204" pitchFamily="50" charset="-128"/>
              <a:ea typeface="ＭＳ Ｐゴシック" panose="020B0600070205080204" pitchFamily="50" charset="-128"/>
            </a:rPr>
            <a:t>15,388</a:t>
          </a:r>
          <a:r>
            <a:rPr kumimoji="1" lang="ja-JP" altLang="en-US" sz="850">
              <a:latin typeface="ＭＳ Ｐゴシック" panose="020B0600070205080204" pitchFamily="50" charset="-128"/>
              <a:ea typeface="ＭＳ Ｐゴシック" panose="020B0600070205080204" pitchFamily="50" charset="-128"/>
            </a:rPr>
            <a:t>千円減、</a:t>
          </a:r>
          <a:r>
            <a:rPr kumimoji="1" lang="en-US" altLang="ja-JP" sz="850">
              <a:latin typeface="ＭＳ Ｐゴシック" panose="020B0600070205080204" pitchFamily="50" charset="-128"/>
              <a:ea typeface="ＭＳ Ｐゴシック" panose="020B0600070205080204" pitchFamily="50" charset="-128"/>
            </a:rPr>
            <a:t>7.9</a:t>
          </a:r>
          <a:r>
            <a:rPr kumimoji="1" lang="ja-JP" altLang="en-US" sz="850">
              <a:latin typeface="ＭＳ Ｐゴシック" panose="020B0600070205080204" pitchFamily="50" charset="-128"/>
              <a:ea typeface="ＭＳ Ｐゴシック" panose="020B0600070205080204" pitchFamily="50" charset="-128"/>
            </a:rPr>
            <a:t>％減）、減収補填債は、</a:t>
          </a:r>
          <a:r>
            <a:rPr kumimoji="1" lang="en-US" altLang="ja-JP" sz="850">
              <a:latin typeface="ＭＳ Ｐゴシック" panose="020B0600070205080204" pitchFamily="50" charset="-128"/>
              <a:ea typeface="ＭＳ Ｐゴシック" panose="020B0600070205080204" pitchFamily="50" charset="-128"/>
            </a:rPr>
            <a:t>18,333</a:t>
          </a:r>
          <a:r>
            <a:rPr kumimoji="1" lang="ja-JP" altLang="en-US" sz="850">
              <a:latin typeface="ＭＳ Ｐゴシック" panose="020B0600070205080204" pitchFamily="50" charset="-128"/>
              <a:ea typeface="ＭＳ Ｐゴシック" panose="020B0600070205080204" pitchFamily="50" charset="-128"/>
            </a:rPr>
            <a:t>千円（前年度比</a:t>
          </a:r>
          <a:r>
            <a:rPr kumimoji="1" lang="en-US" altLang="ja-JP" sz="850">
              <a:latin typeface="ＭＳ Ｐゴシック" panose="020B0600070205080204" pitchFamily="50" charset="-128"/>
              <a:ea typeface="ＭＳ Ｐゴシック" panose="020B0600070205080204" pitchFamily="50" charset="-128"/>
            </a:rPr>
            <a:t>18,333</a:t>
          </a:r>
          <a:r>
            <a:rPr kumimoji="1" lang="ja-JP" altLang="en-US" sz="850">
              <a:latin typeface="ＭＳ Ｐゴシック" panose="020B0600070205080204" pitchFamily="50" charset="-128"/>
              <a:ea typeface="ＭＳ Ｐゴシック" panose="020B0600070205080204" pitchFamily="50" charset="-128"/>
            </a:rPr>
            <a:t>千円増、皆増）となった。</a:t>
          </a:r>
        </a:p>
        <a:p>
          <a:r>
            <a:rPr kumimoji="1" lang="ja-JP" altLang="en-US" sz="850">
              <a:latin typeface="ＭＳ Ｐゴシック" panose="020B0600070205080204" pitchFamily="50" charset="-128"/>
              <a:ea typeface="ＭＳ Ｐゴシック" panose="020B0600070205080204" pitchFamily="50" charset="-128"/>
            </a:rPr>
            <a:t>　分子となる経常経費一般財源は、物件費、扶助費、公債費の経常一般財源が減となったものの、人件費、維持補修費、補助費等、繰出金の経常一般財源は増となり、</a:t>
          </a:r>
          <a:r>
            <a:rPr kumimoji="1" lang="en-US" altLang="ja-JP" sz="850">
              <a:latin typeface="ＭＳ Ｐゴシック" panose="020B0600070205080204" pitchFamily="50" charset="-128"/>
              <a:ea typeface="ＭＳ Ｐゴシック" panose="020B0600070205080204" pitchFamily="50" charset="-128"/>
            </a:rPr>
            <a:t>5,473,811</a:t>
          </a:r>
          <a:r>
            <a:rPr kumimoji="1" lang="ja-JP" altLang="en-US" sz="850">
              <a:latin typeface="ＭＳ Ｐゴシック" panose="020B0600070205080204" pitchFamily="50" charset="-128"/>
              <a:ea typeface="ＭＳ Ｐゴシック" panose="020B0600070205080204" pitchFamily="50" charset="-128"/>
            </a:rPr>
            <a:t>千円（前年度比</a:t>
          </a:r>
          <a:r>
            <a:rPr kumimoji="1" lang="en-US" altLang="ja-JP" sz="850">
              <a:latin typeface="ＭＳ Ｐゴシック" panose="020B0600070205080204" pitchFamily="50" charset="-128"/>
              <a:ea typeface="ＭＳ Ｐゴシック" panose="020B0600070205080204" pitchFamily="50" charset="-128"/>
            </a:rPr>
            <a:t>57,533</a:t>
          </a:r>
          <a:r>
            <a:rPr kumimoji="1" lang="ja-JP" altLang="en-US" sz="850">
              <a:latin typeface="ＭＳ Ｐゴシック" panose="020B0600070205080204" pitchFamily="50" charset="-128"/>
              <a:ea typeface="ＭＳ Ｐゴシック" panose="020B0600070205080204" pitchFamily="50" charset="-128"/>
            </a:rPr>
            <a:t>千円増、</a:t>
          </a:r>
          <a:r>
            <a:rPr kumimoji="1" lang="en-US" altLang="ja-JP" sz="850">
              <a:latin typeface="ＭＳ Ｐゴシック" panose="020B0600070205080204" pitchFamily="50" charset="-128"/>
              <a:ea typeface="ＭＳ Ｐゴシック" panose="020B0600070205080204" pitchFamily="50" charset="-128"/>
            </a:rPr>
            <a:t>1.1</a:t>
          </a:r>
          <a:r>
            <a:rPr kumimoji="1" lang="ja-JP" altLang="en-US" sz="850">
              <a:latin typeface="ＭＳ Ｐゴシック" panose="020B0600070205080204" pitchFamily="50" charset="-128"/>
              <a:ea typeface="ＭＳ Ｐゴシック" panose="020B0600070205080204" pitchFamily="50" charset="-128"/>
            </a:rPr>
            <a:t>％増）となった。</a:t>
          </a:r>
        </a:p>
        <a:p>
          <a:r>
            <a:rPr kumimoji="1" lang="ja-JP" altLang="en-US" sz="850">
              <a:latin typeface="ＭＳ Ｐゴシック" panose="020B0600070205080204" pitchFamily="50" charset="-128"/>
              <a:ea typeface="ＭＳ Ｐゴシック" panose="020B0600070205080204" pitchFamily="50" charset="-128"/>
            </a:rPr>
            <a:t>　結果、分子は</a:t>
          </a:r>
          <a:r>
            <a:rPr kumimoji="1" lang="en-US" altLang="ja-JP" sz="850">
              <a:latin typeface="ＭＳ Ｐゴシック" panose="020B0600070205080204" pitchFamily="50" charset="-128"/>
              <a:ea typeface="ＭＳ Ｐゴシック" panose="020B0600070205080204" pitchFamily="50" charset="-128"/>
            </a:rPr>
            <a:t>5,473,811</a:t>
          </a:r>
          <a:r>
            <a:rPr kumimoji="1" lang="ja-JP" altLang="en-US" sz="850">
              <a:latin typeface="ＭＳ Ｐゴシック" panose="020B0600070205080204" pitchFamily="50" charset="-128"/>
              <a:ea typeface="ＭＳ Ｐゴシック" panose="020B0600070205080204" pitchFamily="50" charset="-128"/>
            </a:rPr>
            <a:t>千円（前年度比</a:t>
          </a:r>
          <a:r>
            <a:rPr kumimoji="1" lang="en-US" altLang="ja-JP" sz="850">
              <a:latin typeface="ＭＳ Ｐゴシック" panose="020B0600070205080204" pitchFamily="50" charset="-128"/>
              <a:ea typeface="ＭＳ Ｐゴシック" panose="020B0600070205080204" pitchFamily="50" charset="-128"/>
            </a:rPr>
            <a:t>57,533</a:t>
          </a:r>
          <a:r>
            <a:rPr kumimoji="1" lang="ja-JP" altLang="en-US" sz="850">
              <a:latin typeface="ＭＳ Ｐゴシック" panose="020B0600070205080204" pitchFamily="50" charset="-128"/>
              <a:ea typeface="ＭＳ Ｐゴシック" panose="020B0600070205080204" pitchFamily="50" charset="-128"/>
            </a:rPr>
            <a:t>千円増、</a:t>
          </a:r>
          <a:r>
            <a:rPr kumimoji="1" lang="en-US" altLang="ja-JP" sz="850">
              <a:latin typeface="ＭＳ Ｐゴシック" panose="020B0600070205080204" pitchFamily="50" charset="-128"/>
              <a:ea typeface="ＭＳ Ｐゴシック" panose="020B0600070205080204" pitchFamily="50" charset="-128"/>
            </a:rPr>
            <a:t>1.1</a:t>
          </a:r>
          <a:r>
            <a:rPr kumimoji="1" lang="ja-JP" altLang="en-US" sz="850">
              <a:latin typeface="ＭＳ Ｐゴシック" panose="020B0600070205080204" pitchFamily="50" charset="-128"/>
              <a:ea typeface="ＭＳ Ｐゴシック" panose="020B0600070205080204" pitchFamily="50" charset="-128"/>
            </a:rPr>
            <a:t>％増）となり、一方、分母は、経常一般財源</a:t>
          </a:r>
          <a:r>
            <a:rPr kumimoji="1" lang="en-US" altLang="ja-JP" sz="850">
              <a:latin typeface="ＭＳ Ｐゴシック" panose="020B0600070205080204" pitchFamily="50" charset="-128"/>
              <a:ea typeface="ＭＳ Ｐゴシック" panose="020B0600070205080204" pitchFamily="50" charset="-128"/>
            </a:rPr>
            <a:t>6,076,823</a:t>
          </a:r>
          <a:r>
            <a:rPr kumimoji="1" lang="ja-JP" altLang="en-US" sz="850">
              <a:latin typeface="ＭＳ Ｐゴシック" panose="020B0600070205080204" pitchFamily="50" charset="-128"/>
              <a:ea typeface="ＭＳ Ｐゴシック" panose="020B0600070205080204" pitchFamily="50" charset="-128"/>
            </a:rPr>
            <a:t>千円（前年度比</a:t>
          </a:r>
          <a:r>
            <a:rPr kumimoji="1" lang="en-US" altLang="ja-JP" sz="850">
              <a:latin typeface="ＭＳ Ｐゴシック" panose="020B0600070205080204" pitchFamily="50" charset="-128"/>
              <a:ea typeface="ＭＳ Ｐゴシック" panose="020B0600070205080204" pitchFamily="50" charset="-128"/>
            </a:rPr>
            <a:t>56,442</a:t>
          </a:r>
          <a:r>
            <a:rPr kumimoji="1" lang="ja-JP" altLang="en-US" sz="850">
              <a:latin typeface="ＭＳ Ｐゴシック" panose="020B0600070205080204" pitchFamily="50" charset="-128"/>
              <a:ea typeface="ＭＳ Ｐゴシック" panose="020B0600070205080204" pitchFamily="50" charset="-128"/>
            </a:rPr>
            <a:t>千円減、</a:t>
          </a:r>
          <a:r>
            <a:rPr kumimoji="1" lang="en-US" altLang="ja-JP" sz="850">
              <a:latin typeface="ＭＳ Ｐゴシック" panose="020B0600070205080204" pitchFamily="50" charset="-128"/>
              <a:ea typeface="ＭＳ Ｐゴシック" panose="020B0600070205080204" pitchFamily="50" charset="-128"/>
            </a:rPr>
            <a:t>0.9</a:t>
          </a:r>
          <a:r>
            <a:rPr kumimoji="1" lang="ja-JP" altLang="en-US" sz="850">
              <a:latin typeface="ＭＳ Ｐゴシック" panose="020B0600070205080204" pitchFamily="50" charset="-128"/>
              <a:ea typeface="ＭＳ Ｐゴシック" panose="020B0600070205080204" pitchFamily="50" charset="-128"/>
            </a:rPr>
            <a:t>％減）及び臨時財政対策債</a:t>
          </a:r>
          <a:r>
            <a:rPr kumimoji="1" lang="en-US" altLang="ja-JP" sz="850">
              <a:latin typeface="ＭＳ Ｐゴシック" panose="020B0600070205080204" pitchFamily="50" charset="-128"/>
              <a:ea typeface="ＭＳ Ｐゴシック" panose="020B0600070205080204" pitchFamily="50" charset="-128"/>
            </a:rPr>
            <a:t>179,404</a:t>
          </a:r>
          <a:r>
            <a:rPr kumimoji="1" lang="ja-JP" altLang="en-US" sz="850">
              <a:latin typeface="ＭＳ Ｐゴシック" panose="020B0600070205080204" pitchFamily="50" charset="-128"/>
              <a:ea typeface="ＭＳ Ｐゴシック" panose="020B0600070205080204" pitchFamily="50" charset="-128"/>
            </a:rPr>
            <a:t>千円（前年度比</a:t>
          </a:r>
          <a:r>
            <a:rPr kumimoji="1" lang="en-US" altLang="ja-JP" sz="850">
              <a:latin typeface="ＭＳ Ｐゴシック" panose="020B0600070205080204" pitchFamily="50" charset="-128"/>
              <a:ea typeface="ＭＳ Ｐゴシック" panose="020B0600070205080204" pitchFamily="50" charset="-128"/>
            </a:rPr>
            <a:t>15,388</a:t>
          </a:r>
          <a:r>
            <a:rPr kumimoji="1" lang="ja-JP" altLang="en-US" sz="850">
              <a:latin typeface="ＭＳ Ｐゴシック" panose="020B0600070205080204" pitchFamily="50" charset="-128"/>
              <a:ea typeface="ＭＳ Ｐゴシック" panose="020B0600070205080204" pitchFamily="50" charset="-128"/>
            </a:rPr>
            <a:t>千円減、</a:t>
          </a:r>
          <a:r>
            <a:rPr kumimoji="1" lang="en-US" altLang="ja-JP" sz="850">
              <a:latin typeface="ＭＳ Ｐゴシック" panose="020B0600070205080204" pitchFamily="50" charset="-128"/>
              <a:ea typeface="ＭＳ Ｐゴシック" panose="020B0600070205080204" pitchFamily="50" charset="-128"/>
            </a:rPr>
            <a:t>7.9</a:t>
          </a:r>
          <a:r>
            <a:rPr kumimoji="1" lang="ja-JP" altLang="en-US" sz="850">
              <a:latin typeface="ＭＳ Ｐゴシック" panose="020B0600070205080204" pitchFamily="50" charset="-128"/>
              <a:ea typeface="ＭＳ Ｐゴシック" panose="020B0600070205080204" pitchFamily="50" charset="-128"/>
            </a:rPr>
            <a:t>％減）、減収補填債は、</a:t>
          </a:r>
          <a:r>
            <a:rPr kumimoji="1" lang="en-US" altLang="ja-JP" sz="850">
              <a:latin typeface="ＭＳ Ｐゴシック" panose="020B0600070205080204" pitchFamily="50" charset="-128"/>
              <a:ea typeface="ＭＳ Ｐゴシック" panose="020B0600070205080204" pitchFamily="50" charset="-128"/>
            </a:rPr>
            <a:t>18,333</a:t>
          </a:r>
          <a:r>
            <a:rPr kumimoji="1" lang="ja-JP" altLang="en-US" sz="850">
              <a:latin typeface="ＭＳ Ｐゴシック" panose="020B0600070205080204" pitchFamily="50" charset="-128"/>
              <a:ea typeface="ＭＳ Ｐゴシック" panose="020B0600070205080204" pitchFamily="50" charset="-128"/>
            </a:rPr>
            <a:t>千円（前年度比</a:t>
          </a:r>
          <a:r>
            <a:rPr kumimoji="1" lang="en-US" altLang="ja-JP" sz="850">
              <a:latin typeface="ＭＳ Ｐゴシック" panose="020B0600070205080204" pitchFamily="50" charset="-128"/>
              <a:ea typeface="ＭＳ Ｐゴシック" panose="020B0600070205080204" pitchFamily="50" charset="-128"/>
            </a:rPr>
            <a:t>18,333</a:t>
          </a:r>
          <a:r>
            <a:rPr kumimoji="1" lang="ja-JP" altLang="en-US" sz="850">
              <a:latin typeface="ＭＳ Ｐゴシック" panose="020B0600070205080204" pitchFamily="50" charset="-128"/>
              <a:ea typeface="ＭＳ Ｐゴシック" panose="020B0600070205080204" pitchFamily="50" charset="-128"/>
            </a:rPr>
            <a:t>千円増、皆増）で、分母合計</a:t>
          </a:r>
          <a:r>
            <a:rPr kumimoji="1" lang="en-US" altLang="ja-JP" sz="850">
              <a:latin typeface="ＭＳ Ｐゴシック" panose="020B0600070205080204" pitchFamily="50" charset="-128"/>
              <a:ea typeface="ＭＳ Ｐゴシック" panose="020B0600070205080204" pitchFamily="50" charset="-128"/>
            </a:rPr>
            <a:t>6,271,090</a:t>
          </a:r>
          <a:r>
            <a:rPr kumimoji="1" lang="ja-JP" altLang="en-US" sz="850">
              <a:latin typeface="ＭＳ Ｐゴシック" panose="020B0600070205080204" pitchFamily="50" charset="-128"/>
              <a:ea typeface="ＭＳ Ｐゴシック" panose="020B0600070205080204" pitchFamily="50" charset="-128"/>
            </a:rPr>
            <a:t>千円（前年度比</a:t>
          </a:r>
          <a:r>
            <a:rPr kumimoji="1" lang="en-US" altLang="ja-JP" sz="850">
              <a:latin typeface="ＭＳ Ｐゴシック" panose="020B0600070205080204" pitchFamily="50" charset="-128"/>
              <a:ea typeface="ＭＳ Ｐゴシック" panose="020B0600070205080204" pitchFamily="50" charset="-128"/>
            </a:rPr>
            <a:t>56,967</a:t>
          </a:r>
          <a:r>
            <a:rPr kumimoji="1" lang="ja-JP" altLang="en-US" sz="850">
              <a:latin typeface="ＭＳ Ｐゴシック" panose="020B0600070205080204" pitchFamily="50" charset="-128"/>
              <a:ea typeface="ＭＳ Ｐゴシック" panose="020B0600070205080204" pitchFamily="50" charset="-128"/>
            </a:rPr>
            <a:t>千円減、</a:t>
          </a:r>
          <a:r>
            <a:rPr kumimoji="1" lang="en-US" altLang="ja-JP" sz="850">
              <a:latin typeface="ＭＳ Ｐゴシック" panose="020B0600070205080204" pitchFamily="50" charset="-128"/>
              <a:ea typeface="ＭＳ Ｐゴシック" panose="020B0600070205080204" pitchFamily="50" charset="-128"/>
            </a:rPr>
            <a:t>0.9</a:t>
          </a:r>
          <a:r>
            <a:rPr kumimoji="1" lang="ja-JP" altLang="en-US" sz="850">
              <a:latin typeface="ＭＳ Ｐゴシック" panose="020B0600070205080204" pitchFamily="50" charset="-128"/>
              <a:ea typeface="ＭＳ Ｐゴシック" panose="020B0600070205080204" pitchFamily="50" charset="-128"/>
            </a:rPr>
            <a:t>％減）となった。分子が増加、分母が減少したことにより、経常収支比率は上昇し、</a:t>
          </a:r>
          <a:r>
            <a:rPr kumimoji="1" lang="en-US" altLang="ja-JP" sz="850">
              <a:latin typeface="ＭＳ Ｐゴシック" panose="020B0600070205080204" pitchFamily="50" charset="-128"/>
              <a:ea typeface="ＭＳ Ｐゴシック" panose="020B0600070205080204" pitchFamily="50" charset="-128"/>
            </a:rPr>
            <a:t>87.3</a:t>
          </a:r>
          <a:r>
            <a:rPr kumimoji="1" lang="ja-JP" altLang="en-US" sz="850">
              <a:latin typeface="ＭＳ Ｐゴシック" panose="020B0600070205080204" pitchFamily="50" charset="-128"/>
              <a:ea typeface="ＭＳ Ｐゴシック" panose="020B0600070205080204" pitchFamily="50" charset="-128"/>
            </a:rPr>
            <a:t>％（前年度比</a:t>
          </a:r>
          <a:r>
            <a:rPr kumimoji="1" lang="en-US" altLang="ja-JP" sz="850">
              <a:latin typeface="ＭＳ Ｐゴシック" panose="020B0600070205080204" pitchFamily="50" charset="-128"/>
              <a:ea typeface="ＭＳ Ｐゴシック" panose="020B0600070205080204" pitchFamily="50" charset="-128"/>
            </a:rPr>
            <a:t>1.7</a:t>
          </a:r>
          <a:r>
            <a:rPr kumimoji="1" lang="ja-JP" altLang="en-US" sz="850">
              <a:latin typeface="ＭＳ Ｐゴシック" panose="020B0600070205080204" pitchFamily="50" charset="-128"/>
              <a:ea typeface="ＭＳ Ｐゴシック" panose="020B0600070205080204" pitchFamily="50" charset="-128"/>
            </a:rPr>
            <a:t>％増）となった</a:t>
          </a:r>
          <a:r>
            <a:rPr kumimoji="1" lang="ja-JP" altLang="en-US" sz="8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154094</xdr:rowOff>
    </xdr:from>
    <xdr:to>
      <xdr:col>23</xdr:col>
      <xdr:colOff>133350</xdr:colOff>
      <xdr:row>61</xdr:row>
      <xdr:rowOff>119380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441094"/>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80873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3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129963</xdr:rowOff>
    </xdr:from>
    <xdr:to>
      <xdr:col>19</xdr:col>
      <xdr:colOff>133350</xdr:colOff>
      <xdr:row>60</xdr:row>
      <xdr:rowOff>154094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1696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9313</xdr:rowOff>
    </xdr:from>
    <xdr:to>
      <xdr:col>15</xdr:col>
      <xdr:colOff>82550</xdr:colOff>
      <xdr:row>60</xdr:row>
      <xdr:rowOff>129963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2963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9313</xdr:rowOff>
    </xdr:from>
    <xdr:to>
      <xdr:col>11</xdr:col>
      <xdr:colOff>31750</xdr:colOff>
      <xdr:row>60</xdr:row>
      <xdr:rowOff>25400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29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23723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85107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103294</xdr:rowOff>
    </xdr:from>
    <xdr:to>
      <xdr:col>19</xdr:col>
      <xdr:colOff>184150</xdr:colOff>
      <xdr:row>61</xdr:row>
      <xdr:rowOff>33444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43621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79163</xdr:rowOff>
    </xdr:from>
    <xdr:to>
      <xdr:col>15</xdr:col>
      <xdr:colOff>133350</xdr:colOff>
      <xdr:row>61</xdr:row>
      <xdr:rowOff>9313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19490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129963</xdr:rowOff>
    </xdr:from>
    <xdr:to>
      <xdr:col>11</xdr:col>
      <xdr:colOff>82550</xdr:colOff>
      <xdr:row>60</xdr:row>
      <xdr:rowOff>60113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70290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人件費決算額は、</a:t>
          </a:r>
          <a:r>
            <a:rPr kumimoji="1" lang="en-US" altLang="ja-JP" sz="1050">
              <a:latin typeface="ＭＳ Ｐゴシック" panose="020B0600070205080204" pitchFamily="50" charset="-128"/>
              <a:ea typeface="ＭＳ Ｐゴシック" panose="020B0600070205080204" pitchFamily="50" charset="-128"/>
            </a:rPr>
            <a:t>1,758,853</a:t>
          </a:r>
          <a:r>
            <a:rPr kumimoji="1" lang="ja-JP" altLang="en-US" sz="1050">
              <a:latin typeface="ＭＳ Ｐゴシック" panose="020B0600070205080204" pitchFamily="50" charset="-128"/>
              <a:ea typeface="ＭＳ Ｐゴシック" panose="020B0600070205080204" pitchFamily="50" charset="-128"/>
            </a:rPr>
            <a:t>千円（前年度比</a:t>
          </a:r>
          <a:r>
            <a:rPr kumimoji="1" lang="en-US" altLang="ja-JP" sz="1050">
              <a:latin typeface="ＭＳ Ｐゴシック" panose="020B0600070205080204" pitchFamily="50" charset="-128"/>
              <a:ea typeface="ＭＳ Ｐゴシック" panose="020B0600070205080204" pitchFamily="50" charset="-128"/>
            </a:rPr>
            <a:t>439,353</a:t>
          </a:r>
          <a:r>
            <a:rPr kumimoji="1" lang="ja-JP" altLang="en-US" sz="1050">
              <a:latin typeface="ＭＳ Ｐゴシック" panose="020B0600070205080204" pitchFamily="50" charset="-128"/>
              <a:ea typeface="ＭＳ Ｐゴシック" panose="020B0600070205080204" pitchFamily="50" charset="-128"/>
            </a:rPr>
            <a:t>千円増、</a:t>
          </a:r>
          <a:r>
            <a:rPr kumimoji="1" lang="en-US" altLang="ja-JP" sz="1050">
              <a:latin typeface="ＭＳ Ｐゴシック" panose="020B0600070205080204" pitchFamily="50" charset="-128"/>
              <a:ea typeface="ＭＳ Ｐゴシック" panose="020B0600070205080204" pitchFamily="50" charset="-128"/>
            </a:rPr>
            <a:t>33.3</a:t>
          </a:r>
          <a:r>
            <a:rPr kumimoji="1" lang="ja-JP" altLang="en-US" sz="1050">
              <a:latin typeface="ＭＳ Ｐゴシック" panose="020B0600070205080204" pitchFamily="50" charset="-128"/>
              <a:ea typeface="ＭＳ Ｐゴシック" panose="020B0600070205080204" pitchFamily="50" charset="-128"/>
            </a:rPr>
            <a:t>％増）となった。前年度末の退職者増に伴い、職員給は減額となったものの、会計年度任用職員報酬が新たに加わったことにより大幅な増額となった。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物件費決算額は、</a:t>
          </a:r>
          <a:r>
            <a:rPr kumimoji="1" lang="en-US" altLang="ja-JP" sz="1050">
              <a:latin typeface="ＭＳ Ｐゴシック" panose="020B0600070205080204" pitchFamily="50" charset="-128"/>
              <a:ea typeface="ＭＳ Ｐゴシック" panose="020B0600070205080204" pitchFamily="50" charset="-128"/>
            </a:rPr>
            <a:t>1,609,049</a:t>
          </a:r>
          <a:r>
            <a:rPr kumimoji="1" lang="ja-JP" altLang="en-US" sz="1050">
              <a:latin typeface="ＭＳ Ｐゴシック" panose="020B0600070205080204" pitchFamily="50" charset="-128"/>
              <a:ea typeface="ＭＳ Ｐゴシック" panose="020B0600070205080204" pitchFamily="50" charset="-128"/>
            </a:rPr>
            <a:t>千円（前年度比</a:t>
          </a:r>
          <a:r>
            <a:rPr kumimoji="1" lang="en-US" altLang="ja-JP" sz="1050">
              <a:latin typeface="ＭＳ Ｐゴシック" panose="020B0600070205080204" pitchFamily="50" charset="-128"/>
              <a:ea typeface="ＭＳ Ｐゴシック" panose="020B0600070205080204" pitchFamily="50" charset="-128"/>
            </a:rPr>
            <a:t>153,175</a:t>
          </a:r>
          <a:r>
            <a:rPr kumimoji="1" lang="ja-JP" altLang="en-US" sz="1050">
              <a:latin typeface="ＭＳ Ｐゴシック" panose="020B0600070205080204" pitchFamily="50" charset="-128"/>
              <a:ea typeface="ＭＳ Ｐゴシック" panose="020B0600070205080204" pitchFamily="50" charset="-128"/>
            </a:rPr>
            <a:t>千円減、</a:t>
          </a:r>
          <a:r>
            <a:rPr kumimoji="1" lang="en-US" altLang="ja-JP" sz="1050">
              <a:latin typeface="ＭＳ Ｐゴシック" panose="020B0600070205080204" pitchFamily="50" charset="-128"/>
              <a:ea typeface="ＭＳ Ｐゴシック" panose="020B0600070205080204" pitchFamily="50" charset="-128"/>
            </a:rPr>
            <a:t>8.7</a:t>
          </a:r>
          <a:r>
            <a:rPr kumimoji="1" lang="ja-JP" altLang="en-US" sz="1050">
              <a:latin typeface="ＭＳ Ｐゴシック" panose="020B0600070205080204" pitchFamily="50" charset="-128"/>
              <a:ea typeface="ＭＳ Ｐゴシック" panose="020B0600070205080204" pitchFamily="50" charset="-128"/>
            </a:rPr>
            <a:t>％減）となった。ふるさと納税お礼品発送業務委託、地籍調査業務委託などが増となったものの、会計年度任用職員制度移行に伴い、従来の物件費・賃金が人件費・会計年度任用職員報酬へ変更となったため大幅な減額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人口一人あたり人件費・物件費等の状況は、類似団体平均より依然として高い。　</a:t>
          </a:r>
        </a:p>
        <a:p>
          <a:r>
            <a:rPr kumimoji="1" lang="ja-JP" altLang="en-US" sz="1050">
              <a:latin typeface="ＭＳ Ｐゴシック" panose="020B0600070205080204" pitchFamily="50" charset="-128"/>
              <a:ea typeface="ＭＳ Ｐゴシック" panose="020B0600070205080204" pitchFamily="50" charset="-128"/>
            </a:rPr>
            <a:t>　職員の節約意識の向上、コスト意識の高揚等により経費削減を図る。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42943</xdr:rowOff>
    </xdr:from>
    <xdr:to>
      <xdr:col>23</xdr:col>
      <xdr:colOff>133350</xdr:colOff>
      <xdr:row>84</xdr:row>
      <xdr:rowOff>32899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73293"/>
          <a:ext cx="838200" cy="16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86121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73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5417</xdr:rowOff>
    </xdr:from>
    <xdr:to>
      <xdr:col>19</xdr:col>
      <xdr:colOff>133350</xdr:colOff>
      <xdr:row>83</xdr:row>
      <xdr:rowOff>42943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35767"/>
          <a:ext cx="889000" cy="3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154849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8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5417</xdr:rowOff>
    </xdr:from>
    <xdr:to>
      <xdr:col>15</xdr:col>
      <xdr:colOff>82550</xdr:colOff>
      <xdr:row>83</xdr:row>
      <xdr:rowOff>28311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35767"/>
          <a:ext cx="889000" cy="2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100950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167396</xdr:rowOff>
    </xdr:from>
    <xdr:to>
      <xdr:col>11</xdr:col>
      <xdr:colOff>31750</xdr:colOff>
      <xdr:row>83</xdr:row>
      <xdr:rowOff>28311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26296"/>
          <a:ext cx="889000" cy="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102072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97841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153549</xdr:rowOff>
    </xdr:from>
    <xdr:to>
      <xdr:col>23</xdr:col>
      <xdr:colOff>184150</xdr:colOff>
      <xdr:row>84</xdr:row>
      <xdr:rowOff>83699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125626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163593</xdr:rowOff>
    </xdr:from>
    <xdr:to>
      <xdr:col>19</xdr:col>
      <xdr:colOff>184150</xdr:colOff>
      <xdr:row>83</xdr:row>
      <xdr:rowOff>93743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2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78520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30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126067</xdr:rowOff>
    </xdr:from>
    <xdr:to>
      <xdr:col>15</xdr:col>
      <xdr:colOff>133350</xdr:colOff>
      <xdr:row>83</xdr:row>
      <xdr:rowOff>56217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40994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7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148961</xdr:rowOff>
    </xdr:from>
    <xdr:to>
      <xdr:col>11</xdr:col>
      <xdr:colOff>82550</xdr:colOff>
      <xdr:row>83</xdr:row>
      <xdr:rowOff>79111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63888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29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116596</xdr:rowOff>
    </xdr:from>
    <xdr:to>
      <xdr:col>7</xdr:col>
      <xdr:colOff>31750</xdr:colOff>
      <xdr:row>83</xdr:row>
      <xdr:rowOff>46746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7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31523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職員年代構成の変動により、本町のラスパイレス指数は</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％となり、類似団体との比較でも、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今後も、計画的な職員採用に努め、職員構成の改善を図りつつ、ラスパイレス指数の増高抑制に努める。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125589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7818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6649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57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125589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781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57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58561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人あたり職員数は、類似団体との比較で</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　今後も、より効率的な行財政運営が求められているため、令和２年度から令和６年度を計画期間とする第３次新温泉町定員適正化計画に基づき、計画的な職員採用に努めていく。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68822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8131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89945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0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129963</xdr:rowOff>
    </xdr:from>
    <xdr:to>
      <xdr:col>77</xdr:col>
      <xdr:colOff>44450</xdr:colOff>
      <xdr:row>61</xdr:row>
      <xdr:rowOff>22860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169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63154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108131</xdr:rowOff>
    </xdr:from>
    <xdr:to>
      <xdr:col>72</xdr:col>
      <xdr:colOff>203200</xdr:colOff>
      <xdr:row>60</xdr:row>
      <xdr:rowOff>129963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95131"/>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93194</xdr:rowOff>
    </xdr:from>
    <xdr:to>
      <xdr:col>68</xdr:col>
      <xdr:colOff>152400</xdr:colOff>
      <xdr:row>60</xdr:row>
      <xdr:rowOff>108131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80194"/>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18022</xdr:rowOff>
    </xdr:from>
    <xdr:to>
      <xdr:col>81</xdr:col>
      <xdr:colOff>95250</xdr:colOff>
      <xdr:row>61</xdr:row>
      <xdr:rowOff>119622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161549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58437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79163</xdr:rowOff>
    </xdr:from>
    <xdr:to>
      <xdr:col>73</xdr:col>
      <xdr:colOff>44450</xdr:colOff>
      <xdr:row>61</xdr:row>
      <xdr:rowOff>9313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19490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42394</xdr:rowOff>
    </xdr:from>
    <xdr:to>
      <xdr:col>64</xdr:col>
      <xdr:colOff>152400</xdr:colOff>
      <xdr:row>60</xdr:row>
      <xdr:rowOff>143994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154171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単年度実質公債費比率の推移は、平成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令和２年度単年度数値を前年度比較すると、実質公債費比率分子は、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540,203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千円（前年度比</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15,444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％減）となり、実質公債費比率分母は、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4,995,616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千円（前年度比</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53,145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結果、実質公債費比率算定上の分子が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15,444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千円減、分母が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53,145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千円増となり、分子が減、分母が増となったため、令和２年度単年度の実質公債費比率が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令和２年度の実質公債費比率は、</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しかし、依然として類似団体と比較すると高率で、全国的に比較しても高率となっている。今後は、財政収支見通し（財政計画）に基づき投資的事業を計画的に行い、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40</xdr:row>
      <xdr:rowOff>161472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9964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45858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560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138491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9505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161472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104926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0194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87691</xdr:rowOff>
    </xdr:from>
    <xdr:to>
      <xdr:col>77</xdr:col>
      <xdr:colOff>95250</xdr:colOff>
      <xdr:row>41</xdr:row>
      <xdr:rowOff>17841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2618</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03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110672</xdr:rowOff>
    </xdr:from>
    <xdr:to>
      <xdr:col>68</xdr:col>
      <xdr:colOff>203200</xdr:colOff>
      <xdr:row>41</xdr:row>
      <xdr:rowOff>40822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将来負担額について、大型事業の実施による地方債残高の増加により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悪化した。類似団体平均と比較すると高率であり、今後も、地方債の発行は、交付税算入率の高い起債にかかる事業を優先的に実施していくなど、後世代への負担を軽減しつつ、公債費充当可能基金の着実な積立てができるよう、計画的な財政運営、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27758</xdr:rowOff>
    </xdr:from>
    <xdr:to>
      <xdr:col>81</xdr:col>
      <xdr:colOff>44450</xdr:colOff>
      <xdr:row>19</xdr:row>
      <xdr:rowOff>88658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3285308"/>
          <a:ext cx="838200" cy="6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148667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77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61323</xdr:rowOff>
    </xdr:from>
    <xdr:to>
      <xdr:col>77</xdr:col>
      <xdr:colOff>44450</xdr:colOff>
      <xdr:row>19</xdr:row>
      <xdr:rowOff>27758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314742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61323</xdr:rowOff>
    </xdr:from>
    <xdr:to>
      <xdr:col>72</xdr:col>
      <xdr:colOff>203200</xdr:colOff>
      <xdr:row>18</xdr:row>
      <xdr:rowOff>109583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31474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102265</xdr:rowOff>
    </xdr:from>
    <xdr:to>
      <xdr:col>73</xdr:col>
      <xdr:colOff>44450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109583</xdr:rowOff>
    </xdr:from>
    <xdr:to>
      <xdr:col>68</xdr:col>
      <xdr:colOff>152400</xdr:colOff>
      <xdr:row>19</xdr:row>
      <xdr:rowOff>140365</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195683"/>
          <a:ext cx="8890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67552</xdr:rowOff>
    </xdr:from>
    <xdr:to>
      <xdr:col>68</xdr:col>
      <xdr:colOff>203200</xdr:colOff>
      <xdr:row>15</xdr:row>
      <xdr:rowOff>169152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7879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73375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37858</xdr:rowOff>
    </xdr:from>
    <xdr:to>
      <xdr:col>81</xdr:col>
      <xdr:colOff>95250</xdr:colOff>
      <xdr:row>19</xdr:row>
      <xdr:rowOff>139458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2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9935</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26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148409</xdr:rowOff>
    </xdr:from>
    <xdr:to>
      <xdr:col>77</xdr:col>
      <xdr:colOff>95250</xdr:colOff>
      <xdr:row>19</xdr:row>
      <xdr:rowOff>78559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63335</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320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10523</xdr:rowOff>
    </xdr:from>
    <xdr:to>
      <xdr:col>73</xdr:col>
      <xdr:colOff>44450</xdr:colOff>
      <xdr:row>18</xdr:row>
      <xdr:rowOff>112123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0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96900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1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58783</xdr:rowOff>
    </xdr:from>
    <xdr:to>
      <xdr:col>68</xdr:col>
      <xdr:colOff>203200</xdr:colOff>
      <xdr:row>18</xdr:row>
      <xdr:rowOff>160383</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145160</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2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89565</xdr:rowOff>
    </xdr:from>
    <xdr:to>
      <xdr:col>64</xdr:col>
      <xdr:colOff>152400</xdr:colOff>
      <xdr:row>20</xdr:row>
      <xdr:rowOff>19715</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3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4492</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43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13,970
13,828
241.01
14,057,545
13,466,843
475,882
6,237,697
15,201,793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人件費の経常収支比率は、会計年度任用職員報酬が新たに加わったことにより、前年度比</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24.9</a:t>
          </a:r>
          <a:r>
            <a:rPr kumimoji="1" lang="ja-JP" altLang="en-US" sz="1200">
              <a:latin typeface="ＭＳ Ｐゴシック" panose="020B0600070205080204" pitchFamily="50" charset="-128"/>
              <a:ea typeface="ＭＳ Ｐゴシック" panose="020B0600070205080204" pitchFamily="50" charset="-128"/>
            </a:rPr>
            <a:t>％で、類似団体平均を</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％上回っている。　　</a:t>
          </a:r>
        </a:p>
        <a:p>
          <a:r>
            <a:rPr kumimoji="1" lang="ja-JP" altLang="en-US" sz="1200">
              <a:latin typeface="ＭＳ Ｐゴシック" panose="020B0600070205080204" pitchFamily="50" charset="-128"/>
              <a:ea typeface="ＭＳ Ｐゴシック" panose="020B0600070205080204" pitchFamily="50" charset="-128"/>
            </a:rPr>
            <a:t>　今後も、より効率的な行財政運営が求められるため、今後も令和２年度から令和６年度を計画期間とする第３次新温泉町定員適正化計画に基づき、計画的な職員採用に努めていく。会計年度任用職員についても組織等の見直しを図る中で計画的な採用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7248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72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42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22860</xdr:rowOff>
    </xdr:from>
    <xdr:to>
      <xdr:col>15</xdr:col>
      <xdr:colOff>149225</xdr:colOff>
      <xdr:row>34</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134637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％下回っている。会計年度任用職員報酬に移行したことにより、物件費が前年度比</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％減となった。今後も、長期継続契等、職員のさらなる節約意識の向上を図り、一層の経費削減に努める。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153126</xdr:rowOff>
    </xdr:from>
    <xdr:to>
      <xdr:col>82</xdr:col>
      <xdr:colOff>107950</xdr:colOff>
      <xdr:row>16</xdr:row>
      <xdr:rowOff>110671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53426"/>
          <a:ext cx="8382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110671</xdr:rowOff>
    </xdr:from>
    <xdr:to>
      <xdr:col>78</xdr:col>
      <xdr:colOff>69850</xdr:colOff>
      <xdr:row>16</xdr:row>
      <xdr:rowOff>149860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5387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97609</xdr:rowOff>
    </xdr:from>
    <xdr:to>
      <xdr:col>73</xdr:col>
      <xdr:colOff>180975</xdr:colOff>
      <xdr:row>16</xdr:row>
      <xdr:rowOff>149860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408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125928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97609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121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80208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102326</xdr:rowOff>
    </xdr:from>
    <xdr:to>
      <xdr:col>82</xdr:col>
      <xdr:colOff>158750</xdr:colOff>
      <xdr:row>15</xdr:row>
      <xdr:rowOff>32476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118853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4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46809</xdr:rowOff>
    </xdr:from>
    <xdr:to>
      <xdr:col>69</xdr:col>
      <xdr:colOff>142875</xdr:colOff>
      <xdr:row>16</xdr:row>
      <xdr:rowOff>148409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％下回っている。前年度に比べ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％減となっている。扶助費の増加は、財政硬直化にもつながるため、今後は、国・県補助扶助費の動向を見極めつつ、町単独扶助の見直し等により、扶助費の増高抑制に努める。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853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55</xdr:row>
      <xdr:rowOff>167822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167822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％下回っている。令和２年度は、道路等に係る維持補修費の増（前年度比</a:t>
          </a:r>
          <a:r>
            <a:rPr kumimoji="1" lang="en-US" altLang="ja-JP" sz="1300">
              <a:latin typeface="ＭＳ Ｐゴシック" panose="020B0600070205080204" pitchFamily="50" charset="-128"/>
              <a:ea typeface="ＭＳ Ｐゴシック" panose="020B0600070205080204" pitchFamily="50" charset="-128"/>
            </a:rPr>
            <a:t>182.7</a:t>
          </a:r>
          <a:r>
            <a:rPr kumimoji="1" lang="ja-JP" altLang="en-US" sz="1300">
              <a:latin typeface="ＭＳ Ｐゴシック" panose="020B0600070205080204" pitchFamily="50" charset="-128"/>
              <a:ea typeface="ＭＳ Ｐゴシック" panose="020B0600070205080204" pitchFamily="50" charset="-128"/>
            </a:rPr>
            <a:t>％増）などにより、前年度比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156935</xdr:rowOff>
    </xdr:from>
    <xdr:to>
      <xdr:col>82</xdr:col>
      <xdr:colOff>107950</xdr:colOff>
      <xdr:row>54</xdr:row>
      <xdr:rowOff>18143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243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102507</xdr:rowOff>
    </xdr:from>
    <xdr:to>
      <xdr:col>78</xdr:col>
      <xdr:colOff>69850</xdr:colOff>
      <xdr:row>53</xdr:row>
      <xdr:rowOff>156935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189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102507</xdr:rowOff>
    </xdr:from>
    <xdr:to>
      <xdr:col>73</xdr:col>
      <xdr:colOff>180975</xdr:colOff>
      <xdr:row>54</xdr:row>
      <xdr:rowOff>170543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1893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39915</xdr:rowOff>
    </xdr:from>
    <xdr:to>
      <xdr:col>69</xdr:col>
      <xdr:colOff>92075</xdr:colOff>
      <xdr:row>54</xdr:row>
      <xdr:rowOff>170543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298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138793</xdr:rowOff>
    </xdr:from>
    <xdr:to>
      <xdr:col>82</xdr:col>
      <xdr:colOff>158750</xdr:colOff>
      <xdr:row>54</xdr:row>
      <xdr:rowOff>68943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155320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106135</xdr:rowOff>
    </xdr:from>
    <xdr:to>
      <xdr:col>78</xdr:col>
      <xdr:colOff>120650</xdr:colOff>
      <xdr:row>54</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46462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51707</xdr:rowOff>
    </xdr:from>
    <xdr:to>
      <xdr:col>74</xdr:col>
      <xdr:colOff>31750</xdr:colOff>
      <xdr:row>53</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163484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119743</xdr:rowOff>
    </xdr:from>
    <xdr:to>
      <xdr:col>69</xdr:col>
      <xdr:colOff>142875</xdr:colOff>
      <xdr:row>55</xdr:row>
      <xdr:rowOff>49893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60070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160565</xdr:rowOff>
    </xdr:from>
    <xdr:to>
      <xdr:col>65</xdr:col>
      <xdr:colOff>53975</xdr:colOff>
      <xdr:row>54</xdr:row>
      <xdr:rowOff>90715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100892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補助費等の経常収支比率は、</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％下回っている。新型コロナウイルス感染症対策事業等により、前年度比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今後も、公営企業会計の経営改善や補助事業見直し、補助団体等の自立を求めていく。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58420</xdr:rowOff>
    </xdr:from>
    <xdr:to>
      <xdr:col>82</xdr:col>
      <xdr:colOff>107950</xdr:colOff>
      <xdr:row>35</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591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52705</xdr:rowOff>
    </xdr:from>
    <xdr:to>
      <xdr:col>78</xdr:col>
      <xdr:colOff>69850</xdr:colOff>
      <xdr:row>35</xdr:row>
      <xdr:rowOff>58420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0534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92710</xdr:rowOff>
    </xdr:from>
    <xdr:to>
      <xdr:col>73</xdr:col>
      <xdr:colOff>180975</xdr:colOff>
      <xdr:row>35</xdr:row>
      <xdr:rowOff>52705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92201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92710</xdr:rowOff>
    </xdr:from>
    <xdr:to>
      <xdr:col>69</xdr:col>
      <xdr:colOff>92075</xdr:colOff>
      <xdr:row>35</xdr:row>
      <xdr:rowOff>41275</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592201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88282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8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92727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7620</xdr:rowOff>
    </xdr:from>
    <xdr:to>
      <xdr:col>78</xdr:col>
      <xdr:colOff>120650</xdr:colOff>
      <xdr:row>35</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119397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7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xdr:rowOff>
    </xdr:from>
    <xdr:to>
      <xdr:col>74</xdr:col>
      <xdr:colOff>31750</xdr:colOff>
      <xdr:row>35</xdr:row>
      <xdr:rowOff>103505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113682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41910</xdr:rowOff>
    </xdr:from>
    <xdr:to>
      <xdr:col>69</xdr:col>
      <xdr:colOff>142875</xdr:colOff>
      <xdr:row>34</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153687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161925</xdr:rowOff>
    </xdr:from>
    <xdr:to>
      <xdr:col>65</xdr:col>
      <xdr:colOff>53975</xdr:colOff>
      <xdr:row>35</xdr:row>
      <xdr:rowOff>92075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102252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公債費の経常収支比率は、</a:t>
          </a:r>
          <a:r>
            <a:rPr kumimoji="1" lang="en-US" altLang="ja-JP" sz="1100">
              <a:latin typeface="ＭＳ Ｐゴシック" panose="020B0600070205080204" pitchFamily="50" charset="-128"/>
              <a:ea typeface="ＭＳ Ｐゴシック" panose="020B0600070205080204" pitchFamily="50" charset="-128"/>
            </a:rPr>
            <a:t>21.0</a:t>
          </a:r>
          <a:r>
            <a:rPr kumimoji="1" lang="ja-JP" altLang="en-US" sz="1100">
              <a:latin typeface="ＭＳ Ｐゴシック" panose="020B0600070205080204" pitchFamily="50" charset="-128"/>
              <a:ea typeface="ＭＳ Ｐゴシック" panose="020B0600070205080204" pitchFamily="50" charset="-128"/>
            </a:rPr>
            <a:t>％で、類似団体平均を</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％、大きく上回っている。　令和２年度は</a:t>
          </a:r>
          <a:r>
            <a:rPr kumimoji="1" lang="en-US" altLang="ja-JP" sz="1100">
              <a:latin typeface="ＭＳ Ｐゴシック" panose="020B0600070205080204" pitchFamily="50" charset="-128"/>
              <a:ea typeface="ＭＳ Ｐゴシック" panose="020B0600070205080204" pitchFamily="50" charset="-128"/>
            </a:rPr>
            <a:t>H18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H19</a:t>
          </a:r>
          <a:r>
            <a:rPr kumimoji="1" lang="ja-JP" altLang="en-US" sz="1100">
              <a:latin typeface="ＭＳ Ｐゴシック" panose="020B0600070205080204" pitchFamily="50" charset="-128"/>
              <a:ea typeface="ＭＳ Ｐゴシック" panose="020B0600070205080204" pitchFamily="50" charset="-128"/>
            </a:rPr>
            <a:t>過疎対策事業債の元金償還終了にともない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減となった。今後２～３年間は、認定こども園整備等大型事業が計画されている。本町の公債費は類似団体と比較し多額であるため、今後も収支見通し（財政計画）に基づき事業実施し、類似団体の平均程度の水準に近づ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xdr:rowOff>
    </xdr:from>
    <xdr:to>
      <xdr:col>24</xdr:col>
      <xdr:colOff>25400</xdr:colOff>
      <xdr:row>80</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72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27939</xdr:rowOff>
    </xdr:from>
    <xdr:to>
      <xdr:col>19</xdr:col>
      <xdr:colOff>187325</xdr:colOff>
      <xdr:row>80</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743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27939</xdr:rowOff>
    </xdr:from>
    <xdr:to>
      <xdr:col>15</xdr:col>
      <xdr:colOff>98425</xdr:colOff>
      <xdr:row>80</xdr:row>
      <xdr:rowOff>50800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743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20320</xdr:rowOff>
    </xdr:from>
    <xdr:to>
      <xdr:col>11</xdr:col>
      <xdr:colOff>9525</xdr:colOff>
      <xdr:row>80</xdr:row>
      <xdr:rowOff>50800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73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105427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148589</xdr:rowOff>
    </xdr:from>
    <xdr:to>
      <xdr:col>15</xdr:col>
      <xdr:colOff>149225</xdr:colOff>
      <xdr:row>80</xdr:row>
      <xdr:rowOff>78739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63516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0</xdr:rowOff>
    </xdr:from>
    <xdr:to>
      <xdr:col>11</xdr:col>
      <xdr:colOff>60325</xdr:colOff>
      <xdr:row>80</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140970</xdr:rowOff>
    </xdr:from>
    <xdr:to>
      <xdr:col>6</xdr:col>
      <xdr:colOff>171450</xdr:colOff>
      <xdr:row>80</xdr:row>
      <xdr:rowOff>71120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55897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％で、類似団体平均を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今後は、町税の徴収強化などの取組みを通じて経常一般財源の確保に努めつつ、歳出経常経費削減に努め、経常収支比率と財政基盤の安定・強化を図る。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62992</xdr:rowOff>
    </xdr:from>
    <xdr:to>
      <xdr:col>82</xdr:col>
      <xdr:colOff>107950</xdr:colOff>
      <xdr:row>75</xdr:row>
      <xdr:rowOff>14986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75029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62992</xdr:rowOff>
    </xdr:from>
    <xdr:to>
      <xdr:col>78</xdr:col>
      <xdr:colOff>69850</xdr:colOff>
      <xdr:row>74</xdr:row>
      <xdr:rowOff>85852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750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xdr:rowOff>
    </xdr:from>
    <xdr:to>
      <xdr:col>73</xdr:col>
      <xdr:colOff>180975</xdr:colOff>
      <xdr:row>74</xdr:row>
      <xdr:rowOff>85852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26908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xdr:rowOff>
    </xdr:from>
    <xdr:to>
      <xdr:col>69</xdr:col>
      <xdr:colOff>92075</xdr:colOff>
      <xdr:row>74</xdr:row>
      <xdr:rowOff>30988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26908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135636</xdr:rowOff>
    </xdr:from>
    <xdr:to>
      <xdr:col>82</xdr:col>
      <xdr:colOff>158750</xdr:colOff>
      <xdr:row>75</xdr:row>
      <xdr:rowOff>65786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152163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xdr:rowOff>
    </xdr:from>
    <xdr:to>
      <xdr:col>78</xdr:col>
      <xdr:colOff>120650</xdr:colOff>
      <xdr:row>74</xdr:row>
      <xdr:rowOff>113792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123969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46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35052</xdr:rowOff>
    </xdr:from>
    <xdr:to>
      <xdr:col>74</xdr:col>
      <xdr:colOff>31750</xdr:colOff>
      <xdr:row>74</xdr:row>
      <xdr:rowOff>136652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146829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124206</xdr:rowOff>
    </xdr:from>
    <xdr:to>
      <xdr:col>69</xdr:col>
      <xdr:colOff>142875</xdr:colOff>
      <xdr:row>74</xdr:row>
      <xdr:rowOff>54356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64533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151638</xdr:rowOff>
    </xdr:from>
    <xdr:to>
      <xdr:col>65</xdr:col>
      <xdr:colOff>53975</xdr:colOff>
      <xdr:row>74</xdr:row>
      <xdr:rowOff>81788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91965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24077</xdr:rowOff>
    </xdr:from>
    <xdr:to>
      <xdr:col>29</xdr:col>
      <xdr:colOff>127000</xdr:colOff>
      <xdr:row>16</xdr:row>
      <xdr:rowOff>150043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4902"/>
          <a:ext cx="647700" cy="125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29021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150043</xdr:rowOff>
    </xdr:from>
    <xdr:to>
      <xdr:col>26</xdr:col>
      <xdr:colOff>50800</xdr:colOff>
      <xdr:row>17</xdr:row>
      <xdr:rowOff>18552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0868"/>
          <a:ext cx="698500" cy="39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148434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18552</xdr:rowOff>
    </xdr:from>
    <xdr:to>
      <xdr:col>22</xdr:col>
      <xdr:colOff>114300</xdr:colOff>
      <xdr:row>17</xdr:row>
      <xdr:rowOff>38715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0827"/>
          <a:ext cx="698500" cy="20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171393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38715</xdr:rowOff>
    </xdr:from>
    <xdr:to>
      <xdr:col>18</xdr:col>
      <xdr:colOff>177800</xdr:colOff>
      <xdr:row>17</xdr:row>
      <xdr:rowOff>49870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0990"/>
          <a:ext cx="698500" cy="1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29821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144727</xdr:rowOff>
    </xdr:from>
    <xdr:to>
      <xdr:col>29</xdr:col>
      <xdr:colOff>177800</xdr:colOff>
      <xdr:row>16</xdr:row>
      <xdr:rowOff>74877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4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161254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99243</xdr:rowOff>
    </xdr:from>
    <xdr:to>
      <xdr:col>26</xdr:col>
      <xdr:colOff>101600</xdr:colOff>
      <xdr:row>17</xdr:row>
      <xdr:rowOff>29393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39570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58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139202</xdr:rowOff>
    </xdr:from>
    <xdr:to>
      <xdr:col>22</xdr:col>
      <xdr:colOff>165100</xdr:colOff>
      <xdr:row>17</xdr:row>
      <xdr:rowOff>69352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79529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9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159365</xdr:rowOff>
    </xdr:from>
    <xdr:to>
      <xdr:col>19</xdr:col>
      <xdr:colOff>38100</xdr:colOff>
      <xdr:row>17</xdr:row>
      <xdr:rowOff>89515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99692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170520</xdr:rowOff>
    </xdr:from>
    <xdr:to>
      <xdr:col>15</xdr:col>
      <xdr:colOff>101600</xdr:colOff>
      <xdr:row>17</xdr:row>
      <xdr:rowOff>100670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110847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3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324465</xdr:rowOff>
    </xdr:from>
    <xdr:to>
      <xdr:col>29</xdr:col>
      <xdr:colOff>127000</xdr:colOff>
      <xdr:row>34</xdr:row>
      <xdr:rowOff>328877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91915"/>
          <a:ext cx="647700" cy="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23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324465</xdr:rowOff>
    </xdr:from>
    <xdr:to>
      <xdr:col>26</xdr:col>
      <xdr:colOff>50800</xdr:colOff>
      <xdr:row>35</xdr:row>
      <xdr:rowOff>60134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91915"/>
          <a:ext cx="698500" cy="7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282067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9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60134</xdr:rowOff>
    </xdr:from>
    <xdr:to>
      <xdr:col>22</xdr:col>
      <xdr:colOff>114300</xdr:colOff>
      <xdr:row>35</xdr:row>
      <xdr:rowOff>109695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70484"/>
          <a:ext cx="698500" cy="4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304354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94607</xdr:rowOff>
    </xdr:from>
    <xdr:to>
      <xdr:col>18</xdr:col>
      <xdr:colOff>177800</xdr:colOff>
      <xdr:row>35</xdr:row>
      <xdr:rowOff>109695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04957"/>
          <a:ext cx="6985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293405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299051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0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278077</xdr:rowOff>
    </xdr:from>
    <xdr:to>
      <xdr:col>29</xdr:col>
      <xdr:colOff>177800</xdr:colOff>
      <xdr:row>35</xdr:row>
      <xdr:rowOff>36777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45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123154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9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273665</xdr:rowOff>
    </xdr:from>
    <xdr:to>
      <xdr:col>26</xdr:col>
      <xdr:colOff>101600</xdr:colOff>
      <xdr:row>35</xdr:row>
      <xdr:rowOff>32365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4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42542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09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9334</xdr:rowOff>
    </xdr:from>
    <xdr:to>
      <xdr:col>22</xdr:col>
      <xdr:colOff>165100</xdr:colOff>
      <xdr:row>35</xdr:row>
      <xdr:rowOff>110934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1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121111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8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58895</xdr:rowOff>
    </xdr:from>
    <xdr:to>
      <xdr:col>19</xdr:col>
      <xdr:colOff>38100</xdr:colOff>
      <xdr:row>35</xdr:row>
      <xdr:rowOff>160495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6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170672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4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43807</xdr:rowOff>
    </xdr:from>
    <xdr:to>
      <xdr:col>15</xdr:col>
      <xdr:colOff>101600</xdr:colOff>
      <xdr:row>35</xdr:row>
      <xdr:rowOff>145407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5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155584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2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13,970
13,828
241.01
14,057,545
13,466,843
475,882
6,237,697
15,201,793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64744</xdr:rowOff>
    </xdr:from>
    <xdr:to>
      <xdr:col>24</xdr:col>
      <xdr:colOff>63500</xdr:colOff>
      <xdr:row>36</xdr:row>
      <xdr:rowOff>148768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94044"/>
          <a:ext cx="838200" cy="4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6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148768</xdr:rowOff>
    </xdr:from>
    <xdr:to>
      <xdr:col>19</xdr:col>
      <xdr:colOff>177800</xdr:colOff>
      <xdr:row>36</xdr:row>
      <xdr:rowOff>161696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0968"/>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60202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161696</xdr:rowOff>
    </xdr:from>
    <xdr:to>
      <xdr:col>15</xdr:col>
      <xdr:colOff>50800</xdr:colOff>
      <xdr:row>37</xdr:row>
      <xdr:rowOff>13348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3896"/>
          <a:ext cx="889000" cy="2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78363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13348</xdr:rowOff>
    </xdr:from>
    <xdr:to>
      <xdr:col>10</xdr:col>
      <xdr:colOff>114300</xdr:colOff>
      <xdr:row>37</xdr:row>
      <xdr:rowOff>17170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6998"/>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87190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13944</xdr:rowOff>
    </xdr:from>
    <xdr:to>
      <xdr:col>24</xdr:col>
      <xdr:colOff>114300</xdr:colOff>
      <xdr:row>34</xdr:row>
      <xdr:rowOff>115544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36821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9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97968</xdr:rowOff>
    </xdr:from>
    <xdr:to>
      <xdr:col>20</xdr:col>
      <xdr:colOff>38100</xdr:colOff>
      <xdr:row>37</xdr:row>
      <xdr:rowOff>28118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44645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110896</xdr:rowOff>
    </xdr:from>
    <xdr:to>
      <xdr:col>15</xdr:col>
      <xdr:colOff>101600</xdr:colOff>
      <xdr:row>37</xdr:row>
      <xdr:rowOff>41046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57573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133998</xdr:rowOff>
    </xdr:from>
    <xdr:to>
      <xdr:col>10</xdr:col>
      <xdr:colOff>165100</xdr:colOff>
      <xdr:row>37</xdr:row>
      <xdr:rowOff>64148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80675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137820</xdr:rowOff>
    </xdr:from>
    <xdr:to>
      <xdr:col>6</xdr:col>
      <xdr:colOff>38100</xdr:colOff>
      <xdr:row>37</xdr:row>
      <xdr:rowOff>67970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84497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90551</xdr:rowOff>
    </xdr:from>
    <xdr:to>
      <xdr:col>24</xdr:col>
      <xdr:colOff>63500</xdr:colOff>
      <xdr:row>55</xdr:row>
      <xdr:rowOff>127452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20301"/>
          <a:ext cx="838200" cy="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98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90551</xdr:rowOff>
    </xdr:from>
    <xdr:to>
      <xdr:col>19</xdr:col>
      <xdr:colOff>177800</xdr:colOff>
      <xdr:row>55</xdr:row>
      <xdr:rowOff>121828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20301"/>
          <a:ext cx="889000" cy="3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77326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121828</xdr:rowOff>
    </xdr:from>
    <xdr:to>
      <xdr:col>15</xdr:col>
      <xdr:colOff>50800</xdr:colOff>
      <xdr:row>55</xdr:row>
      <xdr:rowOff>134639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51578"/>
          <a:ext cx="889000" cy="1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132625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134639</xdr:rowOff>
    </xdr:from>
    <xdr:to>
      <xdr:col>10</xdr:col>
      <xdr:colOff>114300</xdr:colOff>
      <xdr:row>55</xdr:row>
      <xdr:rowOff>153901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64389"/>
          <a:ext cx="889000" cy="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134398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124779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76652</xdr:rowOff>
    </xdr:from>
    <xdr:to>
      <xdr:col>24</xdr:col>
      <xdr:colOff>114300</xdr:colOff>
      <xdr:row>56</xdr:row>
      <xdr:rowOff>6802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99529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5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39751</xdr:rowOff>
    </xdr:from>
    <xdr:to>
      <xdr:col>20</xdr:col>
      <xdr:colOff>38100</xdr:colOff>
      <xdr:row>55</xdr:row>
      <xdr:rowOff>141351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157878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4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71028</xdr:rowOff>
    </xdr:from>
    <xdr:to>
      <xdr:col>15</xdr:col>
      <xdr:colOff>101600</xdr:colOff>
      <xdr:row>56</xdr:row>
      <xdr:rowOff>1178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0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17705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7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83839</xdr:rowOff>
    </xdr:from>
    <xdr:to>
      <xdr:col>10</xdr:col>
      <xdr:colOff>165100</xdr:colOff>
      <xdr:row>56</xdr:row>
      <xdr:rowOff>13989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30516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8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103101</xdr:rowOff>
    </xdr:from>
    <xdr:to>
      <xdr:col>6</xdr:col>
      <xdr:colOff>38100</xdr:colOff>
      <xdr:row>56</xdr:row>
      <xdr:rowOff>33251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49778</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0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59942</xdr:rowOff>
    </xdr:from>
    <xdr:to>
      <xdr:col>24</xdr:col>
      <xdr:colOff>63500</xdr:colOff>
      <xdr:row>77</xdr:row>
      <xdr:rowOff>165052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090142"/>
          <a:ext cx="838200" cy="27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15298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6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165052</xdr:rowOff>
    </xdr:from>
    <xdr:to>
      <xdr:col>19</xdr:col>
      <xdr:colOff>177800</xdr:colOff>
      <xdr:row>78</xdr:row>
      <xdr:rowOff>7089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66702"/>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41335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113205</xdr:rowOff>
    </xdr:from>
    <xdr:to>
      <xdr:col>15</xdr:col>
      <xdr:colOff>50800</xdr:colOff>
      <xdr:row>78</xdr:row>
      <xdr:rowOff>7089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43405"/>
          <a:ext cx="889000" cy="23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113205</xdr:rowOff>
    </xdr:from>
    <xdr:to>
      <xdr:col>10</xdr:col>
      <xdr:colOff>114300</xdr:colOff>
      <xdr:row>77</xdr:row>
      <xdr:rowOff>19982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143405"/>
          <a:ext cx="8890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153852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9142</xdr:rowOff>
    </xdr:from>
    <xdr:to>
      <xdr:col>24</xdr:col>
      <xdr:colOff>114300</xdr:colOff>
      <xdr:row>76</xdr:row>
      <xdr:rowOff>110742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32018</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114252</xdr:rowOff>
    </xdr:from>
    <xdr:to>
      <xdr:col>20</xdr:col>
      <xdr:colOff>38100</xdr:colOff>
      <xdr:row>78</xdr:row>
      <xdr:rowOff>44402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1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60929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0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127739</xdr:rowOff>
    </xdr:from>
    <xdr:to>
      <xdr:col>15</xdr:col>
      <xdr:colOff>101600</xdr:colOff>
      <xdr:row>78</xdr:row>
      <xdr:rowOff>57889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2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49016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2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62405</xdr:rowOff>
    </xdr:from>
    <xdr:to>
      <xdr:col>10</xdr:col>
      <xdr:colOff>165100</xdr:colOff>
      <xdr:row>76</xdr:row>
      <xdr:rowOff>164005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0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9082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6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140632</xdr:rowOff>
    </xdr:from>
    <xdr:to>
      <xdr:col>6</xdr:col>
      <xdr:colOff>38100</xdr:colOff>
      <xdr:row>77</xdr:row>
      <xdr:rowOff>70782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7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87310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9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29972</xdr:rowOff>
    </xdr:from>
    <xdr:to>
      <xdr:col>24</xdr:col>
      <xdr:colOff>63500</xdr:colOff>
      <xdr:row>96</xdr:row>
      <xdr:rowOff>46279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89172"/>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12158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71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29972</xdr:rowOff>
    </xdr:from>
    <xdr:to>
      <xdr:col>19</xdr:col>
      <xdr:colOff>177800</xdr:colOff>
      <xdr:row>96</xdr:row>
      <xdr:rowOff>76891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89172"/>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76891</xdr:rowOff>
    </xdr:from>
    <xdr:to>
      <xdr:col>15</xdr:col>
      <xdr:colOff>50800</xdr:colOff>
      <xdr:row>96</xdr:row>
      <xdr:rowOff>116439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36091"/>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23513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116439</xdr:rowOff>
    </xdr:from>
    <xdr:to>
      <xdr:col>10</xdr:col>
      <xdr:colOff>114300</xdr:colOff>
      <xdr:row>96</xdr:row>
      <xdr:rowOff>133262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75639"/>
          <a:ext cx="889000" cy="1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25379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45133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166929</xdr:rowOff>
    </xdr:from>
    <xdr:to>
      <xdr:col>24</xdr:col>
      <xdr:colOff>114300</xdr:colOff>
      <xdr:row>96</xdr:row>
      <xdr:rowOff>97079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18356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150622</xdr:rowOff>
    </xdr:from>
    <xdr:to>
      <xdr:col>20</xdr:col>
      <xdr:colOff>38100</xdr:colOff>
      <xdr:row>96</xdr:row>
      <xdr:rowOff>80772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97299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21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26091</xdr:rowOff>
    </xdr:from>
    <xdr:to>
      <xdr:col>15</xdr:col>
      <xdr:colOff>101600</xdr:colOff>
      <xdr:row>96</xdr:row>
      <xdr:rowOff>127691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8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144218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65639</xdr:rowOff>
    </xdr:from>
    <xdr:to>
      <xdr:col>10</xdr:col>
      <xdr:colOff>165100</xdr:colOff>
      <xdr:row>96</xdr:row>
      <xdr:rowOff>167239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30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82462</xdr:rowOff>
    </xdr:from>
    <xdr:to>
      <xdr:col>6</xdr:col>
      <xdr:colOff>38100</xdr:colOff>
      <xdr:row>97</xdr:row>
      <xdr:rowOff>12612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29139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31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74800</xdr:rowOff>
    </xdr:from>
    <xdr:to>
      <xdr:col>55</xdr:col>
      <xdr:colOff>0</xdr:colOff>
      <xdr:row>37</xdr:row>
      <xdr:rowOff>14080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75550"/>
          <a:ext cx="838200" cy="28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84954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14080</xdr:rowOff>
    </xdr:from>
    <xdr:to>
      <xdr:col>50</xdr:col>
      <xdr:colOff>114300</xdr:colOff>
      <xdr:row>37</xdr:row>
      <xdr:rowOff>15101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357730"/>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48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167388</xdr:rowOff>
    </xdr:from>
    <xdr:to>
      <xdr:col>45</xdr:col>
      <xdr:colOff>177800</xdr:colOff>
      <xdr:row>37</xdr:row>
      <xdr:rowOff>15101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339588"/>
          <a:ext cx="889000" cy="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149753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4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91541</xdr:rowOff>
    </xdr:from>
    <xdr:to>
      <xdr:col>41</xdr:col>
      <xdr:colOff>50800</xdr:colOff>
      <xdr:row>36</xdr:row>
      <xdr:rowOff>167388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263741"/>
          <a:ext cx="889000" cy="7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2788</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5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170801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24000</xdr:rowOff>
    </xdr:from>
    <xdr:to>
      <xdr:col>55</xdr:col>
      <xdr:colOff>50800</xdr:colOff>
      <xdr:row>35</xdr:row>
      <xdr:rowOff>125600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2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46877</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7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134730</xdr:rowOff>
    </xdr:from>
    <xdr:to>
      <xdr:col>50</xdr:col>
      <xdr:colOff>165100</xdr:colOff>
      <xdr:row>37</xdr:row>
      <xdr:rowOff>64880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3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81407</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08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135751</xdr:rowOff>
    </xdr:from>
    <xdr:to>
      <xdr:col>46</xdr:col>
      <xdr:colOff>38100</xdr:colOff>
      <xdr:row>37</xdr:row>
      <xdr:rowOff>65901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82428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08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116588</xdr:rowOff>
    </xdr:from>
    <xdr:to>
      <xdr:col>41</xdr:col>
      <xdr:colOff>101600</xdr:colOff>
      <xdr:row>37</xdr:row>
      <xdr:rowOff>46738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63265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06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40741</xdr:rowOff>
    </xdr:from>
    <xdr:to>
      <xdr:col>36</xdr:col>
      <xdr:colOff>165100</xdr:colOff>
      <xdr:row>36</xdr:row>
      <xdr:rowOff>142341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158868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598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43904</xdr:rowOff>
    </xdr:from>
    <xdr:to>
      <xdr:col>55</xdr:col>
      <xdr:colOff>0</xdr:colOff>
      <xdr:row>56</xdr:row>
      <xdr:rowOff>62630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645104"/>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62630</xdr:rowOff>
    </xdr:from>
    <xdr:to>
      <xdr:col>50</xdr:col>
      <xdr:colOff>114300</xdr:colOff>
      <xdr:row>58</xdr:row>
      <xdr:rowOff>53655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663830"/>
          <a:ext cx="889000" cy="3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119315</xdr:rowOff>
    </xdr:from>
    <xdr:to>
      <xdr:col>45</xdr:col>
      <xdr:colOff>177800</xdr:colOff>
      <xdr:row>58</xdr:row>
      <xdr:rowOff>53655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91965"/>
          <a:ext cx="889000" cy="1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155585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119315</xdr:rowOff>
    </xdr:from>
    <xdr:to>
      <xdr:col>41</xdr:col>
      <xdr:colOff>50800</xdr:colOff>
      <xdr:row>58</xdr:row>
      <xdr:rowOff>67838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91965"/>
          <a:ext cx="889000" cy="11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164554</xdr:rowOff>
    </xdr:from>
    <xdr:to>
      <xdr:col>55</xdr:col>
      <xdr:colOff>50800</xdr:colOff>
      <xdr:row>56</xdr:row>
      <xdr:rowOff>94704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5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15981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44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11830</xdr:rowOff>
    </xdr:from>
    <xdr:to>
      <xdr:col>50</xdr:col>
      <xdr:colOff>165100</xdr:colOff>
      <xdr:row>56</xdr:row>
      <xdr:rowOff>113430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6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129957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38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2855</xdr:rowOff>
    </xdr:from>
    <xdr:to>
      <xdr:col>46</xdr:col>
      <xdr:colOff>38100</xdr:colOff>
      <xdr:row>58</xdr:row>
      <xdr:rowOff>104455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95582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3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68515</xdr:rowOff>
    </xdr:from>
    <xdr:to>
      <xdr:col>41</xdr:col>
      <xdr:colOff>101600</xdr:colOff>
      <xdr:row>57</xdr:row>
      <xdr:rowOff>170115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15192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6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17038</xdr:rowOff>
    </xdr:from>
    <xdr:to>
      <xdr:col>36</xdr:col>
      <xdr:colOff>165100</xdr:colOff>
      <xdr:row>58</xdr:row>
      <xdr:rowOff>118638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109765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1136</xdr:rowOff>
    </xdr:from>
    <xdr:to>
      <xdr:col>55</xdr:col>
      <xdr:colOff>0</xdr:colOff>
      <xdr:row>77</xdr:row>
      <xdr:rowOff>42842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031336"/>
          <a:ext cx="838200" cy="2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100268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30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1136</xdr:rowOff>
    </xdr:from>
    <xdr:to>
      <xdr:col>50</xdr:col>
      <xdr:colOff>114300</xdr:colOff>
      <xdr:row>78</xdr:row>
      <xdr:rowOff>88466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031336"/>
          <a:ext cx="889000" cy="43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39465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167182</xdr:rowOff>
    </xdr:from>
    <xdr:to>
      <xdr:col>45</xdr:col>
      <xdr:colOff>177800</xdr:colOff>
      <xdr:row>78</xdr:row>
      <xdr:rowOff>88466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68832"/>
          <a:ext cx="889000" cy="9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167182</xdr:rowOff>
    </xdr:from>
    <xdr:to>
      <xdr:col>41</xdr:col>
      <xdr:colOff>50800</xdr:colOff>
      <xdr:row>78</xdr:row>
      <xdr:rowOff>78801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68832"/>
          <a:ext cx="889000" cy="8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75178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163492</xdr:rowOff>
    </xdr:from>
    <xdr:to>
      <xdr:col>55</xdr:col>
      <xdr:colOff>50800</xdr:colOff>
      <xdr:row>77</xdr:row>
      <xdr:rowOff>93642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1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14919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04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121786</xdr:rowOff>
    </xdr:from>
    <xdr:to>
      <xdr:col>50</xdr:col>
      <xdr:colOff>165100</xdr:colOff>
      <xdr:row>76</xdr:row>
      <xdr:rowOff>51936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29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68463</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275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37666</xdr:rowOff>
    </xdr:from>
    <xdr:to>
      <xdr:col>46</xdr:col>
      <xdr:colOff>38100</xdr:colOff>
      <xdr:row>78</xdr:row>
      <xdr:rowOff>139266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130393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0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116382</xdr:rowOff>
    </xdr:from>
    <xdr:to>
      <xdr:col>41</xdr:col>
      <xdr:colOff>101600</xdr:colOff>
      <xdr:row>78</xdr:row>
      <xdr:rowOff>46532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63059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28001</xdr:rowOff>
    </xdr:from>
    <xdr:to>
      <xdr:col>36</xdr:col>
      <xdr:colOff>165100</xdr:colOff>
      <xdr:row>78</xdr:row>
      <xdr:rowOff>129601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120728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49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96844</xdr:rowOff>
    </xdr:from>
    <xdr:to>
      <xdr:col>55</xdr:col>
      <xdr:colOff>0</xdr:colOff>
      <xdr:row>96</xdr:row>
      <xdr:rowOff>73485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213144"/>
          <a:ext cx="838200" cy="3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73485</xdr:rowOff>
    </xdr:from>
    <xdr:to>
      <xdr:col>50</xdr:col>
      <xdr:colOff>114300</xdr:colOff>
      <xdr:row>96</xdr:row>
      <xdr:rowOff>102764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532685"/>
          <a:ext cx="889000" cy="2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9632</xdr:rowOff>
    </xdr:from>
    <xdr:to>
      <xdr:col>45</xdr:col>
      <xdr:colOff>177800</xdr:colOff>
      <xdr:row>96</xdr:row>
      <xdr:rowOff>102764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468832"/>
          <a:ext cx="889000" cy="9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71307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9632</xdr:rowOff>
    </xdr:from>
    <xdr:to>
      <xdr:col>41</xdr:col>
      <xdr:colOff>50800</xdr:colOff>
      <xdr:row>96</xdr:row>
      <xdr:rowOff>162325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468832"/>
          <a:ext cx="889000" cy="1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46044</xdr:rowOff>
    </xdr:from>
    <xdr:to>
      <xdr:col>55</xdr:col>
      <xdr:colOff>50800</xdr:colOff>
      <xdr:row>94</xdr:row>
      <xdr:rowOff>147644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1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68921</xdr:rowOff>
    </xdr:from>
    <xdr:ext cx="599010"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01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22685</xdr:rowOff>
    </xdr:from>
    <xdr:to>
      <xdr:col>50</xdr:col>
      <xdr:colOff>165100</xdr:colOff>
      <xdr:row>96</xdr:row>
      <xdr:rowOff>124285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48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140812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51964</xdr:rowOff>
    </xdr:from>
    <xdr:to>
      <xdr:col>46</xdr:col>
      <xdr:colOff>38100</xdr:colOff>
      <xdr:row>96</xdr:row>
      <xdr:rowOff>153564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5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144691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130282</xdr:rowOff>
    </xdr:from>
    <xdr:to>
      <xdr:col>41</xdr:col>
      <xdr:colOff>101600</xdr:colOff>
      <xdr:row>96</xdr:row>
      <xdr:rowOff>60432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4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76959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9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111525</xdr:rowOff>
    </xdr:from>
    <xdr:to>
      <xdr:col>36</xdr:col>
      <xdr:colOff>165100</xdr:colOff>
      <xdr:row>97</xdr:row>
      <xdr:rowOff>41675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7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32802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105369</xdr:rowOff>
    </xdr:from>
    <xdr:to>
      <xdr:col>85</xdr:col>
      <xdr:colOff>127000</xdr:colOff>
      <xdr:row>38</xdr:row>
      <xdr:rowOff>134168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20469"/>
          <a:ext cx="838200" cy="2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43542</xdr:rowOff>
    </xdr:from>
    <xdr:to>
      <xdr:col>81</xdr:col>
      <xdr:colOff>50800</xdr:colOff>
      <xdr:row>38</xdr:row>
      <xdr:rowOff>105369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58642"/>
          <a:ext cx="889000" cy="6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43542</xdr:rowOff>
    </xdr:from>
    <xdr:to>
      <xdr:col>76</xdr:col>
      <xdr:colOff>114300</xdr:colOff>
      <xdr:row>38</xdr:row>
      <xdr:rowOff>117183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58642"/>
          <a:ext cx="8890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139326</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117183</xdr:rowOff>
    </xdr:from>
    <xdr:to>
      <xdr:col>71</xdr:col>
      <xdr:colOff>177800</xdr:colOff>
      <xdr:row>38</xdr:row>
      <xdr:rowOff>139421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32283"/>
          <a:ext cx="889000" cy="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159608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83368</xdr:rowOff>
    </xdr:from>
    <xdr:to>
      <xdr:col>85</xdr:col>
      <xdr:colOff>177800</xdr:colOff>
      <xdr:row>39</xdr:row>
      <xdr:rowOff>13518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169745</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54569</xdr:rowOff>
    </xdr:from>
    <xdr:to>
      <xdr:col>81</xdr:col>
      <xdr:colOff>101600</xdr:colOff>
      <xdr:row>38</xdr:row>
      <xdr:rowOff>156169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147296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164192</xdr:rowOff>
    </xdr:from>
    <xdr:to>
      <xdr:col>76</xdr:col>
      <xdr:colOff>165100</xdr:colOff>
      <xdr:row>38</xdr:row>
      <xdr:rowOff>94342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110869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66383</xdr:rowOff>
    </xdr:from>
    <xdr:to>
      <xdr:col>72</xdr:col>
      <xdr:colOff>38100</xdr:colOff>
      <xdr:row>38</xdr:row>
      <xdr:rowOff>167983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13060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5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88621</xdr:rowOff>
    </xdr:from>
    <xdr:to>
      <xdr:col>67</xdr:col>
      <xdr:colOff>101600</xdr:colOff>
      <xdr:row>39</xdr:row>
      <xdr:rowOff>18771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9898</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57333" y="6696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6477</xdr:rowOff>
    </xdr:from>
    <xdr:to>
      <xdr:col>85</xdr:col>
      <xdr:colOff>127000</xdr:colOff>
      <xdr:row>74</xdr:row>
      <xdr:rowOff>30632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693777"/>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6477</xdr:rowOff>
    </xdr:from>
    <xdr:to>
      <xdr:col>81</xdr:col>
      <xdr:colOff>50800</xdr:colOff>
      <xdr:row>74</xdr:row>
      <xdr:rowOff>72974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2693777"/>
          <a:ext cx="8890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58179</xdr:rowOff>
    </xdr:from>
    <xdr:to>
      <xdr:col>76</xdr:col>
      <xdr:colOff>114300</xdr:colOff>
      <xdr:row>74</xdr:row>
      <xdr:rowOff>72974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745479"/>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92867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58179</xdr:rowOff>
    </xdr:from>
    <xdr:to>
      <xdr:col>71</xdr:col>
      <xdr:colOff>177800</xdr:colOff>
      <xdr:row>74</xdr:row>
      <xdr:rowOff>80455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745479"/>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71987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40873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4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151282</xdr:rowOff>
    </xdr:from>
    <xdr:to>
      <xdr:col>85</xdr:col>
      <xdr:colOff>177800</xdr:colOff>
      <xdr:row>74</xdr:row>
      <xdr:rowOff>81432</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6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2709</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5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127127</xdr:rowOff>
    </xdr:from>
    <xdr:to>
      <xdr:col>81</xdr:col>
      <xdr:colOff>101600</xdr:colOff>
      <xdr:row>74</xdr:row>
      <xdr:rowOff>57277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6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73804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795" y="1241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22174</xdr:rowOff>
    </xdr:from>
    <xdr:to>
      <xdr:col>76</xdr:col>
      <xdr:colOff>165100</xdr:colOff>
      <xdr:row>74</xdr:row>
      <xdr:rowOff>123774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7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140301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4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7379</xdr:rowOff>
    </xdr:from>
    <xdr:to>
      <xdr:col>72</xdr:col>
      <xdr:colOff>38100</xdr:colOff>
      <xdr:row>74</xdr:row>
      <xdr:rowOff>108979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6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125506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4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29655</xdr:rowOff>
    </xdr:from>
    <xdr:to>
      <xdr:col>67</xdr:col>
      <xdr:colOff>101600</xdr:colOff>
      <xdr:row>74</xdr:row>
      <xdr:rowOff>131255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7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147782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154711</xdr:rowOff>
    </xdr:from>
    <xdr:to>
      <xdr:col>85</xdr:col>
      <xdr:colOff>127000</xdr:colOff>
      <xdr:row>98</xdr:row>
      <xdr:rowOff>52005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85361"/>
          <a:ext cx="838200" cy="6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52005</xdr:rowOff>
    </xdr:from>
    <xdr:to>
      <xdr:col>81</xdr:col>
      <xdr:colOff>50800</xdr:colOff>
      <xdr:row>98</xdr:row>
      <xdr:rowOff>60812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54105"/>
          <a:ext cx="889000" cy="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106345</xdr:rowOff>
    </xdr:from>
    <xdr:to>
      <xdr:col>76</xdr:col>
      <xdr:colOff>114300</xdr:colOff>
      <xdr:row>98</xdr:row>
      <xdr:rowOff>60812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36995"/>
          <a:ext cx="889000" cy="12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61431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2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106345</xdr:rowOff>
    </xdr:from>
    <xdr:to>
      <xdr:col>71</xdr:col>
      <xdr:colOff>177800</xdr:colOff>
      <xdr:row>98</xdr:row>
      <xdr:rowOff>118157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736995"/>
          <a:ext cx="889000" cy="18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48995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86120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103911</xdr:rowOff>
    </xdr:from>
    <xdr:to>
      <xdr:col>85</xdr:col>
      <xdr:colOff>177800</xdr:colOff>
      <xdr:row>98</xdr:row>
      <xdr:rowOff>34061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82338</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1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1205</xdr:rowOff>
    </xdr:from>
    <xdr:to>
      <xdr:col>81</xdr:col>
      <xdr:colOff>101600</xdr:colOff>
      <xdr:row>98</xdr:row>
      <xdr:rowOff>102805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0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93932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10012</xdr:rowOff>
    </xdr:from>
    <xdr:to>
      <xdr:col>76</xdr:col>
      <xdr:colOff>165100</xdr:colOff>
      <xdr:row>98</xdr:row>
      <xdr:rowOff>111612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102739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55545</xdr:rowOff>
    </xdr:from>
    <xdr:to>
      <xdr:col>72</xdr:col>
      <xdr:colOff>38100</xdr:colOff>
      <xdr:row>97</xdr:row>
      <xdr:rowOff>157145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6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2222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46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67357</xdr:rowOff>
    </xdr:from>
    <xdr:to>
      <xdr:col>67</xdr:col>
      <xdr:colOff>101600</xdr:colOff>
      <xdr:row>98</xdr:row>
      <xdr:rowOff>168957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160084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6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171018</xdr:rowOff>
    </xdr:from>
    <xdr:to>
      <xdr:col>116</xdr:col>
      <xdr:colOff>63500</xdr:colOff>
      <xdr:row>36</xdr:row>
      <xdr:rowOff>115925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171768"/>
          <a:ext cx="838200" cy="1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87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171018</xdr:rowOff>
    </xdr:from>
    <xdr:to>
      <xdr:col>111</xdr:col>
      <xdr:colOff>177800</xdr:colOff>
      <xdr:row>36</xdr:row>
      <xdr:rowOff>154582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171768"/>
          <a:ext cx="889000" cy="15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106258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6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154582</xdr:rowOff>
    </xdr:from>
    <xdr:to>
      <xdr:col>107</xdr:col>
      <xdr:colOff>50800</xdr:colOff>
      <xdr:row>37</xdr:row>
      <xdr:rowOff>71806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326782"/>
          <a:ext cx="889000" cy="8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126534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71806</xdr:rowOff>
    </xdr:from>
    <xdr:to>
      <xdr:col>102</xdr:col>
      <xdr:colOff>114300</xdr:colOff>
      <xdr:row>37</xdr:row>
      <xdr:rowOff>98049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415456"/>
          <a:ext cx="8890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131815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118259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65125</xdr:rowOff>
    </xdr:from>
    <xdr:to>
      <xdr:col>116</xdr:col>
      <xdr:colOff>114300</xdr:colOff>
      <xdr:row>36</xdr:row>
      <xdr:rowOff>166725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88002</xdr:rowOff>
    </xdr:from>
    <xdr:ext cx="534377"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0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120218</xdr:rowOff>
    </xdr:from>
    <xdr:to>
      <xdr:col>112</xdr:col>
      <xdr:colOff>38100</xdr:colOff>
      <xdr:row>36</xdr:row>
      <xdr:rowOff>50368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1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66895</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56111" y="58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103782</xdr:rowOff>
    </xdr:from>
    <xdr:to>
      <xdr:col>107</xdr:col>
      <xdr:colOff>101600</xdr:colOff>
      <xdr:row>37</xdr:row>
      <xdr:rowOff>33932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2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50459</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67111" y="605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21006</xdr:rowOff>
    </xdr:from>
    <xdr:to>
      <xdr:col>102</xdr:col>
      <xdr:colOff>165100</xdr:colOff>
      <xdr:row>37</xdr:row>
      <xdr:rowOff>122606</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139133</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278111" y="613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47249</xdr:rowOff>
    </xdr:from>
    <xdr:to>
      <xdr:col>98</xdr:col>
      <xdr:colOff>38100</xdr:colOff>
      <xdr:row>37</xdr:row>
      <xdr:rowOff>148849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3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165376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16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138394</xdr:rowOff>
    </xdr:from>
    <xdr:to>
      <xdr:col>116</xdr:col>
      <xdr:colOff>63500</xdr:colOff>
      <xdr:row>56</xdr:row>
      <xdr:rowOff>156453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739594"/>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46492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90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138394</xdr:rowOff>
    </xdr:from>
    <xdr:to>
      <xdr:col>111</xdr:col>
      <xdr:colOff>177800</xdr:colOff>
      <xdr:row>57</xdr:row>
      <xdr:rowOff>4761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739594"/>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155763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09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130818</xdr:rowOff>
    </xdr:from>
    <xdr:to>
      <xdr:col>107</xdr:col>
      <xdr:colOff>50800</xdr:colOff>
      <xdr:row>57</xdr:row>
      <xdr:rowOff>4761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732018"/>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161739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10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130818</xdr:rowOff>
    </xdr:from>
    <xdr:to>
      <xdr:col>102</xdr:col>
      <xdr:colOff>114300</xdr:colOff>
      <xdr:row>56</xdr:row>
      <xdr:rowOff>157172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732018"/>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134764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0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117260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6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105653</xdr:rowOff>
    </xdr:from>
    <xdr:to>
      <xdr:col>116</xdr:col>
      <xdr:colOff>114300</xdr:colOff>
      <xdr:row>57</xdr:row>
      <xdr:rowOff>35803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7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128530</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55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87594</xdr:rowOff>
    </xdr:from>
    <xdr:to>
      <xdr:col>112</xdr:col>
      <xdr:colOff>38100</xdr:colOff>
      <xdr:row>57</xdr:row>
      <xdr:rowOff>17744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6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34271</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125411</xdr:rowOff>
    </xdr:from>
    <xdr:to>
      <xdr:col>107</xdr:col>
      <xdr:colOff>101600</xdr:colOff>
      <xdr:row>57</xdr:row>
      <xdr:rowOff>55561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7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72088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5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80018</xdr:rowOff>
    </xdr:from>
    <xdr:to>
      <xdr:col>102</xdr:col>
      <xdr:colOff>165100</xdr:colOff>
      <xdr:row>57</xdr:row>
      <xdr:rowOff>10168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26695</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45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106372</xdr:rowOff>
    </xdr:from>
    <xdr:to>
      <xdr:col>98</xdr:col>
      <xdr:colOff>38100</xdr:colOff>
      <xdr:row>57</xdr:row>
      <xdr:rowOff>36522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7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53049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4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64785</xdr:rowOff>
    </xdr:from>
    <xdr:to>
      <xdr:col>116</xdr:col>
      <xdr:colOff>63500</xdr:colOff>
      <xdr:row>76</xdr:row>
      <xdr:rowOff>92903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94985"/>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92903</xdr:rowOff>
    </xdr:from>
    <xdr:to>
      <xdr:col>111</xdr:col>
      <xdr:colOff>177800</xdr:colOff>
      <xdr:row>76</xdr:row>
      <xdr:rowOff>115191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23103"/>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115191</xdr:rowOff>
    </xdr:from>
    <xdr:to>
      <xdr:col>107</xdr:col>
      <xdr:colOff>50800</xdr:colOff>
      <xdr:row>76</xdr:row>
      <xdr:rowOff>123682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45391"/>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123682</xdr:rowOff>
    </xdr:from>
    <xdr:to>
      <xdr:col>102</xdr:col>
      <xdr:colOff>114300</xdr:colOff>
      <xdr:row>76</xdr:row>
      <xdr:rowOff>165353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53882"/>
          <a:ext cx="889000" cy="4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13985</xdr:rowOff>
    </xdr:from>
    <xdr:to>
      <xdr:col>116</xdr:col>
      <xdr:colOff>114300</xdr:colOff>
      <xdr:row>76</xdr:row>
      <xdr:rowOff>115585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163862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42103</xdr:rowOff>
    </xdr:from>
    <xdr:to>
      <xdr:col>112</xdr:col>
      <xdr:colOff>38100</xdr:colOff>
      <xdr:row>76</xdr:row>
      <xdr:rowOff>143703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134830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64391</xdr:rowOff>
    </xdr:from>
    <xdr:to>
      <xdr:col>107</xdr:col>
      <xdr:colOff>101600</xdr:colOff>
      <xdr:row>76</xdr:row>
      <xdr:rowOff>165991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157118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72882</xdr:rowOff>
    </xdr:from>
    <xdr:to>
      <xdr:col>102</xdr:col>
      <xdr:colOff>165100</xdr:colOff>
      <xdr:row>77</xdr:row>
      <xdr:rowOff>3032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0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165609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114553</xdr:rowOff>
    </xdr:from>
    <xdr:to>
      <xdr:col>98</xdr:col>
      <xdr:colOff>38100</xdr:colOff>
      <xdr:row>77</xdr:row>
      <xdr:rowOff>44703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35830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人件費は、会計年度任用職員報酬が新たに加わったことにより、</a:t>
          </a:r>
          <a:r>
            <a:rPr kumimoji="1" lang="en-US" altLang="ja-JP" sz="1100">
              <a:latin typeface="ＭＳ Ｐゴシック" panose="020B0600070205080204" pitchFamily="50" charset="-128"/>
              <a:ea typeface="ＭＳ Ｐゴシック" panose="020B0600070205080204" pitchFamily="50" charset="-128"/>
            </a:rPr>
            <a:t>125,902</a:t>
          </a:r>
          <a:r>
            <a:rPr kumimoji="1" lang="ja-JP" altLang="en-US" sz="1100">
              <a:latin typeface="ＭＳ Ｐゴシック" panose="020B0600070205080204" pitchFamily="50" charset="-128"/>
              <a:ea typeface="ＭＳ Ｐゴシック" panose="020B0600070205080204" pitchFamily="50" charset="-128"/>
            </a:rPr>
            <a:t>円（類似団体比較</a:t>
          </a:r>
          <a:r>
            <a:rPr kumimoji="1" lang="en-US" altLang="ja-JP" sz="1100">
              <a:latin typeface="ＭＳ Ｐゴシック" panose="020B0600070205080204" pitchFamily="50" charset="-128"/>
              <a:ea typeface="ＭＳ Ｐゴシック" panose="020B0600070205080204" pitchFamily="50" charset="-128"/>
            </a:rPr>
            <a:t>26,902</a:t>
          </a:r>
          <a:r>
            <a:rPr kumimoji="1" lang="ja-JP" altLang="en-US" sz="1100">
              <a:latin typeface="ＭＳ Ｐゴシック" panose="020B0600070205080204" pitchFamily="50" charset="-128"/>
              <a:ea typeface="ＭＳ Ｐゴシック" panose="020B0600070205080204" pitchFamily="50" charset="-128"/>
            </a:rPr>
            <a:t>円高）となっている。今後も組織の見直し等を図る中で計画的な職員採用に努める。</a:t>
          </a:r>
        </a:p>
        <a:p>
          <a:r>
            <a:rPr kumimoji="1" lang="ja-JP" altLang="en-US" sz="1100">
              <a:latin typeface="ＭＳ Ｐゴシック" panose="020B0600070205080204" pitchFamily="50" charset="-128"/>
              <a:ea typeface="ＭＳ Ｐゴシック" panose="020B0600070205080204" pitchFamily="50" charset="-128"/>
            </a:rPr>
            <a:t>　物件費は、</a:t>
          </a:r>
          <a:r>
            <a:rPr kumimoji="1" lang="en-US" altLang="ja-JP" sz="1100">
              <a:latin typeface="ＭＳ Ｐゴシック" panose="020B0600070205080204" pitchFamily="50" charset="-128"/>
              <a:ea typeface="ＭＳ Ｐゴシック" panose="020B0600070205080204" pitchFamily="50" charset="-128"/>
            </a:rPr>
            <a:t>115,179</a:t>
          </a:r>
          <a:r>
            <a:rPr kumimoji="1" lang="ja-JP" altLang="en-US" sz="1100">
              <a:latin typeface="ＭＳ Ｐゴシック" panose="020B0600070205080204" pitchFamily="50" charset="-128"/>
              <a:ea typeface="ＭＳ Ｐゴシック" panose="020B0600070205080204" pitchFamily="50" charset="-128"/>
            </a:rPr>
            <a:t>千円（類似団体平均比較</a:t>
          </a:r>
          <a:r>
            <a:rPr kumimoji="1" lang="en-US" altLang="ja-JP" sz="1100">
              <a:latin typeface="ＭＳ Ｐゴシック" panose="020B0600070205080204" pitchFamily="50" charset="-128"/>
              <a:ea typeface="ＭＳ Ｐゴシック" panose="020B0600070205080204" pitchFamily="50" charset="-128"/>
            </a:rPr>
            <a:t>24,771</a:t>
          </a:r>
          <a:r>
            <a:rPr kumimoji="1" lang="ja-JP" altLang="en-US" sz="1100">
              <a:latin typeface="ＭＳ Ｐゴシック" panose="020B0600070205080204" pitchFamily="50" charset="-128"/>
              <a:ea typeface="ＭＳ Ｐゴシック" panose="020B0600070205080204" pitchFamily="50" charset="-128"/>
            </a:rPr>
            <a:t>円高）で、類似団体平均の約</a:t>
          </a:r>
          <a:r>
            <a:rPr kumimoji="1" lang="en-US" altLang="ja-JP" sz="1100">
              <a:latin typeface="ＭＳ Ｐゴシック" panose="020B0600070205080204" pitchFamily="50" charset="-128"/>
              <a:ea typeface="ＭＳ Ｐゴシック" panose="020B0600070205080204" pitchFamily="50" charset="-128"/>
            </a:rPr>
            <a:t>1.27</a:t>
          </a:r>
          <a:r>
            <a:rPr kumimoji="1" lang="ja-JP" altLang="en-US" sz="1100">
              <a:latin typeface="ＭＳ Ｐゴシック" panose="020B0600070205080204" pitchFamily="50" charset="-128"/>
              <a:ea typeface="ＭＳ Ｐゴシック" panose="020B0600070205080204" pitchFamily="50" charset="-128"/>
            </a:rPr>
            <a:t>倍となっている。ふるさと納税お礼品発送業務委託料等の増が主な要因だが、今後も経費等の見直し、削減に努める。</a:t>
          </a:r>
        </a:p>
        <a:p>
          <a:r>
            <a:rPr kumimoji="1" lang="ja-JP" altLang="en-US" sz="1100">
              <a:latin typeface="ＭＳ Ｐゴシック" panose="020B0600070205080204" pitchFamily="50" charset="-128"/>
              <a:ea typeface="ＭＳ Ｐゴシック" panose="020B0600070205080204" pitchFamily="50" charset="-128"/>
            </a:rPr>
            <a:t>　維持補修費は、</a:t>
          </a:r>
          <a:r>
            <a:rPr kumimoji="1" lang="en-US" altLang="ja-JP" sz="1100">
              <a:latin typeface="ＭＳ Ｐゴシック" panose="020B0600070205080204" pitchFamily="50" charset="-128"/>
              <a:ea typeface="ＭＳ Ｐゴシック" panose="020B0600070205080204" pitchFamily="50" charset="-128"/>
            </a:rPr>
            <a:t>18,489</a:t>
          </a:r>
          <a:r>
            <a:rPr kumimoji="1" lang="ja-JP" altLang="en-US" sz="1100">
              <a:latin typeface="ＭＳ Ｐゴシック" panose="020B0600070205080204" pitchFamily="50" charset="-128"/>
              <a:ea typeface="ＭＳ Ｐゴシック" panose="020B0600070205080204" pitchFamily="50" charset="-128"/>
            </a:rPr>
            <a:t>千円（類似団体平均比較</a:t>
          </a:r>
          <a:r>
            <a:rPr kumimoji="1" lang="en-US" altLang="ja-JP" sz="1100">
              <a:latin typeface="ＭＳ Ｐゴシック" panose="020B0600070205080204" pitchFamily="50" charset="-128"/>
              <a:ea typeface="ＭＳ Ｐゴシック" panose="020B0600070205080204" pitchFamily="50" charset="-128"/>
            </a:rPr>
            <a:t>8,713</a:t>
          </a:r>
          <a:r>
            <a:rPr kumimoji="1" lang="ja-JP" altLang="en-US" sz="1100">
              <a:latin typeface="ＭＳ Ｐゴシック" panose="020B0600070205080204" pitchFamily="50" charset="-128"/>
              <a:ea typeface="ＭＳ Ｐゴシック" panose="020B0600070205080204" pitchFamily="50" charset="-128"/>
            </a:rPr>
            <a:t>円高）で、類似団体平均の約</a:t>
          </a:r>
          <a:r>
            <a:rPr kumimoji="1" lang="en-US" altLang="ja-JP" sz="1100">
              <a:latin typeface="ＭＳ Ｐゴシック" panose="020B0600070205080204" pitchFamily="50" charset="-128"/>
              <a:ea typeface="ＭＳ Ｐゴシック" panose="020B0600070205080204" pitchFamily="50" charset="-128"/>
            </a:rPr>
            <a:t>1.89</a:t>
          </a:r>
          <a:r>
            <a:rPr kumimoji="1" lang="ja-JP" altLang="en-US" sz="1100">
              <a:latin typeface="ＭＳ Ｐゴシック" panose="020B0600070205080204" pitchFamily="50" charset="-128"/>
              <a:ea typeface="ＭＳ Ｐゴシック" panose="020B0600070205080204" pitchFamily="50" charset="-128"/>
            </a:rPr>
            <a:t>倍となっている。主に除雪経費であり、令和２年度中の降雪量が大幅に増加したためである。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普通建設事業費は、</a:t>
          </a:r>
          <a:r>
            <a:rPr kumimoji="1" lang="en-US" altLang="ja-JP" sz="1100">
              <a:latin typeface="ＭＳ Ｐゴシック" panose="020B0600070205080204" pitchFamily="50" charset="-128"/>
              <a:ea typeface="ＭＳ Ｐゴシック" panose="020B0600070205080204" pitchFamily="50" charset="-128"/>
            </a:rPr>
            <a:t>174,334</a:t>
          </a:r>
          <a:r>
            <a:rPr kumimoji="1" lang="ja-JP" altLang="en-US" sz="1100">
              <a:latin typeface="ＭＳ Ｐゴシック" panose="020B0600070205080204" pitchFamily="50" charset="-128"/>
              <a:ea typeface="ＭＳ Ｐゴシック" panose="020B0600070205080204" pitchFamily="50" charset="-128"/>
            </a:rPr>
            <a:t>千円（類似団体平均比較</a:t>
          </a:r>
          <a:r>
            <a:rPr kumimoji="1" lang="en-US" altLang="ja-JP" sz="1100">
              <a:latin typeface="ＭＳ Ｐゴシック" panose="020B0600070205080204" pitchFamily="50" charset="-128"/>
              <a:ea typeface="ＭＳ Ｐゴシック" panose="020B0600070205080204" pitchFamily="50" charset="-128"/>
            </a:rPr>
            <a:t>79,538</a:t>
          </a:r>
          <a:r>
            <a:rPr kumimoji="1" lang="ja-JP" altLang="en-US" sz="1100">
              <a:latin typeface="ＭＳ Ｐゴシック" panose="020B0600070205080204" pitchFamily="50" charset="-128"/>
              <a:ea typeface="ＭＳ Ｐゴシック" panose="020B0600070205080204" pitchFamily="50" charset="-128"/>
            </a:rPr>
            <a:t>円高）で、類似団体平均の約</a:t>
          </a:r>
          <a:r>
            <a:rPr kumimoji="1" lang="en-US" altLang="ja-JP" sz="1100">
              <a:latin typeface="ＭＳ Ｐゴシック" panose="020B0600070205080204" pitchFamily="50" charset="-128"/>
              <a:ea typeface="ＭＳ Ｐゴシック" panose="020B0600070205080204" pitchFamily="50" charset="-128"/>
            </a:rPr>
            <a:t>1.84</a:t>
          </a:r>
          <a:r>
            <a:rPr kumimoji="1" lang="ja-JP" altLang="en-US" sz="1100">
              <a:latin typeface="ＭＳ Ｐゴシック" panose="020B0600070205080204" pitchFamily="50" charset="-128"/>
              <a:ea typeface="ＭＳ Ｐゴシック" panose="020B0600070205080204" pitchFamily="50" charset="-128"/>
            </a:rPr>
            <a:t>倍となっている。これは、夢ホール耐震化事業、新残土処分場整備事業による要因が大きい。今後も大型事業が控えていることから、計画的な事業実施に努める。</a:t>
          </a:r>
        </a:p>
        <a:p>
          <a:r>
            <a:rPr kumimoji="1" lang="ja-JP" altLang="en-US" sz="1100">
              <a:latin typeface="ＭＳ Ｐゴシック" panose="020B0600070205080204" pitchFamily="50" charset="-128"/>
              <a:ea typeface="ＭＳ Ｐゴシック" panose="020B0600070205080204" pitchFamily="50" charset="-128"/>
            </a:rPr>
            <a:t>　公債費は、平成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年度以降に行なった大型事業の元金償還開始等により、</a:t>
          </a:r>
          <a:r>
            <a:rPr kumimoji="1" lang="en-US" altLang="ja-JP" sz="1100">
              <a:latin typeface="ＭＳ Ｐゴシック" panose="020B0600070205080204" pitchFamily="50" charset="-128"/>
              <a:ea typeface="ＭＳ Ｐゴシック" panose="020B0600070205080204" pitchFamily="50" charset="-128"/>
            </a:rPr>
            <a:t>98,588</a:t>
          </a:r>
          <a:r>
            <a:rPr kumimoji="1" lang="ja-JP" altLang="en-US" sz="1100">
              <a:latin typeface="ＭＳ Ｐゴシック" panose="020B0600070205080204" pitchFamily="50" charset="-128"/>
              <a:ea typeface="ＭＳ Ｐゴシック" panose="020B0600070205080204" pitchFamily="50" charset="-128"/>
            </a:rPr>
            <a:t>円（類似団体比較</a:t>
          </a:r>
          <a:r>
            <a:rPr kumimoji="1" lang="en-US" altLang="ja-JP" sz="1100">
              <a:latin typeface="ＭＳ Ｐゴシック" panose="020B0600070205080204" pitchFamily="50" charset="-128"/>
              <a:ea typeface="ＭＳ Ｐゴシック" panose="020B0600070205080204" pitchFamily="50" charset="-128"/>
            </a:rPr>
            <a:t>40,026</a:t>
          </a:r>
          <a:r>
            <a:rPr kumimoji="1" lang="ja-JP" altLang="en-US" sz="1100">
              <a:latin typeface="ＭＳ Ｐゴシック" panose="020B0600070205080204" pitchFamily="50" charset="-128"/>
              <a:ea typeface="ＭＳ Ｐゴシック" panose="020B0600070205080204" pitchFamily="50" charset="-128"/>
            </a:rPr>
            <a:t>円高）で、類似団体平均の約</a:t>
          </a:r>
          <a:r>
            <a:rPr kumimoji="1" lang="en-US" altLang="ja-JP" sz="1100">
              <a:latin typeface="ＭＳ Ｐゴシック" panose="020B0600070205080204" pitchFamily="50" charset="-128"/>
              <a:ea typeface="ＭＳ Ｐゴシック" panose="020B0600070205080204" pitchFamily="50" charset="-128"/>
            </a:rPr>
            <a:t>1.68</a:t>
          </a:r>
          <a:r>
            <a:rPr kumimoji="1" lang="ja-JP" altLang="en-US" sz="1100">
              <a:latin typeface="ＭＳ Ｐゴシック" panose="020B0600070205080204" pitchFamily="50" charset="-128"/>
              <a:ea typeface="ＭＳ Ｐゴシック" panose="020B0600070205080204" pitchFamily="50" charset="-128"/>
            </a:rPr>
            <a:t>倍となっている。地方債残高が増高しないよう、計画的な事業実施に努めるとともに、交付税算入率の高い、有利な地方債の発行に努める。</a:t>
          </a:r>
        </a:p>
        <a:p>
          <a:r>
            <a:rPr kumimoji="1" lang="ja-JP" altLang="en-US" sz="1100">
              <a:latin typeface="ＭＳ Ｐゴシック" panose="020B0600070205080204" pitchFamily="50" charset="-128"/>
              <a:ea typeface="ＭＳ Ｐゴシック" panose="020B0600070205080204" pitchFamily="50" charset="-128"/>
            </a:rPr>
            <a:t>　貸付金は、</a:t>
          </a:r>
          <a:r>
            <a:rPr kumimoji="1" lang="en-US" altLang="ja-JP" sz="1100">
              <a:latin typeface="ＭＳ Ｐゴシック" panose="020B0600070205080204" pitchFamily="50" charset="-128"/>
              <a:ea typeface="ＭＳ Ｐゴシック" panose="020B0600070205080204" pitchFamily="50" charset="-128"/>
            </a:rPr>
            <a:t>13,987</a:t>
          </a:r>
          <a:r>
            <a:rPr kumimoji="1" lang="ja-JP" altLang="en-US" sz="1100">
              <a:latin typeface="ＭＳ Ｐゴシック" panose="020B0600070205080204" pitchFamily="50" charset="-128"/>
              <a:ea typeface="ＭＳ Ｐゴシック" panose="020B0600070205080204" pitchFamily="50" charset="-128"/>
            </a:rPr>
            <a:t>千円（類似団体平均比較</a:t>
          </a:r>
          <a:r>
            <a:rPr kumimoji="1" lang="en-US" altLang="ja-JP" sz="1100">
              <a:latin typeface="ＭＳ Ｐゴシック" panose="020B0600070205080204" pitchFamily="50" charset="-128"/>
              <a:ea typeface="ＭＳ Ｐゴシック" panose="020B0600070205080204" pitchFamily="50" charset="-128"/>
            </a:rPr>
            <a:t>9,349</a:t>
          </a:r>
          <a:r>
            <a:rPr kumimoji="1" lang="ja-JP" altLang="en-US" sz="1100">
              <a:latin typeface="ＭＳ Ｐゴシック" panose="020B0600070205080204" pitchFamily="50" charset="-128"/>
              <a:ea typeface="ＭＳ Ｐゴシック" panose="020B0600070205080204" pitchFamily="50" charset="-128"/>
            </a:rPr>
            <a:t>円高）で、主に公立浜坂病院事業会計への貸付金であり、類似団体平均の約</a:t>
          </a:r>
          <a:r>
            <a:rPr kumimoji="1" lang="en-US" altLang="ja-JP" sz="1100">
              <a:latin typeface="ＭＳ Ｐゴシック" panose="020B0600070205080204" pitchFamily="50" charset="-128"/>
              <a:ea typeface="ＭＳ Ｐゴシック" panose="020B0600070205080204" pitchFamily="50" charset="-128"/>
            </a:rPr>
            <a:t>3.02</a:t>
          </a:r>
          <a:r>
            <a:rPr kumimoji="1" lang="ja-JP" altLang="en-US" sz="1100">
              <a:latin typeface="ＭＳ Ｐゴシック" panose="020B0600070205080204" pitchFamily="50" charset="-128"/>
              <a:ea typeface="ＭＳ Ｐゴシック" panose="020B0600070205080204" pitchFamily="50" charset="-128"/>
            </a:rPr>
            <a:t>倍となっている。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兵庫県新温泉町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13,970
13,828
241.01
14,057,545
13,466,843
475,882
6,237,697
15,201,793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128841</xdr:rowOff>
    </xdr:from>
    <xdr:to>
      <xdr:col>24</xdr:col>
      <xdr:colOff>63500</xdr:colOff>
      <xdr:row>35</xdr:row>
      <xdr:rowOff>131890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9591"/>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6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131890</xdr:rowOff>
    </xdr:from>
    <xdr:to>
      <xdr:col>19</xdr:col>
      <xdr:colOff>177800</xdr:colOff>
      <xdr:row>35</xdr:row>
      <xdr:rowOff>170180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32640"/>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170180</xdr:rowOff>
    </xdr:from>
    <xdr:to>
      <xdr:col>15</xdr:col>
      <xdr:colOff>50800</xdr:colOff>
      <xdr:row>36</xdr:row>
      <xdr:rowOff>41973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0930"/>
          <a:ext cx="8890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87139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41973</xdr:rowOff>
    </xdr:from>
    <xdr:to>
      <xdr:col>10</xdr:col>
      <xdr:colOff>114300</xdr:colOff>
      <xdr:row>36</xdr:row>
      <xdr:rowOff>108839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14173"/>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104665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78041</xdr:rowOff>
    </xdr:from>
    <xdr:to>
      <xdr:col>24</xdr:col>
      <xdr:colOff>114300</xdr:colOff>
      <xdr:row>36</xdr:row>
      <xdr:rowOff>8191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100918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81090</xdr:rowOff>
    </xdr:from>
    <xdr:to>
      <xdr:col>20</xdr:col>
      <xdr:colOff>38100</xdr:colOff>
      <xdr:row>36</xdr:row>
      <xdr:rowOff>11240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27767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119380</xdr:rowOff>
    </xdr:from>
    <xdr:to>
      <xdr:col>15</xdr:col>
      <xdr:colOff>101600</xdr:colOff>
      <xdr:row>36</xdr:row>
      <xdr:rowOff>49530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66057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162623</xdr:rowOff>
    </xdr:from>
    <xdr:to>
      <xdr:col>10</xdr:col>
      <xdr:colOff>165100</xdr:colOff>
      <xdr:row>36</xdr:row>
      <xdr:rowOff>92773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109300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3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58039</xdr:rowOff>
    </xdr:from>
    <xdr:to>
      <xdr:col>6</xdr:col>
      <xdr:colOff>38100</xdr:colOff>
      <xdr:row>36</xdr:row>
      <xdr:rowOff>159639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150766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128849</xdr:rowOff>
    </xdr:from>
    <xdr:to>
      <xdr:col>24</xdr:col>
      <xdr:colOff>63500</xdr:colOff>
      <xdr:row>58</xdr:row>
      <xdr:rowOff>22882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30049"/>
          <a:ext cx="838200" cy="23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22882</xdr:rowOff>
    </xdr:from>
    <xdr:to>
      <xdr:col>19</xdr:col>
      <xdr:colOff>177800</xdr:colOff>
      <xdr:row>58</xdr:row>
      <xdr:rowOff>36994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66982"/>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8802</xdr:rowOff>
    </xdr:from>
    <xdr:to>
      <xdr:col>15</xdr:col>
      <xdr:colOff>50800</xdr:colOff>
      <xdr:row>58</xdr:row>
      <xdr:rowOff>36994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52902"/>
          <a:ext cx="889000" cy="2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8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8802</xdr:rowOff>
    </xdr:from>
    <xdr:to>
      <xdr:col>10</xdr:col>
      <xdr:colOff>114300</xdr:colOff>
      <xdr:row>58</xdr:row>
      <xdr:rowOff>50041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52902"/>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103405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78049</xdr:rowOff>
    </xdr:from>
    <xdr:to>
      <xdr:col>24</xdr:col>
      <xdr:colOff>114300</xdr:colOff>
      <xdr:row>57</xdr:row>
      <xdr:rowOff>8199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7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56476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143532</xdr:rowOff>
    </xdr:from>
    <xdr:to>
      <xdr:col>20</xdr:col>
      <xdr:colOff>38100</xdr:colOff>
      <xdr:row>58</xdr:row>
      <xdr:rowOff>73682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64809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0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157644</xdr:rowOff>
    </xdr:from>
    <xdr:to>
      <xdr:col>15</xdr:col>
      <xdr:colOff>101600</xdr:colOff>
      <xdr:row>58</xdr:row>
      <xdr:rowOff>87794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78921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129452</xdr:rowOff>
    </xdr:from>
    <xdr:to>
      <xdr:col>10</xdr:col>
      <xdr:colOff>165100</xdr:colOff>
      <xdr:row>58</xdr:row>
      <xdr:rowOff>59602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76129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7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170691</xdr:rowOff>
    </xdr:from>
    <xdr:to>
      <xdr:col>6</xdr:col>
      <xdr:colOff>38100</xdr:colOff>
      <xdr:row>58</xdr:row>
      <xdr:rowOff>100841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91968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133550</xdr:rowOff>
    </xdr:from>
    <xdr:to>
      <xdr:col>24</xdr:col>
      <xdr:colOff>63500</xdr:colOff>
      <xdr:row>77</xdr:row>
      <xdr:rowOff>11463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3750"/>
          <a:ext cx="838200" cy="4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92115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122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11463</xdr:rowOff>
    </xdr:from>
    <xdr:to>
      <xdr:col>19</xdr:col>
      <xdr:colOff>177800</xdr:colOff>
      <xdr:row>77</xdr:row>
      <xdr:rowOff>57854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3113"/>
          <a:ext cx="889000" cy="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57854</xdr:rowOff>
    </xdr:from>
    <xdr:to>
      <xdr:col>15</xdr:col>
      <xdr:colOff>50800</xdr:colOff>
      <xdr:row>77</xdr:row>
      <xdr:rowOff>86024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59504"/>
          <a:ext cx="889000" cy="2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78070</xdr:rowOff>
    </xdr:from>
    <xdr:to>
      <xdr:col>10</xdr:col>
      <xdr:colOff>114300</xdr:colOff>
      <xdr:row>77</xdr:row>
      <xdr:rowOff>86024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79720"/>
          <a:ext cx="889000" cy="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82750</xdr:rowOff>
    </xdr:from>
    <xdr:to>
      <xdr:col>24</xdr:col>
      <xdr:colOff>114300</xdr:colOff>
      <xdr:row>77</xdr:row>
      <xdr:rowOff>12900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105628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132113</xdr:rowOff>
    </xdr:from>
    <xdr:to>
      <xdr:col>20</xdr:col>
      <xdr:colOff>38100</xdr:colOff>
      <xdr:row>77</xdr:row>
      <xdr:rowOff>62263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53390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5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7054</xdr:rowOff>
    </xdr:from>
    <xdr:to>
      <xdr:col>15</xdr:col>
      <xdr:colOff>101600</xdr:colOff>
      <xdr:row>77</xdr:row>
      <xdr:rowOff>108654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99781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35224</xdr:rowOff>
    </xdr:from>
    <xdr:to>
      <xdr:col>10</xdr:col>
      <xdr:colOff>165100</xdr:colOff>
      <xdr:row>77</xdr:row>
      <xdr:rowOff>136824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127951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2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27270</xdr:rowOff>
    </xdr:from>
    <xdr:to>
      <xdr:col>6</xdr:col>
      <xdr:colOff>38100</xdr:colOff>
      <xdr:row>77</xdr:row>
      <xdr:rowOff>128870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119997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100468</xdr:rowOff>
    </xdr:from>
    <xdr:to>
      <xdr:col>24</xdr:col>
      <xdr:colOff>63500</xdr:colOff>
      <xdr:row>96</xdr:row>
      <xdr:rowOff>124462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59668"/>
          <a:ext cx="838200" cy="2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3269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33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103453</xdr:rowOff>
    </xdr:from>
    <xdr:to>
      <xdr:col>19</xdr:col>
      <xdr:colOff>177800</xdr:colOff>
      <xdr:row>96</xdr:row>
      <xdr:rowOff>124462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62653"/>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128350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7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61720</xdr:rowOff>
    </xdr:from>
    <xdr:to>
      <xdr:col>15</xdr:col>
      <xdr:colOff>50800</xdr:colOff>
      <xdr:row>96</xdr:row>
      <xdr:rowOff>103453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20920"/>
          <a:ext cx="889000" cy="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114385</xdr:rowOff>
    </xdr:from>
    <xdr:to>
      <xdr:col>10</xdr:col>
      <xdr:colOff>114300</xdr:colOff>
      <xdr:row>96</xdr:row>
      <xdr:rowOff>61720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02135"/>
          <a:ext cx="889000" cy="11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139912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7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135605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6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49668</xdr:rowOff>
    </xdr:from>
    <xdr:to>
      <xdr:col>24</xdr:col>
      <xdr:colOff>114300</xdr:colOff>
      <xdr:row>96</xdr:row>
      <xdr:rowOff>151268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72545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6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73662</xdr:rowOff>
    </xdr:from>
    <xdr:to>
      <xdr:col>20</xdr:col>
      <xdr:colOff>38100</xdr:colOff>
      <xdr:row>97</xdr:row>
      <xdr:rowOff>3812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3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20339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30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52653</xdr:rowOff>
    </xdr:from>
    <xdr:to>
      <xdr:col>15</xdr:col>
      <xdr:colOff>101600</xdr:colOff>
      <xdr:row>96</xdr:row>
      <xdr:rowOff>154253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170780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10920</xdr:rowOff>
    </xdr:from>
    <xdr:to>
      <xdr:col>10</xdr:col>
      <xdr:colOff>165100</xdr:colOff>
      <xdr:row>96</xdr:row>
      <xdr:rowOff>112520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7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129047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63585</xdr:rowOff>
    </xdr:from>
    <xdr:to>
      <xdr:col>6</xdr:col>
      <xdr:colOff>38100</xdr:colOff>
      <xdr:row>95</xdr:row>
      <xdr:rowOff>165185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5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10262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12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40716</xdr:rowOff>
    </xdr:from>
    <xdr:to>
      <xdr:col>55</xdr:col>
      <xdr:colOff>0</xdr:colOff>
      <xdr:row>36</xdr:row>
      <xdr:rowOff>63805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212916"/>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78528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22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40716</xdr:rowOff>
    </xdr:from>
    <xdr:to>
      <xdr:col>50</xdr:col>
      <xdr:colOff>114300</xdr:colOff>
      <xdr:row>36</xdr:row>
      <xdr:rowOff>46203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21291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16121</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46203</xdr:rowOff>
    </xdr:from>
    <xdr:to>
      <xdr:col>45</xdr:col>
      <xdr:colOff>177800</xdr:colOff>
      <xdr:row>36</xdr:row>
      <xdr:rowOff>52832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218403"/>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52832</xdr:rowOff>
    </xdr:from>
    <xdr:to>
      <xdr:col>41</xdr:col>
      <xdr:colOff>50800</xdr:colOff>
      <xdr:row>36</xdr:row>
      <xdr:rowOff>101524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225032"/>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57040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72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169968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13005</xdr:rowOff>
    </xdr:from>
    <xdr:to>
      <xdr:col>55</xdr:col>
      <xdr:colOff>50800</xdr:colOff>
      <xdr:row>36</xdr:row>
      <xdr:rowOff>114605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35882</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161366</xdr:rowOff>
    </xdr:from>
    <xdr:to>
      <xdr:col>50</xdr:col>
      <xdr:colOff>165100</xdr:colOff>
      <xdr:row>36</xdr:row>
      <xdr:rowOff>91516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1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108043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93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166853</xdr:rowOff>
    </xdr:from>
    <xdr:to>
      <xdr:col>46</xdr:col>
      <xdr:colOff>38100</xdr:colOff>
      <xdr:row>36</xdr:row>
      <xdr:rowOff>97003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1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113530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94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2032</xdr:rowOff>
    </xdr:from>
    <xdr:to>
      <xdr:col>41</xdr:col>
      <xdr:colOff>101600</xdr:colOff>
      <xdr:row>36</xdr:row>
      <xdr:rowOff>103632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120159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94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50724</xdr:rowOff>
    </xdr:from>
    <xdr:to>
      <xdr:col>36</xdr:col>
      <xdr:colOff>165100</xdr:colOff>
      <xdr:row>36</xdr:row>
      <xdr:rowOff>152324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168851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96778</xdr:rowOff>
    </xdr:from>
    <xdr:to>
      <xdr:col>55</xdr:col>
      <xdr:colOff>0</xdr:colOff>
      <xdr:row>56</xdr:row>
      <xdr:rowOff>81777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526528"/>
          <a:ext cx="838200" cy="15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142657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4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96778</xdr:rowOff>
    </xdr:from>
    <xdr:to>
      <xdr:col>50</xdr:col>
      <xdr:colOff>114300</xdr:colOff>
      <xdr:row>56</xdr:row>
      <xdr:rowOff>44200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5265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9779</xdr:rowOff>
    </xdr:from>
    <xdr:to>
      <xdr:col>45</xdr:col>
      <xdr:colOff>177800</xdr:colOff>
      <xdr:row>56</xdr:row>
      <xdr:rowOff>44200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10979"/>
          <a:ext cx="8890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67174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9779</xdr:rowOff>
    </xdr:from>
    <xdr:to>
      <xdr:col>41</xdr:col>
      <xdr:colOff>50800</xdr:colOff>
      <xdr:row>56</xdr:row>
      <xdr:rowOff>167023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10979"/>
          <a:ext cx="889000" cy="15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113189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30977</xdr:rowOff>
    </xdr:from>
    <xdr:to>
      <xdr:col>55</xdr:col>
      <xdr:colOff>50800</xdr:colOff>
      <xdr:row>56</xdr:row>
      <xdr:rowOff>132577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53854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45978</xdr:rowOff>
    </xdr:from>
    <xdr:to>
      <xdr:col>50</xdr:col>
      <xdr:colOff>165100</xdr:colOff>
      <xdr:row>55</xdr:row>
      <xdr:rowOff>147578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4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164105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2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164850</xdr:rowOff>
    </xdr:from>
    <xdr:to>
      <xdr:col>46</xdr:col>
      <xdr:colOff>38100</xdr:colOff>
      <xdr:row>56</xdr:row>
      <xdr:rowOff>95000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111527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6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130429</xdr:rowOff>
    </xdr:from>
    <xdr:to>
      <xdr:col>41</xdr:col>
      <xdr:colOff>101600</xdr:colOff>
      <xdr:row>56</xdr:row>
      <xdr:rowOff>60579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77106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116223</xdr:rowOff>
    </xdr:from>
    <xdr:to>
      <xdr:col>36</xdr:col>
      <xdr:colOff>165100</xdr:colOff>
      <xdr:row>57</xdr:row>
      <xdr:rowOff>46373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62900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147560</xdr:rowOff>
    </xdr:from>
    <xdr:to>
      <xdr:col>55</xdr:col>
      <xdr:colOff>0</xdr:colOff>
      <xdr:row>77</xdr:row>
      <xdr:rowOff>148854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77760"/>
          <a:ext cx="838200" cy="17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148854</xdr:rowOff>
    </xdr:from>
    <xdr:to>
      <xdr:col>50</xdr:col>
      <xdr:colOff>114300</xdr:colOff>
      <xdr:row>77</xdr:row>
      <xdr:rowOff>153296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50504"/>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99310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168525</xdr:rowOff>
    </xdr:from>
    <xdr:to>
      <xdr:col>45</xdr:col>
      <xdr:colOff>177800</xdr:colOff>
      <xdr:row>77</xdr:row>
      <xdr:rowOff>153296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198725"/>
          <a:ext cx="889000" cy="15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124303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168525</xdr:rowOff>
    </xdr:from>
    <xdr:to>
      <xdr:col>41</xdr:col>
      <xdr:colOff>50800</xdr:colOff>
      <xdr:row>77</xdr:row>
      <xdr:rowOff>28012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98725"/>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108507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8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126426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96760</xdr:rowOff>
    </xdr:from>
    <xdr:to>
      <xdr:col>55</xdr:col>
      <xdr:colOff>50800</xdr:colOff>
      <xdr:row>77</xdr:row>
      <xdr:rowOff>26910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119637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98054</xdr:rowOff>
    </xdr:from>
    <xdr:to>
      <xdr:col>50</xdr:col>
      <xdr:colOff>165100</xdr:colOff>
      <xdr:row>78</xdr:row>
      <xdr:rowOff>28204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44731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7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102496</xdr:rowOff>
    </xdr:from>
    <xdr:to>
      <xdr:col>46</xdr:col>
      <xdr:colOff>38100</xdr:colOff>
      <xdr:row>78</xdr:row>
      <xdr:rowOff>32646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49173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7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117725</xdr:rowOff>
    </xdr:from>
    <xdr:to>
      <xdr:col>41</xdr:col>
      <xdr:colOff>101600</xdr:colOff>
      <xdr:row>77</xdr:row>
      <xdr:rowOff>47875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64402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2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148662</xdr:rowOff>
    </xdr:from>
    <xdr:to>
      <xdr:col>36</xdr:col>
      <xdr:colOff>165100</xdr:colOff>
      <xdr:row>77</xdr:row>
      <xdr:rowOff>78812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95339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5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84029</xdr:rowOff>
    </xdr:from>
    <xdr:to>
      <xdr:col>55</xdr:col>
      <xdr:colOff>0</xdr:colOff>
      <xdr:row>96</xdr:row>
      <xdr:rowOff>119290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371779"/>
          <a:ext cx="838200" cy="20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57680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88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84029</xdr:rowOff>
    </xdr:from>
    <xdr:to>
      <xdr:col>50</xdr:col>
      <xdr:colOff>114300</xdr:colOff>
      <xdr:row>97</xdr:row>
      <xdr:rowOff>92227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371779"/>
          <a:ext cx="889000" cy="35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148922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36587</xdr:rowOff>
    </xdr:from>
    <xdr:to>
      <xdr:col>45</xdr:col>
      <xdr:colOff>177800</xdr:colOff>
      <xdr:row>97</xdr:row>
      <xdr:rowOff>92227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67237"/>
          <a:ext cx="889000" cy="5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36587</xdr:rowOff>
    </xdr:from>
    <xdr:to>
      <xdr:col>41</xdr:col>
      <xdr:colOff>50800</xdr:colOff>
      <xdr:row>97</xdr:row>
      <xdr:rowOff>94890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67237"/>
          <a:ext cx="889000" cy="5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17321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68490</xdr:rowOff>
    </xdr:from>
    <xdr:to>
      <xdr:col>55</xdr:col>
      <xdr:colOff>50800</xdr:colOff>
      <xdr:row>96</xdr:row>
      <xdr:rowOff>170090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91367</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7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33229</xdr:rowOff>
    </xdr:from>
    <xdr:to>
      <xdr:col>50</xdr:col>
      <xdr:colOff>165100</xdr:colOff>
      <xdr:row>95</xdr:row>
      <xdr:rowOff>134829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3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151356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09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41427</xdr:rowOff>
    </xdr:from>
    <xdr:to>
      <xdr:col>46</xdr:col>
      <xdr:colOff>38100</xdr:colOff>
      <xdr:row>97</xdr:row>
      <xdr:rowOff>143027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7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134154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157237</xdr:rowOff>
    </xdr:from>
    <xdr:to>
      <xdr:col>41</xdr:col>
      <xdr:colOff>101600</xdr:colOff>
      <xdr:row>97</xdr:row>
      <xdr:rowOff>87387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3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44090</xdr:rowOff>
    </xdr:from>
    <xdr:to>
      <xdr:col>36</xdr:col>
      <xdr:colOff>165100</xdr:colOff>
      <xdr:row>97</xdr:row>
      <xdr:rowOff>145690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162217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43478</xdr:rowOff>
    </xdr:from>
    <xdr:to>
      <xdr:col>85</xdr:col>
      <xdr:colOff>127000</xdr:colOff>
      <xdr:row>36</xdr:row>
      <xdr:rowOff>149568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15678"/>
          <a:ext cx="838200" cy="10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149568</xdr:rowOff>
    </xdr:from>
    <xdr:to>
      <xdr:col>81</xdr:col>
      <xdr:colOff>50800</xdr:colOff>
      <xdr:row>37</xdr:row>
      <xdr:rowOff>117792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21768"/>
          <a:ext cx="889000" cy="13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77443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47155</xdr:rowOff>
    </xdr:from>
    <xdr:to>
      <xdr:col>76</xdr:col>
      <xdr:colOff>114300</xdr:colOff>
      <xdr:row>37</xdr:row>
      <xdr:rowOff>117792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90805"/>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47155</xdr:rowOff>
    </xdr:from>
    <xdr:to>
      <xdr:col>71</xdr:col>
      <xdr:colOff>177800</xdr:colOff>
      <xdr:row>37</xdr:row>
      <xdr:rowOff>81921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90805"/>
          <a:ext cx="8890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133945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164128</xdr:rowOff>
    </xdr:from>
    <xdr:to>
      <xdr:col>85</xdr:col>
      <xdr:colOff>177800</xdr:colOff>
      <xdr:row>36</xdr:row>
      <xdr:rowOff>94278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6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15555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98768</xdr:rowOff>
    </xdr:from>
    <xdr:to>
      <xdr:col>81</xdr:col>
      <xdr:colOff>101600</xdr:colOff>
      <xdr:row>37</xdr:row>
      <xdr:rowOff>28918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45445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66992</xdr:rowOff>
    </xdr:from>
    <xdr:to>
      <xdr:col>76</xdr:col>
      <xdr:colOff>165100</xdr:colOff>
      <xdr:row>37</xdr:row>
      <xdr:rowOff>168593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10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167805</xdr:rowOff>
    </xdr:from>
    <xdr:to>
      <xdr:col>72</xdr:col>
      <xdr:colOff>38100</xdr:colOff>
      <xdr:row>37</xdr:row>
      <xdr:rowOff>97955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114482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1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31121</xdr:rowOff>
    </xdr:from>
    <xdr:to>
      <xdr:col>67</xdr:col>
      <xdr:colOff>101600</xdr:colOff>
      <xdr:row>37</xdr:row>
      <xdr:rowOff>132721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149248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67181</xdr:rowOff>
    </xdr:from>
    <xdr:to>
      <xdr:col>85</xdr:col>
      <xdr:colOff>127000</xdr:colOff>
      <xdr:row>57</xdr:row>
      <xdr:rowOff>72237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325481"/>
          <a:ext cx="838200" cy="5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70541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71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72237</xdr:rowOff>
    </xdr:from>
    <xdr:to>
      <xdr:col>81</xdr:col>
      <xdr:colOff>50800</xdr:colOff>
      <xdr:row>57</xdr:row>
      <xdr:rowOff>96985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44887"/>
          <a:ext cx="889000" cy="2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96985</xdr:rowOff>
    </xdr:from>
    <xdr:to>
      <xdr:col>76</xdr:col>
      <xdr:colOff>114300</xdr:colOff>
      <xdr:row>57</xdr:row>
      <xdr:rowOff>115298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69635"/>
          <a:ext cx="889000" cy="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115298</xdr:rowOff>
    </xdr:from>
    <xdr:to>
      <xdr:col>71</xdr:col>
      <xdr:colOff>177800</xdr:colOff>
      <xdr:row>57</xdr:row>
      <xdr:rowOff>142169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87948"/>
          <a:ext cx="889000" cy="2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16381</xdr:rowOff>
    </xdr:from>
    <xdr:to>
      <xdr:col>85</xdr:col>
      <xdr:colOff>177800</xdr:colOff>
      <xdr:row>54</xdr:row>
      <xdr:rowOff>117981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2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39258</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12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21437</xdr:rowOff>
    </xdr:from>
    <xdr:to>
      <xdr:col>81</xdr:col>
      <xdr:colOff>101600</xdr:colOff>
      <xdr:row>57</xdr:row>
      <xdr:rowOff>123037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114164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46185</xdr:rowOff>
    </xdr:from>
    <xdr:to>
      <xdr:col>76</xdr:col>
      <xdr:colOff>165100</xdr:colOff>
      <xdr:row>57</xdr:row>
      <xdr:rowOff>147785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138912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1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64498</xdr:rowOff>
    </xdr:from>
    <xdr:to>
      <xdr:col>72</xdr:col>
      <xdr:colOff>38100</xdr:colOff>
      <xdr:row>57</xdr:row>
      <xdr:rowOff>166098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157225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91369</xdr:rowOff>
    </xdr:from>
    <xdr:to>
      <xdr:col>67</xdr:col>
      <xdr:colOff>101600</xdr:colOff>
      <xdr:row>58</xdr:row>
      <xdr:rowOff>21519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12646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5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105369</xdr:rowOff>
    </xdr:from>
    <xdr:to>
      <xdr:col>85</xdr:col>
      <xdr:colOff>127000</xdr:colOff>
      <xdr:row>78</xdr:row>
      <xdr:rowOff>134169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78469"/>
          <a:ext cx="838200" cy="2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43542</xdr:rowOff>
    </xdr:from>
    <xdr:to>
      <xdr:col>81</xdr:col>
      <xdr:colOff>50800</xdr:colOff>
      <xdr:row>78</xdr:row>
      <xdr:rowOff>105369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16642"/>
          <a:ext cx="889000" cy="6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43542</xdr:rowOff>
    </xdr:from>
    <xdr:to>
      <xdr:col>76</xdr:col>
      <xdr:colOff>114300</xdr:colOff>
      <xdr:row>78</xdr:row>
      <xdr:rowOff>117184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16642"/>
          <a:ext cx="889000" cy="7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139327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117184</xdr:rowOff>
    </xdr:from>
    <xdr:to>
      <xdr:col>71</xdr:col>
      <xdr:colOff>177800</xdr:colOff>
      <xdr:row>78</xdr:row>
      <xdr:rowOff>139421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90284"/>
          <a:ext cx="889000" cy="2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159608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83369</xdr:rowOff>
    </xdr:from>
    <xdr:to>
      <xdr:col>85</xdr:col>
      <xdr:colOff>177800</xdr:colOff>
      <xdr:row>79</xdr:row>
      <xdr:rowOff>13519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169746</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54569</xdr:rowOff>
    </xdr:from>
    <xdr:to>
      <xdr:col>81</xdr:col>
      <xdr:colOff>101600</xdr:colOff>
      <xdr:row>78</xdr:row>
      <xdr:rowOff>156169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2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147296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2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164192</xdr:rowOff>
    </xdr:from>
    <xdr:to>
      <xdr:col>76</xdr:col>
      <xdr:colOff>165100</xdr:colOff>
      <xdr:row>78</xdr:row>
      <xdr:rowOff>94342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110869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66384</xdr:rowOff>
    </xdr:from>
    <xdr:to>
      <xdr:col>72</xdr:col>
      <xdr:colOff>38100</xdr:colOff>
      <xdr:row>78</xdr:row>
      <xdr:rowOff>167984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13061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88621</xdr:rowOff>
    </xdr:from>
    <xdr:to>
      <xdr:col>67</xdr:col>
      <xdr:colOff>101600</xdr:colOff>
      <xdr:row>79</xdr:row>
      <xdr:rowOff>18771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9898</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554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6477</xdr:rowOff>
    </xdr:from>
    <xdr:to>
      <xdr:col>85</xdr:col>
      <xdr:colOff>127000</xdr:colOff>
      <xdr:row>94</xdr:row>
      <xdr:rowOff>30632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122777"/>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6477</xdr:rowOff>
    </xdr:from>
    <xdr:to>
      <xdr:col>81</xdr:col>
      <xdr:colOff>50800</xdr:colOff>
      <xdr:row>94</xdr:row>
      <xdr:rowOff>72974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122777"/>
          <a:ext cx="889000" cy="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58179</xdr:rowOff>
    </xdr:from>
    <xdr:to>
      <xdr:col>76</xdr:col>
      <xdr:colOff>114300</xdr:colOff>
      <xdr:row>94</xdr:row>
      <xdr:rowOff>72974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174479"/>
          <a:ext cx="889000" cy="1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92842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58179</xdr:rowOff>
    </xdr:from>
    <xdr:to>
      <xdr:col>71</xdr:col>
      <xdr:colOff>177800</xdr:colOff>
      <xdr:row>94</xdr:row>
      <xdr:rowOff>80454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174479"/>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71975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40860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151282</xdr:rowOff>
    </xdr:from>
    <xdr:to>
      <xdr:col>85</xdr:col>
      <xdr:colOff>177800</xdr:colOff>
      <xdr:row>94</xdr:row>
      <xdr:rowOff>81432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0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2709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94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127127</xdr:rowOff>
    </xdr:from>
    <xdr:to>
      <xdr:col>81</xdr:col>
      <xdr:colOff>101600</xdr:colOff>
      <xdr:row>94</xdr:row>
      <xdr:rowOff>57277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07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73804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584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22174</xdr:rowOff>
    </xdr:from>
    <xdr:to>
      <xdr:col>76</xdr:col>
      <xdr:colOff>165100</xdr:colOff>
      <xdr:row>94</xdr:row>
      <xdr:rowOff>123774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1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140301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9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7379</xdr:rowOff>
    </xdr:from>
    <xdr:to>
      <xdr:col>72</xdr:col>
      <xdr:colOff>38100</xdr:colOff>
      <xdr:row>94</xdr:row>
      <xdr:rowOff>108979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12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125506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589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29654</xdr:rowOff>
    </xdr:from>
    <xdr:to>
      <xdr:col>67</xdr:col>
      <xdr:colOff>101600</xdr:colOff>
      <xdr:row>94</xdr:row>
      <xdr:rowOff>131254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14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147781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59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衛生費は、公立浜坂病院に対する経営改善補助金、ごみ収集業務委託料等の増高により、</a:t>
          </a:r>
          <a:r>
            <a:rPr kumimoji="1" lang="en-US" altLang="ja-JP" sz="1300">
              <a:latin typeface="ＭＳ Ｐゴシック" panose="020B0600070205080204" pitchFamily="50" charset="-128"/>
              <a:ea typeface="ＭＳ Ｐゴシック" panose="020B0600070205080204" pitchFamily="50" charset="-128"/>
            </a:rPr>
            <a:t>83,581</a:t>
          </a:r>
          <a:r>
            <a:rPr kumimoji="1" lang="ja-JP" altLang="en-US" sz="1300">
              <a:latin typeface="ＭＳ Ｐゴシック" panose="020B0600070205080204" pitchFamily="50" charset="-128"/>
              <a:ea typeface="ＭＳ Ｐゴシック" panose="020B0600070205080204" pitchFamily="50" charset="-128"/>
            </a:rPr>
            <a:t>円（類似団体比較</a:t>
          </a:r>
          <a:r>
            <a:rPr kumimoji="1" lang="en-US" altLang="ja-JP" sz="1300">
              <a:latin typeface="ＭＳ Ｐゴシック" panose="020B0600070205080204" pitchFamily="50" charset="-128"/>
              <a:ea typeface="ＭＳ Ｐゴシック" panose="020B0600070205080204" pitchFamily="50" charset="-128"/>
            </a:rPr>
            <a:t>32,070</a:t>
          </a:r>
          <a:r>
            <a:rPr kumimoji="1" lang="ja-JP" altLang="en-US" sz="1300">
              <a:latin typeface="ＭＳ Ｐゴシック" panose="020B0600070205080204" pitchFamily="50" charset="-128"/>
              <a:ea typeface="ＭＳ Ｐゴシック" panose="020B0600070205080204" pitchFamily="50" charset="-128"/>
            </a:rPr>
            <a:t>円高）、類似団体平均の約</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倍で、高くなっている。</a:t>
          </a:r>
        </a:p>
        <a:p>
          <a:r>
            <a:rPr kumimoji="1" lang="ja-JP" altLang="en-US" sz="1300">
              <a:latin typeface="ＭＳ Ｐゴシック" panose="020B0600070205080204" pitchFamily="50" charset="-128"/>
              <a:ea typeface="ＭＳ Ｐゴシック" panose="020B0600070205080204" pitchFamily="50" charset="-128"/>
            </a:rPr>
            <a:t>　農林水産業費、商工費は、町の主要基幹産業に係る経費であり、類似団体を上回っている。令和２年度は、商工・観光事業者等に対して新型コロナウイルス感染症対策事業を数多く実施したことにより決算額が増高している。</a:t>
          </a:r>
        </a:p>
        <a:p>
          <a:r>
            <a:rPr kumimoji="1" lang="ja-JP" altLang="en-US" sz="1300">
              <a:latin typeface="ＭＳ Ｐゴシック" panose="020B0600070205080204" pitchFamily="50" charset="-128"/>
              <a:ea typeface="ＭＳ Ｐゴシック" panose="020B0600070205080204" pitchFamily="50" charset="-128"/>
            </a:rPr>
            <a:t>　土木費は、新残土処分場整備により、</a:t>
          </a:r>
          <a:r>
            <a:rPr kumimoji="1" lang="en-US" altLang="ja-JP" sz="1300">
              <a:latin typeface="ＭＳ Ｐゴシック" panose="020B0600070205080204" pitchFamily="50" charset="-128"/>
              <a:ea typeface="ＭＳ Ｐゴシック" panose="020B0600070205080204" pitchFamily="50" charset="-128"/>
            </a:rPr>
            <a:t>115,357</a:t>
          </a:r>
          <a:r>
            <a:rPr kumimoji="1" lang="ja-JP" altLang="en-US" sz="1300">
              <a:latin typeface="ＭＳ Ｐゴシック" panose="020B0600070205080204" pitchFamily="50" charset="-128"/>
              <a:ea typeface="ＭＳ Ｐゴシック" panose="020B0600070205080204" pitchFamily="50" charset="-128"/>
            </a:rPr>
            <a:t>円（類似団体比較</a:t>
          </a:r>
          <a:r>
            <a:rPr kumimoji="1" lang="en-US" altLang="ja-JP" sz="1300">
              <a:latin typeface="ＭＳ Ｐゴシック" panose="020B0600070205080204" pitchFamily="50" charset="-128"/>
              <a:ea typeface="ＭＳ Ｐゴシック" panose="020B0600070205080204" pitchFamily="50" charset="-128"/>
            </a:rPr>
            <a:t>47,825</a:t>
          </a:r>
          <a:r>
            <a:rPr kumimoji="1" lang="ja-JP" altLang="en-US" sz="1300">
              <a:latin typeface="ＭＳ Ｐゴシック" panose="020B0600070205080204" pitchFamily="50" charset="-128"/>
              <a:ea typeface="ＭＳ Ｐゴシック" panose="020B0600070205080204" pitchFamily="50" charset="-128"/>
            </a:rPr>
            <a:t>円高）で、類似団体を上回っている。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教育費は、夢ホール耐震化事業により、前年度に比べ</a:t>
          </a:r>
          <a:r>
            <a:rPr kumimoji="1" lang="en-US" altLang="ja-JP" sz="1300">
              <a:latin typeface="ＭＳ Ｐゴシック" panose="020B0600070205080204" pitchFamily="50" charset="-128"/>
              <a:ea typeface="ＭＳ Ｐゴシック" panose="020B0600070205080204" pitchFamily="50" charset="-128"/>
            </a:rPr>
            <a:t>79,524</a:t>
          </a:r>
          <a:r>
            <a:rPr kumimoji="1" lang="ja-JP" altLang="en-US" sz="1300">
              <a:latin typeface="ＭＳ Ｐゴシック" panose="020B0600070205080204" pitchFamily="50" charset="-128"/>
              <a:ea typeface="ＭＳ Ｐゴシック" panose="020B0600070205080204" pitchFamily="50" charset="-128"/>
            </a:rPr>
            <a:t>円増と大幅に増加し、</a:t>
          </a:r>
          <a:r>
            <a:rPr kumimoji="1" lang="en-US" altLang="ja-JP" sz="1300">
              <a:latin typeface="ＭＳ Ｐゴシック" panose="020B0600070205080204" pitchFamily="50" charset="-128"/>
              <a:ea typeface="ＭＳ Ｐゴシック" panose="020B0600070205080204" pitchFamily="50" charset="-128"/>
            </a:rPr>
            <a:t>136,103</a:t>
          </a:r>
          <a:r>
            <a:rPr kumimoji="1" lang="ja-JP" altLang="en-US" sz="1300">
              <a:latin typeface="ＭＳ Ｐゴシック" panose="020B0600070205080204" pitchFamily="50" charset="-128"/>
              <a:ea typeface="ＭＳ Ｐゴシック" panose="020B0600070205080204" pitchFamily="50" charset="-128"/>
            </a:rPr>
            <a:t>円（類似団体比較</a:t>
          </a:r>
          <a:r>
            <a:rPr kumimoji="1" lang="en-US" altLang="ja-JP" sz="1300">
              <a:latin typeface="ＭＳ Ｐゴシック" panose="020B0600070205080204" pitchFamily="50" charset="-128"/>
              <a:ea typeface="ＭＳ Ｐゴシック" panose="020B0600070205080204" pitchFamily="50" charset="-128"/>
            </a:rPr>
            <a:t>64,095</a:t>
          </a:r>
          <a:r>
            <a:rPr kumimoji="1" lang="ja-JP" altLang="en-US" sz="1300">
              <a:latin typeface="ＭＳ Ｐゴシック" panose="020B0600070205080204" pitchFamily="50" charset="-128"/>
              <a:ea typeface="ＭＳ Ｐゴシック" panose="020B0600070205080204" pitchFamily="50" charset="-128"/>
            </a:rPr>
            <a:t>円高）で、類似団体を上回っている。</a:t>
          </a: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年度以降に行なった大型事業の元金償還開始等により、</a:t>
          </a:r>
          <a:r>
            <a:rPr kumimoji="1" lang="en-US" altLang="ja-JP" sz="1300">
              <a:latin typeface="ＭＳ Ｐゴシック" panose="020B0600070205080204" pitchFamily="50" charset="-128"/>
              <a:ea typeface="ＭＳ Ｐゴシック" panose="020B0600070205080204" pitchFamily="50" charset="-128"/>
            </a:rPr>
            <a:t>98,588</a:t>
          </a:r>
          <a:r>
            <a:rPr kumimoji="1" lang="ja-JP" altLang="en-US" sz="1300">
              <a:latin typeface="ＭＳ Ｐゴシック" panose="020B0600070205080204" pitchFamily="50" charset="-128"/>
              <a:ea typeface="ＭＳ Ｐゴシック" panose="020B0600070205080204" pitchFamily="50" charset="-128"/>
            </a:rPr>
            <a:t>円（類似団体比較</a:t>
          </a:r>
          <a:r>
            <a:rPr kumimoji="1" lang="en-US" altLang="ja-JP" sz="1300">
              <a:latin typeface="ＭＳ Ｐゴシック" panose="020B0600070205080204" pitchFamily="50" charset="-128"/>
              <a:ea typeface="ＭＳ Ｐゴシック" panose="020B0600070205080204" pitchFamily="50" charset="-128"/>
            </a:rPr>
            <a:t>40,026</a:t>
          </a:r>
          <a:r>
            <a:rPr kumimoji="1" lang="ja-JP" altLang="en-US" sz="1300">
              <a:latin typeface="ＭＳ Ｐゴシック" panose="020B0600070205080204" pitchFamily="50" charset="-128"/>
              <a:ea typeface="ＭＳ Ｐゴシック" panose="020B0600070205080204" pitchFamily="50" charset="-128"/>
            </a:rPr>
            <a:t>円高）で、類似団体平均の約</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倍となっている。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実質収支額は、歳入予算に対する決算の増収や歳出不要額の状況により増減はあるものの、赤字を示すマイナスとなることはなく、概ね適正の範囲内で推移している。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財政調整基金については、近年は標準財政規模の</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％程度で推移している。今後も計画的な事業実施、交付税算入率の高い起債の活用等、財政調整基金残高の維持に努めるとともに、計画的な活用を図る。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兵庫県新温泉町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令和２年度決算では、実質収支が赤字となったり、資金不足が発生している会計はない。</a:t>
          </a:r>
        </a:p>
        <a:p>
          <a:r>
            <a:rPr kumimoji="1" lang="ja-JP" altLang="en-US" sz="1400">
              <a:latin typeface="ＭＳ ゴシック" pitchFamily="49" charset="-128"/>
              <a:ea typeface="ＭＳ ゴシック" pitchFamily="49" charset="-128"/>
            </a:rPr>
            <a:t>　公立浜坂病院事業会計においては、一般会計から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の経営改善補助金を支出し、資金不足比率を解消している状態が続いているため、常勤医師の確保や医業収入の向上に向けた住民へのＰＲ、支出削減を図るなど、今後も、病院改革プランに基づき、医療体制の確保、経営改善計画の推進等、収支改善に向けた具体的な方策を着実に実行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14057545</v>
      </c>
      <c r="BO4" s="464"/>
      <c r="BP4" s="464"/>
      <c r="BQ4" s="464"/>
      <c r="BR4" s="464"/>
      <c r="BS4" s="464"/>
      <c r="BT4" s="464"/>
      <c r="BU4" s="465"/>
      <c r="BV4" s="463">
        <v>11755194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7.6</v>
      </c>
      <c r="CU4" s="648"/>
      <c r="CV4" s="648"/>
      <c r="CW4" s="648"/>
      <c r="CX4" s="648"/>
      <c r="CY4" s="648"/>
      <c r="CZ4" s="648"/>
      <c r="DA4" s="649"/>
      <c r="DB4" s="647">
        <v>2.2999999999999998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13466843</v>
      </c>
      <c r="BO5" s="469"/>
      <c r="BP5" s="469"/>
      <c r="BQ5" s="469"/>
      <c r="BR5" s="469"/>
      <c r="BS5" s="469"/>
      <c r="BT5" s="469"/>
      <c r="BU5" s="470"/>
      <c r="BV5" s="468">
        <v>11493186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87.3</v>
      </c>
      <c r="CU5" s="439"/>
      <c r="CV5" s="439"/>
      <c r="CW5" s="439"/>
      <c r="CX5" s="439"/>
      <c r="CY5" s="439"/>
      <c r="CZ5" s="439"/>
      <c r="DA5" s="440"/>
      <c r="DB5" s="438">
        <v>85.6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590702</v>
      </c>
      <c r="BO6" s="469"/>
      <c r="BP6" s="469"/>
      <c r="BQ6" s="469"/>
      <c r="BR6" s="469"/>
      <c r="BS6" s="469"/>
      <c r="BT6" s="469"/>
      <c r="BU6" s="470"/>
      <c r="BV6" s="468">
        <v>262008</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90.1</v>
      </c>
      <c r="CU6" s="622"/>
      <c r="CV6" s="622"/>
      <c r="CW6" s="622"/>
      <c r="CX6" s="622"/>
      <c r="CY6" s="622"/>
      <c r="CZ6" s="622"/>
      <c r="DA6" s="623"/>
      <c r="DB6" s="621">
        <v>88.3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114820</v>
      </c>
      <c r="BO7" s="469"/>
      <c r="BP7" s="469"/>
      <c r="BQ7" s="469"/>
      <c r="BR7" s="469"/>
      <c r="BS7" s="469"/>
      <c r="BT7" s="469"/>
      <c r="BU7" s="470"/>
      <c r="BV7" s="468">
        <v>120593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6237697</v>
      </c>
      <c r="CU7" s="469"/>
      <c r="CV7" s="469"/>
      <c r="CW7" s="469"/>
      <c r="CX7" s="469"/>
      <c r="CY7" s="469"/>
      <c r="CZ7" s="469"/>
      <c r="DA7" s="470"/>
      <c r="DB7" s="468">
        <v>6282950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475882</v>
      </c>
      <c r="BO8" s="469"/>
      <c r="BP8" s="469"/>
      <c r="BQ8" s="469"/>
      <c r="BR8" s="469"/>
      <c r="BS8" s="469"/>
      <c r="BT8" s="469"/>
      <c r="BU8" s="470"/>
      <c r="BV8" s="468">
        <v>141415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0.25</v>
      </c>
      <c r="CU8" s="582"/>
      <c r="CV8" s="582"/>
      <c r="CW8" s="582"/>
      <c r="CX8" s="582"/>
      <c r="CY8" s="582"/>
      <c r="CZ8" s="582"/>
      <c r="DA8" s="583"/>
      <c r="DB8" s="581">
        <v>0.25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13318</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334467</v>
      </c>
      <c r="BO9" s="469"/>
      <c r="BP9" s="469"/>
      <c r="BQ9" s="469"/>
      <c r="BR9" s="469"/>
      <c r="BS9" s="469"/>
      <c r="BT9" s="469"/>
      <c r="BU9" s="470"/>
      <c r="BV9" s="468">
        <v>-131089</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16.3</v>
      </c>
      <c r="CU9" s="439"/>
      <c r="CV9" s="439"/>
      <c r="CW9" s="439"/>
      <c r="CX9" s="439"/>
      <c r="CY9" s="439"/>
      <c r="CZ9" s="439"/>
      <c r="DA9" s="440"/>
      <c r="DB9" s="438">
        <v>18.399999999999999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14819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2089</v>
      </c>
      <c r="BO10" s="469"/>
      <c r="BP10" s="469"/>
      <c r="BQ10" s="469"/>
      <c r="BR10" s="469"/>
      <c r="BS10" s="469"/>
      <c r="BT10" s="469"/>
      <c r="BU10" s="470"/>
      <c r="BV10" s="468">
        <v>2273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13970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102</v>
      </c>
      <c r="AV12" s="526"/>
      <c r="AW12" s="526"/>
      <c r="AX12" s="526"/>
      <c r="AY12" s="448" t="s">
        <v>134</v>
      </c>
      <c r="AZ12" s="449"/>
      <c r="BA12" s="449"/>
      <c r="BB12" s="449"/>
      <c r="BC12" s="449"/>
      <c r="BD12" s="449"/>
      <c r="BE12" s="449"/>
      <c r="BF12" s="449"/>
      <c r="BG12" s="449"/>
      <c r="BH12" s="449"/>
      <c r="BI12" s="449"/>
      <c r="BJ12" s="449"/>
      <c r="BK12" s="449"/>
      <c r="BL12" s="449"/>
      <c r="BM12" s="450"/>
      <c r="BN12" s="468">
        <v>80000</v>
      </c>
      <c r="BO12" s="469"/>
      <c r="BP12" s="469"/>
      <c r="BQ12" s="469"/>
      <c r="BR12" s="469"/>
      <c r="BS12" s="469"/>
      <c r="BT12" s="469"/>
      <c r="BU12" s="470"/>
      <c r="BV12" s="468">
        <v>130000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13828</v>
      </c>
      <c r="S13" s="572"/>
      <c r="T13" s="572"/>
      <c r="U13" s="572"/>
      <c r="V13" s="573"/>
      <c r="W13" s="559" t="s">
        <v>138</v>
      </c>
      <c r="X13" s="481"/>
      <c r="Y13" s="481"/>
      <c r="Z13" s="481"/>
      <c r="AA13" s="481"/>
      <c r="AB13" s="482"/>
      <c r="AC13" s="444">
        <v>1184</v>
      </c>
      <c r="AD13" s="445"/>
      <c r="AE13" s="445"/>
      <c r="AF13" s="445"/>
      <c r="AG13" s="446"/>
      <c r="AH13" s="444">
        <v>958</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256556</v>
      </c>
      <c r="BO13" s="469"/>
      <c r="BP13" s="469"/>
      <c r="BQ13" s="469"/>
      <c r="BR13" s="469"/>
      <c r="BS13" s="469"/>
      <c r="BT13" s="469"/>
      <c r="BU13" s="470"/>
      <c r="BV13" s="468">
        <v>-258816</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10.8</v>
      </c>
      <c r="CU13" s="439"/>
      <c r="CV13" s="439"/>
      <c r="CW13" s="439"/>
      <c r="CX13" s="439"/>
      <c r="CY13" s="439"/>
      <c r="CZ13" s="439"/>
      <c r="DA13" s="440"/>
      <c r="DB13" s="438">
        <v>10.6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14298</v>
      </c>
      <c r="S14" s="572"/>
      <c r="T14" s="572"/>
      <c r="U14" s="572"/>
      <c r="V14" s="573"/>
      <c r="W14" s="574"/>
      <c r="X14" s="484"/>
      <c r="Y14" s="484"/>
      <c r="Z14" s="484"/>
      <c r="AA14" s="484"/>
      <c r="AB14" s="485"/>
      <c r="AC14" s="564">
        <v>16</v>
      </c>
      <c r="AD14" s="565"/>
      <c r="AE14" s="565"/>
      <c r="AF14" s="565"/>
      <c r="AG14" s="566"/>
      <c r="AH14" s="564">
        <v>13.5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89.9</v>
      </c>
      <c r="CU14" s="576"/>
      <c r="CV14" s="576"/>
      <c r="CW14" s="576"/>
      <c r="CX14" s="576"/>
      <c r="CY14" s="576"/>
      <c r="CZ14" s="576"/>
      <c r="DA14" s="577"/>
      <c r="DB14" s="575">
        <v>84.6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137</v>
      </c>
      <c r="N15" s="569"/>
      <c r="O15" s="569"/>
      <c r="P15" s="569"/>
      <c r="Q15" s="570"/>
      <c r="R15" s="571">
        <v>14155</v>
      </c>
      <c r="S15" s="572"/>
      <c r="T15" s="572"/>
      <c r="U15" s="572"/>
      <c r="V15" s="573"/>
      <c r="W15" s="559" t="s">
        <v>145</v>
      </c>
      <c r="X15" s="481"/>
      <c r="Y15" s="481"/>
      <c r="Z15" s="481"/>
      <c r="AA15" s="481"/>
      <c r="AB15" s="482"/>
      <c r="AC15" s="444">
        <v>1782</v>
      </c>
      <c r="AD15" s="445"/>
      <c r="AE15" s="445"/>
      <c r="AF15" s="445"/>
      <c r="AG15" s="446"/>
      <c r="AH15" s="444">
        <v>1713</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1438571</v>
      </c>
      <c r="BO15" s="464"/>
      <c r="BP15" s="464"/>
      <c r="BQ15" s="464"/>
      <c r="BR15" s="464"/>
      <c r="BS15" s="464"/>
      <c r="BT15" s="464"/>
      <c r="BU15" s="465"/>
      <c r="BV15" s="463">
        <v>1385238</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24.1</v>
      </c>
      <c r="AD16" s="565"/>
      <c r="AE16" s="565"/>
      <c r="AF16" s="565"/>
      <c r="AG16" s="566"/>
      <c r="AH16" s="564">
        <v>24.1</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5672821</v>
      </c>
      <c r="BO16" s="469"/>
      <c r="BP16" s="469"/>
      <c r="BQ16" s="469"/>
      <c r="BR16" s="469"/>
      <c r="BS16" s="469"/>
      <c r="BT16" s="469"/>
      <c r="BU16" s="470"/>
      <c r="BV16" s="468">
        <v>5639211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4421</v>
      </c>
      <c r="AD17" s="445"/>
      <c r="AE17" s="445"/>
      <c r="AF17" s="445"/>
      <c r="AG17" s="446"/>
      <c r="AH17" s="444">
        <v>4450</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1791533</v>
      </c>
      <c r="BO17" s="469"/>
      <c r="BP17" s="469"/>
      <c r="BQ17" s="469"/>
      <c r="BR17" s="469"/>
      <c r="BS17" s="469"/>
      <c r="BT17" s="469"/>
      <c r="BU17" s="470"/>
      <c r="BV17" s="468">
        <v>1752500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241.01</v>
      </c>
      <c r="M18" s="533"/>
      <c r="N18" s="533"/>
      <c r="O18" s="533"/>
      <c r="P18" s="533"/>
      <c r="Q18" s="533"/>
      <c r="R18" s="534"/>
      <c r="S18" s="534"/>
      <c r="T18" s="534"/>
      <c r="U18" s="534"/>
      <c r="V18" s="535"/>
      <c r="W18" s="549"/>
      <c r="X18" s="550"/>
      <c r="Y18" s="550"/>
      <c r="Z18" s="550"/>
      <c r="AA18" s="550"/>
      <c r="AB18" s="560"/>
      <c r="AC18" s="432">
        <v>59.8</v>
      </c>
      <c r="AD18" s="433"/>
      <c r="AE18" s="433"/>
      <c r="AF18" s="433"/>
      <c r="AG18" s="536"/>
      <c r="AH18" s="432">
        <v>62.5</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5473811</v>
      </c>
      <c r="BO18" s="469"/>
      <c r="BP18" s="469"/>
      <c r="BQ18" s="469"/>
      <c r="BR18" s="469"/>
      <c r="BS18" s="469"/>
      <c r="BT18" s="469"/>
      <c r="BU18" s="470"/>
      <c r="BV18" s="468">
        <v>5416278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55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8065749</v>
      </c>
      <c r="BO19" s="469"/>
      <c r="BP19" s="469"/>
      <c r="BQ19" s="469"/>
      <c r="BR19" s="469"/>
      <c r="BS19" s="469"/>
      <c r="BT19" s="469"/>
      <c r="BU19" s="470"/>
      <c r="BV19" s="468">
        <v>7577572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4929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15201793</v>
      </c>
      <c r="BO23" s="469"/>
      <c r="BP23" s="469"/>
      <c r="BQ23" s="469"/>
      <c r="BR23" s="469"/>
      <c r="BS23" s="469"/>
      <c r="BT23" s="469"/>
      <c r="BU23" s="470"/>
      <c r="BV23" s="468">
        <v>14463722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7360</v>
      </c>
      <c r="R24" s="445"/>
      <c r="S24" s="445"/>
      <c r="T24" s="445"/>
      <c r="U24" s="445"/>
      <c r="V24" s="446"/>
      <c r="W24" s="510"/>
      <c r="X24" s="501"/>
      <c r="Y24" s="502"/>
      <c r="Z24" s="441" t="s">
        <v>168</v>
      </c>
      <c r="AA24" s="442"/>
      <c r="AB24" s="442"/>
      <c r="AC24" s="442"/>
      <c r="AD24" s="442"/>
      <c r="AE24" s="442"/>
      <c r="AF24" s="442"/>
      <c r="AG24" s="443"/>
      <c r="AH24" s="444">
        <v>143</v>
      </c>
      <c r="AI24" s="445"/>
      <c r="AJ24" s="445"/>
      <c r="AK24" s="445"/>
      <c r="AL24" s="446"/>
      <c r="AM24" s="444">
        <v>423709</v>
      </c>
      <c r="AN24" s="445"/>
      <c r="AO24" s="445"/>
      <c r="AP24" s="445"/>
      <c r="AQ24" s="445"/>
      <c r="AR24" s="446"/>
      <c r="AS24" s="444">
        <v>2963</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9009614</v>
      </c>
      <c r="BO24" s="469"/>
      <c r="BP24" s="469"/>
      <c r="BQ24" s="469"/>
      <c r="BR24" s="469"/>
      <c r="BS24" s="469"/>
      <c r="BT24" s="469"/>
      <c r="BU24" s="470"/>
      <c r="BV24" s="468">
        <v>8376247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5888</v>
      </c>
      <c r="R25" s="445"/>
      <c r="S25" s="445"/>
      <c r="T25" s="445"/>
      <c r="U25" s="445"/>
      <c r="V25" s="446"/>
      <c r="W25" s="510"/>
      <c r="X25" s="501"/>
      <c r="Y25" s="502"/>
      <c r="Z25" s="441" t="s">
        <v>171</v>
      </c>
      <c r="AA25" s="442"/>
      <c r="AB25" s="442"/>
      <c r="AC25" s="442"/>
      <c r="AD25" s="442"/>
      <c r="AE25" s="442"/>
      <c r="AF25" s="442"/>
      <c r="AG25" s="443"/>
      <c r="AH25" s="444" t="s">
        <v>128</v>
      </c>
      <c r="AI25" s="445"/>
      <c r="AJ25" s="445"/>
      <c r="AK25" s="445"/>
      <c r="AL25" s="446"/>
      <c r="AM25" s="444" t="s">
        <v>136</v>
      </c>
      <c r="AN25" s="445"/>
      <c r="AO25" s="445"/>
      <c r="AP25" s="445"/>
      <c r="AQ25" s="445"/>
      <c r="AR25" s="446"/>
      <c r="AS25" s="444" t="s">
        <v>172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6950</v>
      </c>
      <c r="BO25" s="464"/>
      <c r="BP25" s="464"/>
      <c r="BQ25" s="464"/>
      <c r="BR25" s="464"/>
      <c r="BS25" s="464"/>
      <c r="BT25" s="464"/>
      <c r="BU25" s="465"/>
      <c r="BV25" s="463">
        <v>357247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5336</v>
      </c>
      <c r="R26" s="445"/>
      <c r="S26" s="445"/>
      <c r="T26" s="445"/>
      <c r="U26" s="445"/>
      <c r="V26" s="446"/>
      <c r="W26" s="510"/>
      <c r="X26" s="501"/>
      <c r="Y26" s="502"/>
      <c r="Z26" s="441" t="s">
        <v>175</v>
      </c>
      <c r="AA26" s="523"/>
      <c r="AB26" s="523"/>
      <c r="AC26" s="523"/>
      <c r="AD26" s="523"/>
      <c r="AE26" s="523"/>
      <c r="AF26" s="523"/>
      <c r="AG26" s="524"/>
      <c r="AH26" s="444">
        <v>7</v>
      </c>
      <c r="AI26" s="445"/>
      <c r="AJ26" s="445"/>
      <c r="AK26" s="445"/>
      <c r="AL26" s="446"/>
      <c r="AM26" s="444">
        <v>21308</v>
      </c>
      <c r="AN26" s="445"/>
      <c r="AO26" s="445"/>
      <c r="AP26" s="445"/>
      <c r="AQ26" s="445"/>
      <c r="AR26" s="446"/>
      <c r="AS26" s="444">
        <v>3044</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3200</v>
      </c>
      <c r="R27" s="445"/>
      <c r="S27" s="445"/>
      <c r="T27" s="445"/>
      <c r="U27" s="445"/>
      <c r="V27" s="446"/>
      <c r="W27" s="510"/>
      <c r="X27" s="501"/>
      <c r="Y27" s="502"/>
      <c r="Z27" s="441" t="s">
        <v>178</v>
      </c>
      <c r="AA27" s="442"/>
      <c r="AB27" s="442"/>
      <c r="AC27" s="442"/>
      <c r="AD27" s="442"/>
      <c r="AE27" s="442"/>
      <c r="AF27" s="442"/>
      <c r="AG27" s="443"/>
      <c r="AH27" s="444">
        <v>13</v>
      </c>
      <c r="AI27" s="445"/>
      <c r="AJ27" s="445"/>
      <c r="AK27" s="445"/>
      <c r="AL27" s="446"/>
      <c r="AM27" s="444">
        <v>38090</v>
      </c>
      <c r="AN27" s="445"/>
      <c r="AO27" s="445"/>
      <c r="AP27" s="445"/>
      <c r="AQ27" s="445"/>
      <c r="AR27" s="446"/>
      <c r="AS27" s="444">
        <v>2930</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105239</v>
      </c>
      <c r="BO27" s="472"/>
      <c r="BP27" s="472"/>
      <c r="BQ27" s="472"/>
      <c r="BR27" s="472"/>
      <c r="BS27" s="472"/>
      <c r="BT27" s="472"/>
      <c r="BU27" s="473"/>
      <c r="BV27" s="471">
        <v>105224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2300</v>
      </c>
      <c r="R28" s="445"/>
      <c r="S28" s="445"/>
      <c r="T28" s="445"/>
      <c r="U28" s="445"/>
      <c r="V28" s="446"/>
      <c r="W28" s="510"/>
      <c r="X28" s="501"/>
      <c r="Y28" s="502"/>
      <c r="Z28" s="441" t="s">
        <v>181</v>
      </c>
      <c r="AA28" s="442"/>
      <c r="AB28" s="442"/>
      <c r="AC28" s="442"/>
      <c r="AD28" s="442"/>
      <c r="AE28" s="442"/>
      <c r="AF28" s="442"/>
      <c r="AG28" s="443"/>
      <c r="AH28" s="444" t="s">
        <v>128</v>
      </c>
      <c r="AI28" s="445"/>
      <c r="AJ28" s="445"/>
      <c r="AK28" s="445"/>
      <c r="AL28" s="446"/>
      <c r="AM28" s="444" t="s">
        <v>128</v>
      </c>
      <c r="AN28" s="445"/>
      <c r="AO28" s="445"/>
      <c r="AP28" s="445"/>
      <c r="AQ28" s="445"/>
      <c r="AR28" s="446"/>
      <c r="AS28" s="444" t="s">
        <v>128</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2000119</v>
      </c>
      <c r="BO28" s="464"/>
      <c r="BP28" s="464"/>
      <c r="BQ28" s="464"/>
      <c r="BR28" s="464"/>
      <c r="BS28" s="464"/>
      <c r="BT28" s="464"/>
      <c r="BU28" s="465"/>
      <c r="BV28" s="463">
        <v>2021030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14</v>
      </c>
      <c r="M29" s="445"/>
      <c r="N29" s="445"/>
      <c r="O29" s="445"/>
      <c r="P29" s="446"/>
      <c r="Q29" s="444">
        <v>2080</v>
      </c>
      <c r="R29" s="445"/>
      <c r="S29" s="445"/>
      <c r="T29" s="445"/>
      <c r="U29" s="445"/>
      <c r="V29" s="446"/>
      <c r="W29" s="511"/>
      <c r="X29" s="512"/>
      <c r="Y29" s="513"/>
      <c r="Z29" s="441" t="s">
        <v>184</v>
      </c>
      <c r="AA29" s="442"/>
      <c r="AB29" s="442"/>
      <c r="AC29" s="442"/>
      <c r="AD29" s="442"/>
      <c r="AE29" s="442"/>
      <c r="AF29" s="442"/>
      <c r="AG29" s="443"/>
      <c r="AH29" s="444">
        <v>156</v>
      </c>
      <c r="AI29" s="445"/>
      <c r="AJ29" s="445"/>
      <c r="AK29" s="445"/>
      <c r="AL29" s="446"/>
      <c r="AM29" s="444">
        <v>461799</v>
      </c>
      <c r="AN29" s="445"/>
      <c r="AO29" s="445"/>
      <c r="AP29" s="445"/>
      <c r="AQ29" s="445"/>
      <c r="AR29" s="446"/>
      <c r="AS29" s="444">
        <v>2960</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425824</v>
      </c>
      <c r="BO29" s="469"/>
      <c r="BP29" s="469"/>
      <c r="BQ29" s="469"/>
      <c r="BR29" s="469"/>
      <c r="BS29" s="469"/>
      <c r="BT29" s="469"/>
      <c r="BU29" s="470"/>
      <c r="BV29" s="468">
        <v>384195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95.8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1365331</v>
      </c>
      <c r="BO30" s="472"/>
      <c r="BP30" s="472"/>
      <c r="BQ30" s="472"/>
      <c r="BR30" s="472"/>
      <c r="BS30" s="472"/>
      <c r="BT30" s="472"/>
      <c r="BU30" s="473"/>
      <c r="BV30" s="471">
        <v>1185400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国民健康保険事業特別会計（事業勘定）</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12</v>
      </c>
      <c r="BF34" s="427"/>
      <c r="BG34" s="426" t="str">
        <f>IF('各会計、関係団体の財政状況及び健全化判断比率'!B36="","",'各会計、関係団体の財政状況及び健全化判断比率'!B36)</f>
        <v>七釜温泉配湯事業特別会計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北但行政事務組合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温泉町夢公社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浜坂地区残土処分場事業特別会計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国民健康保険事業特別会計（直診勘定）</v>
      </c>
      <c r="X35" s="426"/>
      <c r="Y35" s="426"/>
      <c r="Z35" s="426"/>
      <c r="AA35" s="426"/>
      <c r="AB35" s="426"/>
      <c r="AC35" s="426"/>
      <c r="AD35" s="426"/>
      <c r="AE35" s="426"/>
      <c r="AF35" s="426"/>
      <c r="AG35" s="426"/>
      <c r="AH35" s="426"/>
      <c r="AI35" s="426"/>
      <c r="AJ35" s="426"/>
      <c r="AK35" s="426"/>
      <c r="AL35" s="214"/>
      <c r="AM35" s="427">
        <f t="shared" ref="AM35:AM43" si="0">IF(AO35="","",AM34+1)</f>
        <v>9</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美方郡広域事務組合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温泉地区残土処分場事業特別会計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介護保険事業特別会計（保険事業勘定）</v>
      </c>
      <c r="X36" s="426"/>
      <c r="Y36" s="426"/>
      <c r="Z36" s="426"/>
      <c r="AA36" s="426"/>
      <c r="AB36" s="426"/>
      <c r="AC36" s="426"/>
      <c r="AD36" s="426"/>
      <c r="AE36" s="426"/>
      <c r="AF36" s="426"/>
      <c r="AG36" s="426"/>
      <c r="AH36" s="426"/>
      <c r="AI36" s="426"/>
      <c r="AJ36" s="426"/>
      <c r="AK36" s="426"/>
      <c r="AL36" s="214"/>
      <c r="AM36" s="427">
        <f t="shared" si="0"/>
        <v>10</v>
      </c>
      <c r="AN36" s="427"/>
      <c r="AO36" s="426" t="str">
        <f>IF('各会計、関係団体の財政状況及び健全化判断比率'!B34="","",'各会計、関係団体の財政状況及び健全化判断比率'!B34)</f>
        <v>公立浜坂病院事業会計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但馬広域行政事務組合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f t="shared" si="0"/>
        <v>11</v>
      </c>
      <c r="AN37" s="427"/>
      <c r="AO37" s="426" t="str">
        <f>IF('各会計、関係団体の財政状況及び健全化判断比率'!B35="","",'各会計、関係団体の財政状況及び健全化判断比率'!B35)</f>
        <v>浜坂温泉配湯事業会計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兵庫県市町村職員退職手当組合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兵庫県市町交通災害共済組合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兵庫県町議会議員公務災害補償組合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兵庫県後期高齢者医療広域連合（一般会計）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20</v>
      </c>
      <c r="BX41" s="427"/>
      <c r="BY41" s="426" t="str">
        <f>IF('各会計、関係団体の財政状況及び健全化判断比率'!B75="","",'各会計、関係団体の財政状況及び健全化判断比率'!B75)</f>
        <v>兵庫県後期高齢者医療広域連合（特別会計）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MZ/N1fczjXIKIRmiodYFjAcNfSXB0SC+84ON3u1SSu8p5v5ByFIW8ALeayB/RaKZoKH4+/ApDX17ie1f004vag==" saltValue="cbsYoZAaFz9vx4Q5ZsgI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569</v>
      </c>
      <c r="D34" s="1250"/>
      <c r="E34" s="1251"/>
      <c r="F34" s="32">
        <v>11.15</v>
      </c>
      <c r="G34" s="33">
        <v>4.2300000000000004</v>
      </c>
      <c r="H34" s="33">
        <v>11.6</v>
      </c>
      <c r="I34" s="33">
        <v>12.25</v>
      </c>
      <c r="J34" s="34">
        <v>12.5</v>
      </c>
      <c r="K34" s="22"/>
      <c r="L34" s="22"/>
      <c r="M34" s="22"/>
      <c r="N34" s="22"/>
      <c r="O34" s="22"/>
      <c r="P34" s="22"/>
    </row>
    <row r="35" spans="1:16" ht="39" customHeight="1" x14ac:dyDescent="0.15">
      <c r="A35" s="22"/>
      <c r="B35" s="35"/>
      <c r="C35" s="1244" t="s">
        <v>570</v>
      </c>
      <c r="D35" s="1245"/>
      <c r="E35" s="1246"/>
      <c r="F35" s="36">
        <v>2.12</v>
      </c>
      <c r="G35" s="37">
        <v>2.2999999999999998</v>
      </c>
      <c r="H35" s="37">
        <v>4.0199999999999996</v>
      </c>
      <c r="I35" s="37">
        <v>5.28</v>
      </c>
      <c r="J35" s="38">
        <v>7.31</v>
      </c>
      <c r="K35" s="22"/>
      <c r="L35" s="22"/>
      <c r="M35" s="22"/>
      <c r="N35" s="22"/>
      <c r="O35" s="22"/>
      <c r="P35" s="22"/>
    </row>
    <row r="36" spans="1:16" ht="39" customHeight="1" x14ac:dyDescent="0.15">
      <c r="A36" s="22"/>
      <c r="B36" s="35"/>
      <c r="C36" s="1244" t="s">
        <v>571</v>
      </c>
      <c r="D36" s="1245"/>
      <c r="E36" s="1246"/>
      <c r="F36" s="36">
        <v>8.08</v>
      </c>
      <c r="G36" s="37">
        <v>0.26</v>
      </c>
      <c r="H36" s="37">
        <v>5.92</v>
      </c>
      <c r="I36" s="37">
        <v>7.21</v>
      </c>
      <c r="J36" s="38">
        <v>4.95</v>
      </c>
      <c r="K36" s="22"/>
      <c r="L36" s="22"/>
      <c r="M36" s="22"/>
      <c r="N36" s="22"/>
      <c r="O36" s="22"/>
      <c r="P36" s="22"/>
    </row>
    <row r="37" spans="1:16" ht="39" customHeight="1" x14ac:dyDescent="0.15">
      <c r="A37" s="22"/>
      <c r="B37" s="35"/>
      <c r="C37" s="1244" t="s">
        <v>572</v>
      </c>
      <c r="D37" s="1245"/>
      <c r="E37" s="1246"/>
      <c r="F37" s="36">
        <v>0.78</v>
      </c>
      <c r="G37" s="37">
        <v>0.8</v>
      </c>
      <c r="H37" s="37">
        <v>2.64</v>
      </c>
      <c r="I37" s="37">
        <v>3.05</v>
      </c>
      <c r="J37" s="38">
        <v>3.71</v>
      </c>
      <c r="K37" s="22"/>
      <c r="L37" s="22"/>
      <c r="M37" s="22"/>
      <c r="N37" s="22"/>
      <c r="O37" s="22"/>
      <c r="P37" s="22"/>
    </row>
    <row r="38" spans="1:16" ht="39" customHeight="1" x14ac:dyDescent="0.15">
      <c r="A38" s="22"/>
      <c r="B38" s="35"/>
      <c r="C38" s="1244" t="s">
        <v>573</v>
      </c>
      <c r="D38" s="1245"/>
      <c r="E38" s="1246"/>
      <c r="F38" s="36" t="s">
        <v>574</v>
      </c>
      <c r="G38" s="37" t="s">
        <v>575</v>
      </c>
      <c r="H38" s="37" t="s">
        <v>576</v>
      </c>
      <c r="I38" s="37" t="s">
        <v>577</v>
      </c>
      <c r="J38" s="38">
        <v>2.3199999999999998</v>
      </c>
      <c r="K38" s="22"/>
      <c r="L38" s="22"/>
      <c r="M38" s="22"/>
      <c r="N38" s="22"/>
      <c r="O38" s="22"/>
      <c r="P38" s="22"/>
    </row>
    <row r="39" spans="1:16" ht="39" customHeight="1" x14ac:dyDescent="0.15">
      <c r="A39" s="22"/>
      <c r="B39" s="35"/>
      <c r="C39" s="1244" t="s">
        <v>578</v>
      </c>
      <c r="D39" s="1245"/>
      <c r="E39" s="1246"/>
      <c r="F39" s="36">
        <v>3.43</v>
      </c>
      <c r="G39" s="37">
        <v>2.88</v>
      </c>
      <c r="H39" s="37">
        <v>1.48</v>
      </c>
      <c r="I39" s="37">
        <v>1.74</v>
      </c>
      <c r="J39" s="38">
        <v>2.0299999999999998</v>
      </c>
      <c r="K39" s="22"/>
      <c r="L39" s="22"/>
      <c r="M39" s="22"/>
      <c r="N39" s="22"/>
      <c r="O39" s="22"/>
      <c r="P39" s="22"/>
    </row>
    <row r="40" spans="1:16" ht="39" customHeight="1" x14ac:dyDescent="0.15">
      <c r="A40" s="22"/>
      <c r="B40" s="35"/>
      <c r="C40" s="1244" t="s">
        <v>579</v>
      </c>
      <c r="D40" s="1245"/>
      <c r="E40" s="1246"/>
      <c r="F40" s="36">
        <v>0.66</v>
      </c>
      <c r="G40" s="37">
        <v>0.89</v>
      </c>
      <c r="H40" s="37">
        <v>0.65</v>
      </c>
      <c r="I40" s="37">
        <v>0.12</v>
      </c>
      <c r="J40" s="38">
        <v>0.82</v>
      </c>
      <c r="K40" s="22"/>
      <c r="L40" s="22"/>
      <c r="M40" s="22"/>
      <c r="N40" s="22"/>
      <c r="O40" s="22"/>
      <c r="P40" s="22"/>
    </row>
    <row r="41" spans="1:16" ht="39" customHeight="1" x14ac:dyDescent="0.15">
      <c r="A41" s="22"/>
      <c r="B41" s="35"/>
      <c r="C41" s="1244" t="s">
        <v>580</v>
      </c>
      <c r="D41" s="1245"/>
      <c r="E41" s="1246"/>
      <c r="F41" s="36" t="s">
        <v>574</v>
      </c>
      <c r="G41" s="37">
        <v>1.41</v>
      </c>
      <c r="H41" s="37">
        <v>0.35</v>
      </c>
      <c r="I41" s="37">
        <v>0.15</v>
      </c>
      <c r="J41" s="38">
        <v>0.34</v>
      </c>
      <c r="K41" s="22"/>
      <c r="L41" s="22"/>
      <c r="M41" s="22"/>
      <c r="N41" s="22"/>
      <c r="O41" s="22"/>
      <c r="P41" s="22"/>
    </row>
    <row r="42" spans="1:16" ht="39" customHeight="1" x14ac:dyDescent="0.15">
      <c r="A42" s="22"/>
      <c r="B42" s="39"/>
      <c r="C42" s="1244" t="s">
        <v>581</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582</v>
      </c>
      <c r="D43" s="1248"/>
      <c r="E43" s="1249"/>
      <c r="F43" s="41">
        <v>1.1200000000000001</v>
      </c>
      <c r="G43" s="42">
        <v>1.95</v>
      </c>
      <c r="H43" s="42">
        <v>1.25</v>
      </c>
      <c r="I43" s="42">
        <v>0.19</v>
      </c>
      <c r="J43" s="43">
        <v>0.27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qAEEIzagC0jOpbBTsnFJpKzavJz/NaqtL7nI2Hud/J/P2Wgk1C7/Wlbhpgqpytwf52SRaZaFWQQbFw1gexHfw==" saltValue="f9bIuaP2ijlDcVhFSJ4Q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1436</v>
      </c>
      <c r="L45" s="60">
        <v>1433</v>
      </c>
      <c r="M45" s="60">
        <v>1389</v>
      </c>
      <c r="N45" s="60">
        <v>1437</v>
      </c>
      <c r="O45" s="61">
        <v>1377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514</v>
      </c>
      <c r="L48" s="64">
        <v>501</v>
      </c>
      <c r="M48" s="64">
        <v>506</v>
      </c>
      <c r="N48" s="64">
        <v>500</v>
      </c>
      <c r="O48" s="65">
        <v>464</v>
      </c>
      <c r="P48" s="48"/>
      <c r="Q48" s="48"/>
      <c r="R48" s="48"/>
      <c r="S48" s="48"/>
      <c r="T48" s="48"/>
      <c r="U48" s="48"/>
    </row>
    <row r="49" spans="1:21" ht="30.75" customHeight="1" x14ac:dyDescent="0.15">
      <c r="A49" s="48"/>
      <c r="B49" s="1272"/>
      <c r="C49" s="1273"/>
      <c r="D49" s="62"/>
      <c r="E49" s="1254" t="s">
        <v>16</v>
      </c>
      <c r="F49" s="1254"/>
      <c r="G49" s="1254"/>
      <c r="H49" s="1254"/>
      <c r="I49" s="1254"/>
      <c r="J49" s="1255"/>
      <c r="K49" s="63">
        <v>1</v>
      </c>
      <c r="L49" s="64">
        <v>0</v>
      </c>
      <c r="M49" s="64">
        <v>0</v>
      </c>
      <c r="N49" s="64">
        <v>0</v>
      </c>
      <c r="O49" s="65">
        <v>0</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v>1</v>
      </c>
      <c r="M50" s="64">
        <v>0</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1439</v>
      </c>
      <c r="L52" s="64">
        <v>1441</v>
      </c>
      <c r="M52" s="64">
        <v>1379</v>
      </c>
      <c r="N52" s="64">
        <v>1383</v>
      </c>
      <c r="O52" s="65">
        <v>1302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513</v>
      </c>
      <c r="L53" s="69">
        <v>494</v>
      </c>
      <c r="M53" s="69">
        <v>516</v>
      </c>
      <c r="N53" s="69">
        <v>554</v>
      </c>
      <c r="O53" s="70">
        <v>539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2oFk3ylgwsJjYAlDiZbnMJHRWLQJwTVN28aK3xvDu5TsyGUpWyUSPNJXA9izNmOuKXzb6K4F8grrz0mBS7+mA==" saltValue="qBhUU4Sc4FMVyz0zjDGN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90" t="s">
        <v>30</v>
      </c>
      <c r="C41" s="1291"/>
      <c r="D41" s="102"/>
      <c r="E41" s="1292" t="s">
        <v>31</v>
      </c>
      <c r="F41" s="1292"/>
      <c r="G41" s="1292"/>
      <c r="H41" s="1293"/>
      <c r="I41" s="103">
        <v>13708</v>
      </c>
      <c r="J41" s="104">
        <v>13762</v>
      </c>
      <c r="K41" s="104">
        <v>13695</v>
      </c>
      <c r="L41" s="104">
        <v>14464</v>
      </c>
      <c r="M41" s="105">
        <v>15202</v>
      </c>
    </row>
    <row r="42" spans="2:13" ht="27.75" customHeight="1" x14ac:dyDescent="0.15">
      <c r="B42" s="1280"/>
      <c r="C42" s="1281"/>
      <c r="D42" s="106"/>
      <c r="E42" s="1284" t="s">
        <v>32</v>
      </c>
      <c r="F42" s="1284"/>
      <c r="G42" s="1284"/>
      <c r="H42" s="1285"/>
      <c r="I42" s="107">
        <v>3</v>
      </c>
      <c r="J42" s="108">
        <v>3</v>
      </c>
      <c r="K42" s="108">
        <v>2</v>
      </c>
      <c r="L42" s="108">
        <v>2</v>
      </c>
      <c r="M42" s="109">
        <v>1</v>
      </c>
    </row>
    <row r="43" spans="2:13" ht="27.75" customHeight="1" x14ac:dyDescent="0.15">
      <c r="B43" s="1280"/>
      <c r="C43" s="1281"/>
      <c r="D43" s="106"/>
      <c r="E43" s="1284" t="s">
        <v>33</v>
      </c>
      <c r="F43" s="1284"/>
      <c r="G43" s="1284"/>
      <c r="H43" s="1285"/>
      <c r="I43" s="107">
        <v>5773</v>
      </c>
      <c r="J43" s="108">
        <v>5077</v>
      </c>
      <c r="K43" s="108">
        <v>4613</v>
      </c>
      <c r="L43" s="108">
        <v>4423</v>
      </c>
      <c r="M43" s="109">
        <v>4103</v>
      </c>
    </row>
    <row r="44" spans="2:13" ht="27.75" customHeight="1" x14ac:dyDescent="0.15">
      <c r="B44" s="1280"/>
      <c r="C44" s="1281"/>
      <c r="D44" s="106"/>
      <c r="E44" s="1284" t="s">
        <v>34</v>
      </c>
      <c r="F44" s="1284"/>
      <c r="G44" s="1284"/>
      <c r="H44" s="1285"/>
      <c r="I44" s="107">
        <v>8</v>
      </c>
      <c r="J44" s="108">
        <v>3</v>
      </c>
      <c r="K44" s="108">
        <v>3</v>
      </c>
      <c r="L44" s="108">
        <v>2</v>
      </c>
      <c r="M44" s="109">
        <v>2</v>
      </c>
    </row>
    <row r="45" spans="2:13" ht="27.75" customHeight="1" x14ac:dyDescent="0.15">
      <c r="B45" s="1280"/>
      <c r="C45" s="1281"/>
      <c r="D45" s="106"/>
      <c r="E45" s="1284" t="s">
        <v>35</v>
      </c>
      <c r="F45" s="1284"/>
      <c r="G45" s="1284"/>
      <c r="H45" s="1285"/>
      <c r="I45" s="107">
        <v>1531</v>
      </c>
      <c r="J45" s="108">
        <v>1523</v>
      </c>
      <c r="K45" s="108">
        <v>1496</v>
      </c>
      <c r="L45" s="108">
        <v>1429</v>
      </c>
      <c r="M45" s="109">
        <v>1418</v>
      </c>
    </row>
    <row r="46" spans="2:13" ht="27.75" customHeight="1" x14ac:dyDescent="0.15">
      <c r="B46" s="1280"/>
      <c r="C46" s="1281"/>
      <c r="D46" s="110"/>
      <c r="E46" s="1284" t="s">
        <v>36</v>
      </c>
      <c r="F46" s="1284"/>
      <c r="G46" s="1284"/>
      <c r="H46" s="1285"/>
      <c r="I46" s="107" t="s">
        <v>520</v>
      </c>
      <c r="J46" s="108" t="s">
        <v>520</v>
      </c>
      <c r="K46" s="108" t="s">
        <v>520</v>
      </c>
      <c r="L46" s="108" t="s">
        <v>520</v>
      </c>
      <c r="M46" s="109" t="s">
        <v>520</v>
      </c>
    </row>
    <row r="47" spans="2:13" ht="27.75" customHeight="1" x14ac:dyDescent="0.15">
      <c r="B47" s="1280"/>
      <c r="C47" s="1281"/>
      <c r="D47" s="111"/>
      <c r="E47" s="1294" t="s">
        <v>37</v>
      </c>
      <c r="F47" s="1295"/>
      <c r="G47" s="1295"/>
      <c r="H47" s="1296"/>
      <c r="I47" s="107" t="s">
        <v>520</v>
      </c>
      <c r="J47" s="108" t="s">
        <v>520</v>
      </c>
      <c r="K47" s="108" t="s">
        <v>520</v>
      </c>
      <c r="L47" s="108" t="s">
        <v>520</v>
      </c>
      <c r="M47" s="109" t="s">
        <v>520</v>
      </c>
    </row>
    <row r="48" spans="2:13" ht="27.75" customHeight="1" x14ac:dyDescent="0.15">
      <c r="B48" s="1280"/>
      <c r="C48" s="1281"/>
      <c r="D48" s="106"/>
      <c r="E48" s="1284" t="s">
        <v>38</v>
      </c>
      <c r="F48" s="1284"/>
      <c r="G48" s="1284"/>
      <c r="H48" s="1285"/>
      <c r="I48" s="107" t="s">
        <v>520</v>
      </c>
      <c r="J48" s="108" t="s">
        <v>520</v>
      </c>
      <c r="K48" s="108" t="s">
        <v>520</v>
      </c>
      <c r="L48" s="108" t="s">
        <v>520</v>
      </c>
      <c r="M48" s="109" t="s">
        <v>520</v>
      </c>
    </row>
    <row r="49" spans="2:13" ht="27.75" customHeight="1" x14ac:dyDescent="0.15">
      <c r="B49" s="1282"/>
      <c r="C49" s="1283"/>
      <c r="D49" s="106"/>
      <c r="E49" s="1284" t="s">
        <v>39</v>
      </c>
      <c r="F49" s="1284"/>
      <c r="G49" s="1284"/>
      <c r="H49" s="1285"/>
      <c r="I49" s="107" t="s">
        <v>520</v>
      </c>
      <c r="J49" s="108" t="s">
        <v>520</v>
      </c>
      <c r="K49" s="108" t="s">
        <v>520</v>
      </c>
      <c r="L49" s="108" t="s">
        <v>520</v>
      </c>
      <c r="M49" s="109" t="s">
        <v>520</v>
      </c>
    </row>
    <row r="50" spans="2:13" ht="27.75" customHeight="1" x14ac:dyDescent="0.15">
      <c r="B50" s="1278" t="s">
        <v>40</v>
      </c>
      <c r="C50" s="1279"/>
      <c r="D50" s="112"/>
      <c r="E50" s="1284" t="s">
        <v>41</v>
      </c>
      <c r="F50" s="1284"/>
      <c r="G50" s="1284"/>
      <c r="H50" s="1285"/>
      <c r="I50" s="107">
        <v>2728</v>
      </c>
      <c r="J50" s="108">
        <v>3034</v>
      </c>
      <c r="K50" s="108">
        <v>3040</v>
      </c>
      <c r="L50" s="108">
        <v>3294</v>
      </c>
      <c r="M50" s="109">
        <v>3445</v>
      </c>
    </row>
    <row r="51" spans="2:13" ht="27.75" customHeight="1" x14ac:dyDescent="0.15">
      <c r="B51" s="1280"/>
      <c r="C51" s="1281"/>
      <c r="D51" s="106"/>
      <c r="E51" s="1284" t="s">
        <v>42</v>
      </c>
      <c r="F51" s="1284"/>
      <c r="G51" s="1284"/>
      <c r="H51" s="1285"/>
      <c r="I51" s="107">
        <v>260</v>
      </c>
      <c r="J51" s="108">
        <v>251</v>
      </c>
      <c r="K51" s="108">
        <v>237</v>
      </c>
      <c r="L51" s="108">
        <v>192</v>
      </c>
      <c r="M51" s="109">
        <v>152</v>
      </c>
    </row>
    <row r="52" spans="2:13" ht="27.75" customHeight="1" x14ac:dyDescent="0.15">
      <c r="B52" s="1282"/>
      <c r="C52" s="1283"/>
      <c r="D52" s="106"/>
      <c r="E52" s="1284" t="s">
        <v>43</v>
      </c>
      <c r="F52" s="1284"/>
      <c r="G52" s="1284"/>
      <c r="H52" s="1285"/>
      <c r="I52" s="107">
        <v>13270</v>
      </c>
      <c r="J52" s="108">
        <v>13321</v>
      </c>
      <c r="K52" s="108">
        <v>12985</v>
      </c>
      <c r="L52" s="108">
        <v>12649</v>
      </c>
      <c r="M52" s="109">
        <v>12637</v>
      </c>
    </row>
    <row r="53" spans="2:13" ht="27.75" customHeight="1" thickBot="1" x14ac:dyDescent="0.2">
      <c r="B53" s="1286" t="s">
        <v>44</v>
      </c>
      <c r="C53" s="1287"/>
      <c r="D53" s="113"/>
      <c r="E53" s="1288" t="s">
        <v>45</v>
      </c>
      <c r="F53" s="1288"/>
      <c r="G53" s="1288"/>
      <c r="H53" s="1289"/>
      <c r="I53" s="114">
        <v>4766</v>
      </c>
      <c r="J53" s="115">
        <v>3762</v>
      </c>
      <c r="K53" s="115">
        <v>3546</v>
      </c>
      <c r="L53" s="115">
        <v>4185</v>
      </c>
      <c r="M53" s="116">
        <v>4492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WkHrAXo3F7U+qio0ZqvUL6SYDp4UJPH4JmbI02K9NAoq9ywinI7fua7l2kDHLzEA/TglbAm/b3JBxEsNiqx8w==" saltValue="OPmFRv16HQG/+O3WzoYJ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48</v>
      </c>
      <c r="D55" s="1305"/>
      <c r="E55" s="1306"/>
      <c r="F55" s="128">
        <v>2028</v>
      </c>
      <c r="G55" s="128">
        <v>2021</v>
      </c>
      <c r="H55" s="129">
        <v>2000</v>
      </c>
    </row>
    <row r="56" spans="2:8" ht="52.5" customHeight="1" x14ac:dyDescent="0.15">
      <c r="B56" s="130"/>
      <c r="C56" s="1307" t="s">
        <v>49</v>
      </c>
      <c r="D56" s="1307"/>
      <c r="E56" s="1308"/>
      <c r="F56" s="131">
        <v>265</v>
      </c>
      <c r="G56" s="131">
        <v>384</v>
      </c>
      <c r="H56" s="132">
        <v>426</v>
      </c>
    </row>
    <row r="57" spans="2:8" ht="53.25" customHeight="1" x14ac:dyDescent="0.15">
      <c r="B57" s="130"/>
      <c r="C57" s="1309" t="s">
        <v>50</v>
      </c>
      <c r="D57" s="1309"/>
      <c r="E57" s="1310"/>
      <c r="F57" s="133">
        <v>1110</v>
      </c>
      <c r="G57" s="133">
        <v>1185</v>
      </c>
      <c r="H57" s="134">
        <v>1365</v>
      </c>
    </row>
    <row r="58" spans="2:8" ht="45.75" customHeight="1" x14ac:dyDescent="0.15">
      <c r="B58" s="135"/>
      <c r="C58" s="1297" t="s">
        <v>591</v>
      </c>
      <c r="D58" s="1298"/>
      <c r="E58" s="1299"/>
      <c r="F58" s="136">
        <v>900</v>
      </c>
      <c r="G58" s="136">
        <v>900</v>
      </c>
      <c r="H58" s="137">
        <v>900</v>
      </c>
    </row>
    <row r="59" spans="2:8" ht="45.75" customHeight="1" x14ac:dyDescent="0.15">
      <c r="B59" s="135"/>
      <c r="C59" s="1297" t="s">
        <v>592</v>
      </c>
      <c r="D59" s="1298"/>
      <c r="E59" s="1299"/>
      <c r="F59" s="136">
        <v>56</v>
      </c>
      <c r="G59" s="136">
        <v>134</v>
      </c>
      <c r="H59" s="137">
        <v>314</v>
      </c>
    </row>
    <row r="60" spans="2:8" ht="45.75" customHeight="1" x14ac:dyDescent="0.15">
      <c r="B60" s="135"/>
      <c r="C60" s="1297" t="s">
        <v>593</v>
      </c>
      <c r="D60" s="1298"/>
      <c r="E60" s="1299"/>
      <c r="F60" s="136">
        <v>85</v>
      </c>
      <c r="G60" s="136">
        <v>116</v>
      </c>
      <c r="H60" s="137">
        <v>105</v>
      </c>
    </row>
    <row r="61" spans="2:8" ht="45.75" customHeight="1" x14ac:dyDescent="0.15">
      <c r="B61" s="135"/>
      <c r="C61" s="1297" t="s">
        <v>594</v>
      </c>
      <c r="D61" s="1298"/>
      <c r="E61" s="1299"/>
      <c r="F61" s="136">
        <v>67</v>
      </c>
      <c r="G61" s="136">
        <v>34</v>
      </c>
      <c r="H61" s="137">
        <v>34</v>
      </c>
    </row>
    <row r="62" spans="2:8" ht="45.75" customHeight="1" thickBot="1" x14ac:dyDescent="0.2">
      <c r="B62" s="138"/>
      <c r="C62" s="1300" t="s">
        <v>595</v>
      </c>
      <c r="D62" s="1301"/>
      <c r="E62" s="1302"/>
      <c r="F62" s="139">
        <v>0</v>
      </c>
      <c r="G62" s="139">
        <v>0</v>
      </c>
      <c r="H62" s="140">
        <v>11</v>
      </c>
    </row>
    <row r="63" spans="2:8" ht="52.5" customHeight="1" thickBot="1" x14ac:dyDescent="0.2">
      <c r="B63" s="141"/>
      <c r="C63" s="1303" t="s">
        <v>51</v>
      </c>
      <c r="D63" s="1303"/>
      <c r="E63" s="1304"/>
      <c r="F63" s="142">
        <v>3402</v>
      </c>
      <c r="G63" s="142">
        <v>3591</v>
      </c>
      <c r="H63" s="143">
        <v>3791</v>
      </c>
    </row>
    <row r="64" spans="2:8" ht="15" customHeight="1" x14ac:dyDescent="0.15"/>
  </sheetData>
  <sheetProtection algorithmName="SHA-512" hashValue="vq9KJW3P2wqsk1kzWhuKzB/QBQZcKtuLgdHnrXYqAGwIl++ng8fWp/T/lflDhAw7mM/fmzh0hoj2xrUW2lQNMw==" saltValue="qOHfKEKPlOQ23ESObfFV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561</v>
      </c>
      <c r="BQ50" s="1324"/>
      <c r="BR50" s="1324"/>
      <c r="BS50" s="1324"/>
      <c r="BT50" s="1324"/>
      <c r="BU50" s="1324"/>
      <c r="BV50" s="1324"/>
      <c r="BW50" s="1324"/>
      <c r="BX50" s="1324" t="s">
        <v>562</v>
      </c>
      <c r="BY50" s="1324"/>
      <c r="BZ50" s="1324"/>
      <c r="CA50" s="1324"/>
      <c r="CB50" s="1324"/>
      <c r="CC50" s="1324"/>
      <c r="CD50" s="1324"/>
      <c r="CE50" s="1324"/>
      <c r="CF50" s="1324" t="s">
        <v>563</v>
      </c>
      <c r="CG50" s="1324"/>
      <c r="CH50" s="1324"/>
      <c r="CI50" s="1324"/>
      <c r="CJ50" s="1324"/>
      <c r="CK50" s="1324"/>
      <c r="CL50" s="1324"/>
      <c r="CM50" s="1324"/>
      <c r="CN50" s="1324" t="s">
        <v>564</v>
      </c>
      <c r="CO50" s="1324"/>
      <c r="CP50" s="1324"/>
      <c r="CQ50" s="1324"/>
      <c r="CR50" s="1324"/>
      <c r="CS50" s="1324"/>
      <c r="CT50" s="1324"/>
      <c r="CU50" s="1324"/>
      <c r="CV50" s="1324" t="s">
        <v>565</v>
      </c>
      <c r="CW50" s="1324"/>
      <c r="CX50" s="1324"/>
      <c r="CY50" s="1324"/>
      <c r="CZ50" s="1324"/>
      <c r="DA50" s="1324"/>
      <c r="DB50" s="1324"/>
      <c r="DC50" s="1324"/>
    </row>
    <row r="51" spans="1:109" ht="13.5" customHeight="1" x14ac:dyDescent="0.15">
      <c r="B51" s="397"/>
      <c r="G51" s="1331"/>
      <c r="H51" s="1331"/>
      <c r="I51" s="1329"/>
      <c r="J51" s="1329"/>
      <c r="K51" s="1326"/>
      <c r="L51" s="1326"/>
      <c r="M51" s="1326"/>
      <c r="N51" s="1326"/>
      <c r="AM51" s="406"/>
      <c r="AN51" s="1327" t="s">
        <v>609</v>
      </c>
      <c r="AO51" s="1327"/>
      <c r="AP51" s="1327"/>
      <c r="AQ51" s="1327"/>
      <c r="AR51" s="1327"/>
      <c r="AS51" s="1327"/>
      <c r="AT51" s="1327"/>
      <c r="AU51" s="1327"/>
      <c r="AV51" s="1327"/>
      <c r="AW51" s="1327"/>
      <c r="AX51" s="1327"/>
      <c r="AY51" s="1327"/>
      <c r="AZ51" s="1327"/>
      <c r="BA51" s="1327"/>
      <c r="BB51" s="1327" t="s">
        <v>610</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8"/>
      <c r="BY51" s="1325"/>
      <c r="BZ51" s="1325"/>
      <c r="CA51" s="1325"/>
      <c r="CB51" s="1325"/>
      <c r="CC51" s="1325"/>
      <c r="CD51" s="1325"/>
      <c r="CE51" s="1325"/>
      <c r="CF51" s="1328"/>
      <c r="CG51" s="1325"/>
      <c r="CH51" s="1325"/>
      <c r="CI51" s="1325"/>
      <c r="CJ51" s="1325"/>
      <c r="CK51" s="1325"/>
      <c r="CL51" s="1325"/>
      <c r="CM51" s="1325"/>
      <c r="CN51" s="1325">
        <v>84.6</v>
      </c>
      <c r="CO51" s="1325"/>
      <c r="CP51" s="1325"/>
      <c r="CQ51" s="1325"/>
      <c r="CR51" s="1325"/>
      <c r="CS51" s="1325"/>
      <c r="CT51" s="1325"/>
      <c r="CU51" s="1325"/>
      <c r="CV51" s="1325">
        <v>89.9</v>
      </c>
      <c r="CW51" s="1325"/>
      <c r="CX51" s="1325"/>
      <c r="CY51" s="1325"/>
      <c r="CZ51" s="1325"/>
      <c r="DA51" s="1325"/>
      <c r="DB51" s="1325"/>
      <c r="DC51" s="1325"/>
    </row>
    <row r="52" spans="1:109" x14ac:dyDescent="0.15">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611</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8"/>
      <c r="BY53" s="1325"/>
      <c r="BZ53" s="1325"/>
      <c r="CA53" s="1325"/>
      <c r="CB53" s="1325"/>
      <c r="CC53" s="1325"/>
      <c r="CD53" s="1325"/>
      <c r="CE53" s="1325"/>
      <c r="CF53" s="1328"/>
      <c r="CG53" s="1325"/>
      <c r="CH53" s="1325"/>
      <c r="CI53" s="1325"/>
      <c r="CJ53" s="1325"/>
      <c r="CK53" s="1325"/>
      <c r="CL53" s="1325"/>
      <c r="CM53" s="1325"/>
      <c r="CN53" s="1325">
        <v>72.099999999999994</v>
      </c>
      <c r="CO53" s="1325"/>
      <c r="CP53" s="1325"/>
      <c r="CQ53" s="1325"/>
      <c r="CR53" s="1325"/>
      <c r="CS53" s="1325"/>
      <c r="CT53" s="1325"/>
      <c r="CU53" s="1325"/>
      <c r="CV53" s="1325">
        <v>71.5</v>
      </c>
      <c r="CW53" s="1325"/>
      <c r="CX53" s="1325"/>
      <c r="CY53" s="1325"/>
      <c r="CZ53" s="1325"/>
      <c r="DA53" s="1325"/>
      <c r="DB53" s="1325"/>
      <c r="DC53" s="1325"/>
    </row>
    <row r="54" spans="1:109" x14ac:dyDescent="0.15">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612</v>
      </c>
      <c r="AO55" s="1324"/>
      <c r="AP55" s="1324"/>
      <c r="AQ55" s="1324"/>
      <c r="AR55" s="1324"/>
      <c r="AS55" s="1324"/>
      <c r="AT55" s="1324"/>
      <c r="AU55" s="1324"/>
      <c r="AV55" s="1324"/>
      <c r="AW55" s="1324"/>
      <c r="AX55" s="1324"/>
      <c r="AY55" s="1324"/>
      <c r="AZ55" s="1324"/>
      <c r="BA55" s="1324"/>
      <c r="BB55" s="1327" t="s">
        <v>610</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8"/>
      <c r="BY55" s="1325"/>
      <c r="BZ55" s="1325"/>
      <c r="CA55" s="1325"/>
      <c r="CB55" s="1325"/>
      <c r="CC55" s="1325"/>
      <c r="CD55" s="1325"/>
      <c r="CE55" s="1325"/>
      <c r="CF55" s="1328"/>
      <c r="CG55" s="1325"/>
      <c r="CH55" s="1325"/>
      <c r="CI55" s="1325"/>
      <c r="CJ55" s="1325"/>
      <c r="CK55" s="1325"/>
      <c r="CL55" s="1325"/>
      <c r="CM55" s="1325"/>
      <c r="CN55" s="1325">
        <v>21</v>
      </c>
      <c r="CO55" s="1325"/>
      <c r="CP55" s="1325"/>
      <c r="CQ55" s="1325"/>
      <c r="CR55" s="1325"/>
      <c r="CS55" s="1325"/>
      <c r="CT55" s="1325"/>
      <c r="CU55" s="1325"/>
      <c r="CV55" s="1325">
        <v>23.5</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611</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8"/>
      <c r="BY57" s="1325"/>
      <c r="BZ57" s="1325"/>
      <c r="CA57" s="1325"/>
      <c r="CB57" s="1325"/>
      <c r="CC57" s="1325"/>
      <c r="CD57" s="1325"/>
      <c r="CE57" s="1325"/>
      <c r="CF57" s="1328"/>
      <c r="CG57" s="1325"/>
      <c r="CH57" s="1325"/>
      <c r="CI57" s="1325"/>
      <c r="CJ57" s="1325"/>
      <c r="CK57" s="1325"/>
      <c r="CL57" s="1325"/>
      <c r="CM57" s="1325"/>
      <c r="CN57" s="1325">
        <v>61.2</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561</v>
      </c>
      <c r="BQ72" s="1324"/>
      <c r="BR72" s="1324"/>
      <c r="BS72" s="1324"/>
      <c r="BT72" s="1324"/>
      <c r="BU72" s="1324"/>
      <c r="BV72" s="1324"/>
      <c r="BW72" s="1324"/>
      <c r="BX72" s="1324" t="s">
        <v>562</v>
      </c>
      <c r="BY72" s="1324"/>
      <c r="BZ72" s="1324"/>
      <c r="CA72" s="1324"/>
      <c r="CB72" s="1324"/>
      <c r="CC72" s="1324"/>
      <c r="CD72" s="1324"/>
      <c r="CE72" s="1324"/>
      <c r="CF72" s="1324" t="s">
        <v>563</v>
      </c>
      <c r="CG72" s="1324"/>
      <c r="CH72" s="1324"/>
      <c r="CI72" s="1324"/>
      <c r="CJ72" s="1324"/>
      <c r="CK72" s="1324"/>
      <c r="CL72" s="1324"/>
      <c r="CM72" s="1324"/>
      <c r="CN72" s="1324" t="s">
        <v>564</v>
      </c>
      <c r="CO72" s="1324"/>
      <c r="CP72" s="1324"/>
      <c r="CQ72" s="1324"/>
      <c r="CR72" s="1324"/>
      <c r="CS72" s="1324"/>
      <c r="CT72" s="1324"/>
      <c r="CU72" s="1324"/>
      <c r="CV72" s="1324" t="s">
        <v>565</v>
      </c>
      <c r="CW72" s="1324"/>
      <c r="CX72" s="1324"/>
      <c r="CY72" s="1324"/>
      <c r="CZ72" s="1324"/>
      <c r="DA72" s="1324"/>
      <c r="DB72" s="1324"/>
      <c r="DC72" s="1324"/>
    </row>
    <row r="73" spans="2:107" x14ac:dyDescent="0.15">
      <c r="B73" s="397"/>
      <c r="G73" s="1331"/>
      <c r="H73" s="1331"/>
      <c r="I73" s="1331"/>
      <c r="J73" s="1331"/>
      <c r="K73" s="1332"/>
      <c r="L73" s="1332"/>
      <c r="M73" s="1332"/>
      <c r="N73" s="1332"/>
      <c r="AM73" s="406"/>
      <c r="AN73" s="1327" t="s">
        <v>609</v>
      </c>
      <c r="AO73" s="1327"/>
      <c r="AP73" s="1327"/>
      <c r="AQ73" s="1327"/>
      <c r="AR73" s="1327"/>
      <c r="AS73" s="1327"/>
      <c r="AT73" s="1327"/>
      <c r="AU73" s="1327"/>
      <c r="AV73" s="1327"/>
      <c r="AW73" s="1327"/>
      <c r="AX73" s="1327"/>
      <c r="AY73" s="1327"/>
      <c r="AZ73" s="1327"/>
      <c r="BA73" s="1327"/>
      <c r="BB73" s="1327" t="s">
        <v>610</v>
      </c>
      <c r="BC73" s="1327"/>
      <c r="BD73" s="1327"/>
      <c r="BE73" s="1327"/>
      <c r="BF73" s="1327"/>
      <c r="BG73" s="1327"/>
      <c r="BH73" s="1327"/>
      <c r="BI73" s="1327"/>
      <c r="BJ73" s="1327"/>
      <c r="BK73" s="1327"/>
      <c r="BL73" s="1327"/>
      <c r="BM73" s="1327"/>
      <c r="BN73" s="1327"/>
      <c r="BO73" s="1327"/>
      <c r="BP73" s="1325">
        <v>94.4</v>
      </c>
      <c r="BQ73" s="1325"/>
      <c r="BR73" s="1325"/>
      <c r="BS73" s="1325"/>
      <c r="BT73" s="1325"/>
      <c r="BU73" s="1325"/>
      <c r="BV73" s="1325"/>
      <c r="BW73" s="1325"/>
      <c r="BX73" s="1325">
        <v>76.8</v>
      </c>
      <c r="BY73" s="1325"/>
      <c r="BZ73" s="1325"/>
      <c r="CA73" s="1325"/>
      <c r="CB73" s="1325"/>
      <c r="CC73" s="1325"/>
      <c r="CD73" s="1325"/>
      <c r="CE73" s="1325"/>
      <c r="CF73" s="1325">
        <v>72.599999999999994</v>
      </c>
      <c r="CG73" s="1325"/>
      <c r="CH73" s="1325"/>
      <c r="CI73" s="1325"/>
      <c r="CJ73" s="1325"/>
      <c r="CK73" s="1325"/>
      <c r="CL73" s="1325"/>
      <c r="CM73" s="1325"/>
      <c r="CN73" s="1325">
        <v>84.6</v>
      </c>
      <c r="CO73" s="1325"/>
      <c r="CP73" s="1325"/>
      <c r="CQ73" s="1325"/>
      <c r="CR73" s="1325"/>
      <c r="CS73" s="1325"/>
      <c r="CT73" s="1325"/>
      <c r="CU73" s="1325"/>
      <c r="CV73" s="1325">
        <v>89.9</v>
      </c>
      <c r="CW73" s="1325"/>
      <c r="CX73" s="1325"/>
      <c r="CY73" s="1325"/>
      <c r="CZ73" s="1325"/>
      <c r="DA73" s="1325"/>
      <c r="DB73" s="1325"/>
      <c r="DC73" s="1325"/>
    </row>
    <row r="74" spans="2:107" x14ac:dyDescent="0.15">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614</v>
      </c>
      <c r="BC75" s="1327"/>
      <c r="BD75" s="1327"/>
      <c r="BE75" s="1327"/>
      <c r="BF75" s="1327"/>
      <c r="BG75" s="1327"/>
      <c r="BH75" s="1327"/>
      <c r="BI75" s="1327"/>
      <c r="BJ75" s="1327"/>
      <c r="BK75" s="1327"/>
      <c r="BL75" s="1327"/>
      <c r="BM75" s="1327"/>
      <c r="BN75" s="1327"/>
      <c r="BO75" s="1327"/>
      <c r="BP75" s="1325">
        <v>11.8</v>
      </c>
      <c r="BQ75" s="1325"/>
      <c r="BR75" s="1325"/>
      <c r="BS75" s="1325"/>
      <c r="BT75" s="1325"/>
      <c r="BU75" s="1325"/>
      <c r="BV75" s="1325"/>
      <c r="BW75" s="1325"/>
      <c r="BX75" s="1325">
        <v>10.8</v>
      </c>
      <c r="BY75" s="1325"/>
      <c r="BZ75" s="1325"/>
      <c r="CA75" s="1325"/>
      <c r="CB75" s="1325"/>
      <c r="CC75" s="1325"/>
      <c r="CD75" s="1325"/>
      <c r="CE75" s="1325"/>
      <c r="CF75" s="1325">
        <v>10.199999999999999</v>
      </c>
      <c r="CG75" s="1325"/>
      <c r="CH75" s="1325"/>
      <c r="CI75" s="1325"/>
      <c r="CJ75" s="1325"/>
      <c r="CK75" s="1325"/>
      <c r="CL75" s="1325"/>
      <c r="CM75" s="1325"/>
      <c r="CN75" s="1325">
        <v>10.6</v>
      </c>
      <c r="CO75" s="1325"/>
      <c r="CP75" s="1325"/>
      <c r="CQ75" s="1325"/>
      <c r="CR75" s="1325"/>
      <c r="CS75" s="1325"/>
      <c r="CT75" s="1325"/>
      <c r="CU75" s="1325"/>
      <c r="CV75" s="1325">
        <v>10.8</v>
      </c>
      <c r="CW75" s="1325"/>
      <c r="CX75" s="1325"/>
      <c r="CY75" s="1325"/>
      <c r="CZ75" s="1325"/>
      <c r="DA75" s="1325"/>
      <c r="DB75" s="1325"/>
      <c r="DC75" s="1325"/>
    </row>
    <row r="76" spans="2:107" x14ac:dyDescent="0.15">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2"/>
      <c r="L77" s="1332"/>
      <c r="M77" s="1332"/>
      <c r="N77" s="1332"/>
      <c r="AN77" s="1324" t="s">
        <v>612</v>
      </c>
      <c r="AO77" s="1324"/>
      <c r="AP77" s="1324"/>
      <c r="AQ77" s="1324"/>
      <c r="AR77" s="1324"/>
      <c r="AS77" s="1324"/>
      <c r="AT77" s="1324"/>
      <c r="AU77" s="1324"/>
      <c r="AV77" s="1324"/>
      <c r="AW77" s="1324"/>
      <c r="AX77" s="1324"/>
      <c r="AY77" s="1324"/>
      <c r="AZ77" s="1324"/>
      <c r="BA77" s="1324"/>
      <c r="BB77" s="1327" t="s">
        <v>610</v>
      </c>
      <c r="BC77" s="1327"/>
      <c r="BD77" s="1327"/>
      <c r="BE77" s="1327"/>
      <c r="BF77" s="1327"/>
      <c r="BG77" s="1327"/>
      <c r="BH77" s="1327"/>
      <c r="BI77" s="1327"/>
      <c r="BJ77" s="1327"/>
      <c r="BK77" s="1327"/>
      <c r="BL77" s="1327"/>
      <c r="BM77" s="1327"/>
      <c r="BN77" s="1327"/>
      <c r="BO77" s="1327"/>
      <c r="BP77" s="1325">
        <v>38.5</v>
      </c>
      <c r="BQ77" s="1325"/>
      <c r="BR77" s="1325"/>
      <c r="BS77" s="1325"/>
      <c r="BT77" s="1325"/>
      <c r="BU77" s="1325"/>
      <c r="BV77" s="1325"/>
      <c r="BW77" s="1325"/>
      <c r="BX77" s="1325">
        <v>32.799999999999997</v>
      </c>
      <c r="BY77" s="1325"/>
      <c r="BZ77" s="1325"/>
      <c r="CA77" s="1325"/>
      <c r="CB77" s="1325"/>
      <c r="CC77" s="1325"/>
      <c r="CD77" s="1325"/>
      <c r="CE77" s="1325"/>
      <c r="CF77" s="1325">
        <v>20.9</v>
      </c>
      <c r="CG77" s="1325"/>
      <c r="CH77" s="1325"/>
      <c r="CI77" s="1325"/>
      <c r="CJ77" s="1325"/>
      <c r="CK77" s="1325"/>
      <c r="CL77" s="1325"/>
      <c r="CM77" s="1325"/>
      <c r="CN77" s="1325">
        <v>21</v>
      </c>
      <c r="CO77" s="1325"/>
      <c r="CP77" s="1325"/>
      <c r="CQ77" s="1325"/>
      <c r="CR77" s="1325"/>
      <c r="CS77" s="1325"/>
      <c r="CT77" s="1325"/>
      <c r="CU77" s="1325"/>
      <c r="CV77" s="1325">
        <v>23.5</v>
      </c>
      <c r="CW77" s="1325"/>
      <c r="CX77" s="1325"/>
      <c r="CY77" s="1325"/>
      <c r="CZ77" s="1325"/>
      <c r="DA77" s="1325"/>
      <c r="DB77" s="1325"/>
      <c r="DC77" s="1325"/>
    </row>
    <row r="78" spans="2:107" x14ac:dyDescent="0.15">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614</v>
      </c>
      <c r="BC79" s="1327"/>
      <c r="BD79" s="1327"/>
      <c r="BE79" s="1327"/>
      <c r="BF79" s="1327"/>
      <c r="BG79" s="1327"/>
      <c r="BH79" s="1327"/>
      <c r="BI79" s="1327"/>
      <c r="BJ79" s="1327"/>
      <c r="BK79" s="1327"/>
      <c r="BL79" s="1327"/>
      <c r="BM79" s="1327"/>
      <c r="BN79" s="1327"/>
      <c r="BO79" s="1327"/>
      <c r="BP79" s="1325">
        <v>9.1999999999999993</v>
      </c>
      <c r="BQ79" s="1325"/>
      <c r="BR79" s="1325"/>
      <c r="BS79" s="1325"/>
      <c r="BT79" s="1325"/>
      <c r="BU79" s="1325"/>
      <c r="BV79" s="1325"/>
      <c r="BW79" s="1325"/>
      <c r="BX79" s="1325">
        <v>9.1</v>
      </c>
      <c r="BY79" s="1325"/>
      <c r="BZ79" s="1325"/>
      <c r="CA79" s="1325"/>
      <c r="CB79" s="1325"/>
      <c r="CC79" s="1325"/>
      <c r="CD79" s="1325"/>
      <c r="CE79" s="1325"/>
      <c r="CF79" s="1325">
        <v>9.1</v>
      </c>
      <c r="CG79" s="1325"/>
      <c r="CH79" s="1325"/>
      <c r="CI79" s="1325"/>
      <c r="CJ79" s="1325"/>
      <c r="CK79" s="1325"/>
      <c r="CL79" s="1325"/>
      <c r="CM79" s="1325"/>
      <c r="CN79" s="1325">
        <v>9.1999999999999993</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UuRZEasPCTNIjSB+Hec0ue7t1vwlgBLKdL8Z9sjdVnZVEoFVg4iNYcSp3nIqtIvwz5L7eXYJhsG0y05CDpkS+g==" saltValue="vu0ggoc2/OMV6X/ThFFi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SBJDKMvYqvC6tejFnJbbGWujVxb8if3Yfai8xjbKmzxrx8nlM8FFZOaK4Ww6g/YscB6Rgu+UeXpnwqn28yPcw==" saltValue="oOVJweyXPH+0idatiOUy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kc9mOsiMP2NJT1qf88NH88q5vZciZICj30N9FIz9x3j9WQ3RDUwuRk8cZCjOUKTzpSd57kWtjiC6DSFIEk5Hgw==" saltValue="LnRYOPv2xmC0l60F9uAA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62005</v>
      </c>
      <c r="E3" s="162"/>
      <c r="F3" s="163">
        <v>78903</v>
      </c>
      <c r="G3" s="164"/>
      <c r="H3" s="165"/>
    </row>
    <row r="4" spans="1:8" x14ac:dyDescent="0.15">
      <c r="A4" s="166"/>
      <c r="B4" s="167"/>
      <c r="C4" s="168"/>
      <c r="D4" s="169">
        <v>51462</v>
      </c>
      <c r="E4" s="170"/>
      <c r="F4" s="171">
        <v>49201</v>
      </c>
      <c r="G4" s="172"/>
      <c r="H4" s="173"/>
    </row>
    <row r="5" spans="1:8" x14ac:dyDescent="0.15">
      <c r="A5" s="154" t="s">
        <v>553</v>
      </c>
      <c r="B5" s="159"/>
      <c r="C5" s="160"/>
      <c r="D5" s="161">
        <v>98742</v>
      </c>
      <c r="E5" s="162"/>
      <c r="F5" s="163">
        <v>82993</v>
      </c>
      <c r="G5" s="164"/>
      <c r="H5" s="165"/>
    </row>
    <row r="6" spans="1:8" x14ac:dyDescent="0.15">
      <c r="A6" s="166"/>
      <c r="B6" s="167"/>
      <c r="C6" s="168"/>
      <c r="D6" s="169">
        <v>76081</v>
      </c>
      <c r="E6" s="170"/>
      <c r="F6" s="171">
        <v>46787</v>
      </c>
      <c r="G6" s="172"/>
      <c r="H6" s="173"/>
    </row>
    <row r="7" spans="1:8" x14ac:dyDescent="0.15">
      <c r="A7" s="154" t="s">
        <v>554</v>
      </c>
      <c r="B7" s="159"/>
      <c r="C7" s="160"/>
      <c r="D7" s="161">
        <v>66348</v>
      </c>
      <c r="E7" s="162"/>
      <c r="F7" s="163">
        <v>108252</v>
      </c>
      <c r="G7" s="164"/>
      <c r="H7" s="165"/>
    </row>
    <row r="8" spans="1:8" x14ac:dyDescent="0.15">
      <c r="A8" s="166"/>
      <c r="B8" s="167"/>
      <c r="C8" s="168"/>
      <c r="D8" s="169">
        <v>45172</v>
      </c>
      <c r="E8" s="170"/>
      <c r="F8" s="171">
        <v>50321</v>
      </c>
      <c r="G8" s="172"/>
      <c r="H8" s="173"/>
    </row>
    <row r="9" spans="1:8" x14ac:dyDescent="0.15">
      <c r="A9" s="154" t="s">
        <v>555</v>
      </c>
      <c r="B9" s="159"/>
      <c r="C9" s="160"/>
      <c r="D9" s="161">
        <v>168600</v>
      </c>
      <c r="E9" s="162"/>
      <c r="F9" s="163">
        <v>93492</v>
      </c>
      <c r="G9" s="164"/>
      <c r="H9" s="165"/>
    </row>
    <row r="10" spans="1:8" x14ac:dyDescent="0.15">
      <c r="A10" s="166"/>
      <c r="B10" s="167"/>
      <c r="C10" s="168"/>
      <c r="D10" s="169">
        <v>140957</v>
      </c>
      <c r="E10" s="170"/>
      <c r="F10" s="171">
        <v>53316</v>
      </c>
      <c r="G10" s="172"/>
      <c r="H10" s="173"/>
    </row>
    <row r="11" spans="1:8" x14ac:dyDescent="0.15">
      <c r="A11" s="154" t="s">
        <v>556</v>
      </c>
      <c r="B11" s="159"/>
      <c r="C11" s="160"/>
      <c r="D11" s="161">
        <v>174334</v>
      </c>
      <c r="E11" s="162"/>
      <c r="F11" s="163">
        <v>94796</v>
      </c>
      <c r="G11" s="164"/>
      <c r="H11" s="165"/>
    </row>
    <row r="12" spans="1:8" x14ac:dyDescent="0.15">
      <c r="A12" s="166"/>
      <c r="B12" s="167"/>
      <c r="C12" s="174"/>
      <c r="D12" s="169">
        <v>126476</v>
      </c>
      <c r="E12" s="170"/>
      <c r="F12" s="171">
        <v>55781</v>
      </c>
      <c r="G12" s="172"/>
      <c r="H12" s="173"/>
    </row>
    <row r="13" spans="1:8" x14ac:dyDescent="0.15">
      <c r="A13" s="154"/>
      <c r="B13" s="159"/>
      <c r="C13" s="175"/>
      <c r="D13" s="176">
        <v>114006</v>
      </c>
      <c r="E13" s="177"/>
      <c r="F13" s="178">
        <v>91687</v>
      </c>
      <c r="G13" s="179"/>
      <c r="H13" s="165"/>
    </row>
    <row r="14" spans="1:8" x14ac:dyDescent="0.15">
      <c r="A14" s="166"/>
      <c r="B14" s="167"/>
      <c r="C14" s="168"/>
      <c r="D14" s="169">
        <v>88030</v>
      </c>
      <c r="E14" s="170"/>
      <c r="F14" s="171">
        <v>51081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8.07</v>
      </c>
      <c r="C19" s="180">
        <f>ROUND(VALUE(SUBSTITUTE(実質収支比率等に係る経年分析!G$48,"▲","-")),2)</f>
        <v>0.39</v>
      </c>
      <c r="D19" s="180">
        <f>ROUND(VALUE(SUBSTITUTE(実質収支比率等に係る経年分析!H$48,"▲","-")),2)</f>
        <v>4.3899999999999997</v>
      </c>
      <c r="E19" s="180">
        <f>ROUND(VALUE(SUBSTITUTE(実質収支比率等に係る経年分析!I$48,"▲","-")),2)</f>
        <v>2.25</v>
      </c>
      <c r="F19" s="180">
        <f>ROUND(VALUE(SUBSTITUTE(実質収支比率等に係る経年分析!J$48,"▲","-")),2)</f>
        <v>7.63</v>
      </c>
    </row>
    <row r="20" spans="1:11" x14ac:dyDescent="0.15">
      <c r="A20" s="180" t="s">
        <v>55</v>
      </c>
      <c r="B20" s="180">
        <f>ROUND(VALUE(SUBSTITUTE(実質収支比率等に係る経年分析!F$47,"▲","-")),2)</f>
        <v>33.1</v>
      </c>
      <c r="C20" s="180">
        <f>ROUND(VALUE(SUBSTITUTE(実質収支比率等に係る経年分析!G$47,"▲","-")),2)</f>
        <v>35.36</v>
      </c>
      <c r="D20" s="180">
        <f>ROUND(VALUE(SUBSTITUTE(実質収支比率等に係る経年分析!H$47,"▲","-")),2)</f>
        <v>32.700000000000003</v>
      </c>
      <c r="E20" s="180">
        <f>ROUND(VALUE(SUBSTITUTE(実質収支比率等に係る経年分析!I$47,"▲","-")),2)</f>
        <v>32.17</v>
      </c>
      <c r="F20" s="180">
        <f>ROUND(VALUE(SUBSTITUTE(実質収支比率等に係る経年分析!J$47,"▲","-")),2)</f>
        <v>32.07</v>
      </c>
    </row>
    <row r="21" spans="1:11" x14ac:dyDescent="0.15">
      <c r="A21" s="180" t="s">
        <v>56</v>
      </c>
      <c r="B21" s="180">
        <f>IF(ISNUMBER(VALUE(SUBSTITUTE(実質収支比率等に係る経年分析!F$49,"▲","-"))),ROUND(VALUE(SUBSTITUTE(実質収支比率等に係る経年分析!F$49,"▲","-")),2),NA())</f>
        <v>-7.45</v>
      </c>
      <c r="C21" s="180">
        <f>IF(ISNUMBER(VALUE(SUBSTITUTE(実質収支比率等に係る経年分析!G$49,"▲","-"))),ROUND(VALUE(SUBSTITUTE(実質収支比率等に係る経年分析!G$49,"▲","-")),2),NA())</f>
        <v>-10.41</v>
      </c>
      <c r="D21" s="180">
        <f>IF(ISNUMBER(VALUE(SUBSTITUTE(実質収支比率等に係る経年分析!H$49,"▲","-"))),ROUND(VALUE(SUBSTITUTE(実質収支比率等に係る経年分析!H$49,"▲","-")),2),NA())</f>
        <v>0.91</v>
      </c>
      <c r="E21" s="180">
        <f>IF(ISNUMBER(VALUE(SUBSTITUTE(実質収支比率等に係る経年分析!I$49,"▲","-"))),ROUND(VALUE(SUBSTITUTE(実質収支比率等に係る経年分析!I$49,"▲","-")),2),NA())</f>
        <v>-4.12</v>
      </c>
      <c r="F21" s="180">
        <f>IF(ISNUMBER(VALUE(SUBSTITUTE(実質収支比率等に係る経年分析!J$49,"▲","-"))),ROUND(VALUE(SUBSTITUTE(実質収支比率等に係る経年分析!J$49,"▲","-")),2),NA())</f>
        <v>4.1100000000000003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1.1200000000000001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1.95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0.27</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温泉地区残土処分場事業特別会計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1.41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0.34</v>
      </c>
    </row>
    <row r="30" spans="1:11" x14ac:dyDescent="0.15">
      <c r="A30" s="181" t="str">
        <f>IF(連結実質赤字比率に係る赤字・黒字の構成分析!C$40="",NA(),連結実質赤字比率に係る赤字・黒字の構成分析!C$40)</f>
        <v>介護保険事業特別会計（保険事業勘定）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0.82</v>
      </c>
    </row>
    <row r="31" spans="1:11" x14ac:dyDescent="0.15">
      <c r="A31" s="181" t="str">
        <f>IF(連結実質赤字比率に係る赤字・黒字の構成分析!C$39="",NA(),連結実質赤字比率に係る赤字・黒字の構成分析!C$39)</f>
        <v>浜坂温泉配湯事業会計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2.88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1.74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2.0299999999999998</v>
      </c>
    </row>
    <row r="32" spans="1:11" x14ac:dyDescent="0.15">
      <c r="A32" s="181" t="str">
        <f>IF(連結実質赤字比率に係る赤字・黒字の構成分析!C$38="",NA(),連結実質赤字比率に係る赤字・黒字の構成分析!C$38)</f>
        <v>浜坂地区残土処分場事業特別会計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f>IF(ROUND(VALUE(SUBSTITUTE(連結実質赤字比率に係る赤字・黒字の構成分析!G$38,"▲", "-")), 2) &lt; 0, ABS(ROUND(VALUE(SUBSTITUTE(連結実質赤字比率に係る赤字・黒字の構成分析!G$38,"▲", "-")), 2)), NA())</f>
        <v>1.29</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1.88</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5.1100000000000003</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2.3199999999999998</v>
      </c>
    </row>
    <row r="33" spans="1:16" x14ac:dyDescent="0.15">
      <c r="A33" s="181" t="str">
        <f>IF(連結実質赤字比率に係る赤字・黒字の構成分析!C$37="",NA(),連結実質赤字比率に係る赤字・黒字の構成分析!C$37)</f>
        <v>公立浜坂病院事業会計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3.71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2.2999999999999998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4.0199999999999996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4.2300000000000004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1439</v>
      </c>
      <c r="E42" s="182"/>
      <c r="F42" s="182"/>
      <c r="G42" s="182">
        <f>'実質公債費比率（分子）の構造'!L$52</f>
        <v>1441</v>
      </c>
      <c r="H42" s="182"/>
      <c r="I42" s="182"/>
      <c r="J42" s="182">
        <f>'実質公債費比率（分子）の構造'!M$52</f>
        <v>1379</v>
      </c>
      <c r="K42" s="182"/>
      <c r="L42" s="182"/>
      <c r="M42" s="182">
        <f>'実質公債費比率（分子）の構造'!N$52</f>
        <v>1383</v>
      </c>
      <c r="N42" s="182"/>
      <c r="O42" s="182"/>
      <c r="P42" s="182">
        <f>'実質公債費比率（分子）の構造'!O$52</f>
        <v>1302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v>
      </c>
      <c r="C45" s="182"/>
      <c r="D45" s="182"/>
      <c r="E45" s="182">
        <f>'実質公債費比率（分子）の構造'!L$49</f>
        <v>0</v>
      </c>
      <c r="F45" s="182"/>
      <c r="G45" s="182"/>
      <c r="H45" s="182">
        <f>'実質公債費比率（分子）の構造'!M$49</f>
        <v>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514</v>
      </c>
      <c r="C46" s="182"/>
      <c r="D46" s="182"/>
      <c r="E46" s="182">
        <f>'実質公債費比率（分子）の構造'!L$48</f>
        <v>501</v>
      </c>
      <c r="F46" s="182"/>
      <c r="G46" s="182"/>
      <c r="H46" s="182">
        <f>'実質公債費比率（分子）の構造'!M$48</f>
        <v>506</v>
      </c>
      <c r="I46" s="182"/>
      <c r="J46" s="182"/>
      <c r="K46" s="182">
        <f>'実質公債費比率（分子）の構造'!N$48</f>
        <v>500</v>
      </c>
      <c r="L46" s="182"/>
      <c r="M46" s="182"/>
      <c r="N46" s="182">
        <f>'実質公債費比率（分子）の構造'!O$48</f>
        <v>464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1436</v>
      </c>
      <c r="C49" s="182"/>
      <c r="D49" s="182"/>
      <c r="E49" s="182">
        <f>'実質公債費比率（分子）の構造'!L$45</f>
        <v>1433</v>
      </c>
      <c r="F49" s="182"/>
      <c r="G49" s="182"/>
      <c r="H49" s="182">
        <f>'実質公債費比率（分子）の構造'!M$45</f>
        <v>1389</v>
      </c>
      <c r="I49" s="182"/>
      <c r="J49" s="182"/>
      <c r="K49" s="182">
        <f>'実質公債費比率（分子）の構造'!N$45</f>
        <v>1437</v>
      </c>
      <c r="L49" s="182"/>
      <c r="M49" s="182"/>
      <c r="N49" s="182">
        <f>'実質公債費比率（分子）の構造'!O$45</f>
        <v>1377</v>
      </c>
      <c r="O49" s="182"/>
      <c r="P49" s="182"/>
    </row>
    <row r="50" spans="1:16" x14ac:dyDescent="0.15">
      <c r="A50" s="182" t="s">
        <v>71</v>
      </c>
      <c r="B50" s="182" t="e">
        <f>NA()</f>
        <v>#N/A</v>
      </c>
      <c r="C50" s="182">
        <f>IF(ISNUMBER('実質公債費比率（分子）の構造'!K$53),'実質公債費比率（分子）の構造'!K$53,NA())</f>
        <v>513</v>
      </c>
      <c r="D50" s="182" t="e">
        <f>NA()</f>
        <v>#N/A</v>
      </c>
      <c r="E50" s="182" t="e">
        <f>NA()</f>
        <v>#N/A</v>
      </c>
      <c r="F50" s="182">
        <f>IF(ISNUMBER('実質公債費比率（分子）の構造'!L$53),'実質公債費比率（分子）の構造'!L$53,NA())</f>
        <v>494</v>
      </c>
      <c r="G50" s="182" t="e">
        <f>NA()</f>
        <v>#N/A</v>
      </c>
      <c r="H50" s="182" t="e">
        <f>NA()</f>
        <v>#N/A</v>
      </c>
      <c r="I50" s="182">
        <f>IF(ISNUMBER('実質公債費比率（分子）の構造'!M$53),'実質公債費比率（分子）の構造'!M$53,NA())</f>
        <v>516</v>
      </c>
      <c r="J50" s="182" t="e">
        <f>NA()</f>
        <v>#N/A</v>
      </c>
      <c r="K50" s="182" t="e">
        <f>NA()</f>
        <v>#N/A</v>
      </c>
      <c r="L50" s="182">
        <f>IF(ISNUMBER('実質公債費比率（分子）の構造'!N$53),'実質公債費比率（分子）の構造'!N$53,NA())</f>
        <v>554</v>
      </c>
      <c r="M50" s="182" t="e">
        <f>NA()</f>
        <v>#N/A</v>
      </c>
      <c r="N50" s="182" t="e">
        <f>NA()</f>
        <v>#N/A</v>
      </c>
      <c r="O50" s="182">
        <f>IF(ISNUMBER('実質公債費比率（分子）の構造'!O$53),'実質公債費比率（分子）の構造'!O$53,NA())</f>
        <v>539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13270</v>
      </c>
      <c r="E56" s="181"/>
      <c r="F56" s="181"/>
      <c r="G56" s="181">
        <f>'将来負担比率（分子）の構造'!J$52</f>
        <v>13321</v>
      </c>
      <c r="H56" s="181"/>
      <c r="I56" s="181"/>
      <c r="J56" s="181">
        <f>'将来負担比率（分子）の構造'!K$52</f>
        <v>12985</v>
      </c>
      <c r="K56" s="181"/>
      <c r="L56" s="181"/>
      <c r="M56" s="181">
        <f>'将来負担比率（分子）の構造'!L$52</f>
        <v>12649</v>
      </c>
      <c r="N56" s="181"/>
      <c r="O56" s="181"/>
      <c r="P56" s="181">
        <f>'将来負担比率（分子）の構造'!M$52</f>
        <v>12637</v>
      </c>
    </row>
    <row r="57" spans="1:16" x14ac:dyDescent="0.15">
      <c r="A57" s="181" t="s">
        <v>42</v>
      </c>
      <c r="B57" s="181"/>
      <c r="C57" s="181"/>
      <c r="D57" s="181">
        <f>'将来負担比率（分子）の構造'!I$51</f>
        <v>260</v>
      </c>
      <c r="E57" s="181"/>
      <c r="F57" s="181"/>
      <c r="G57" s="181">
        <f>'将来負担比率（分子）の構造'!J$51</f>
        <v>251</v>
      </c>
      <c r="H57" s="181"/>
      <c r="I57" s="181"/>
      <c r="J57" s="181">
        <f>'将来負担比率（分子）の構造'!K$51</f>
        <v>237</v>
      </c>
      <c r="K57" s="181"/>
      <c r="L57" s="181"/>
      <c r="M57" s="181">
        <f>'将来負担比率（分子）の構造'!L$51</f>
        <v>192</v>
      </c>
      <c r="N57" s="181"/>
      <c r="O57" s="181"/>
      <c r="P57" s="181">
        <f>'将来負担比率（分子）の構造'!M$51</f>
        <v>152</v>
      </c>
    </row>
    <row r="58" spans="1:16" x14ac:dyDescent="0.15">
      <c r="A58" s="181" t="s">
        <v>41</v>
      </c>
      <c r="B58" s="181"/>
      <c r="C58" s="181"/>
      <c r="D58" s="181">
        <f>'将来負担比率（分子）の構造'!I$50</f>
        <v>2728</v>
      </c>
      <c r="E58" s="181"/>
      <c r="F58" s="181"/>
      <c r="G58" s="181">
        <f>'将来負担比率（分子）の構造'!J$50</f>
        <v>3034</v>
      </c>
      <c r="H58" s="181"/>
      <c r="I58" s="181"/>
      <c r="J58" s="181">
        <f>'将来負担比率（分子）の構造'!K$50</f>
        <v>3040</v>
      </c>
      <c r="K58" s="181"/>
      <c r="L58" s="181"/>
      <c r="M58" s="181">
        <f>'将来負担比率（分子）の構造'!L$50</f>
        <v>3294</v>
      </c>
      <c r="N58" s="181"/>
      <c r="O58" s="181"/>
      <c r="P58" s="181">
        <f>'将来負担比率（分子）の構造'!M$50</f>
        <v>3445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1531</v>
      </c>
      <c r="C62" s="181"/>
      <c r="D62" s="181"/>
      <c r="E62" s="181">
        <f>'将来負担比率（分子）の構造'!J$45</f>
        <v>1523</v>
      </c>
      <c r="F62" s="181"/>
      <c r="G62" s="181"/>
      <c r="H62" s="181">
        <f>'将来負担比率（分子）の構造'!K$45</f>
        <v>1496</v>
      </c>
      <c r="I62" s="181"/>
      <c r="J62" s="181"/>
      <c r="K62" s="181">
        <f>'将来負担比率（分子）の構造'!L$45</f>
        <v>1429</v>
      </c>
      <c r="L62" s="181"/>
      <c r="M62" s="181"/>
      <c r="N62" s="181">
        <f>'将来負担比率（分子）の構造'!M$45</f>
        <v>1418</v>
      </c>
      <c r="O62" s="181"/>
      <c r="P62" s="181"/>
    </row>
    <row r="63" spans="1:16" x14ac:dyDescent="0.15">
      <c r="A63" s="181" t="s">
        <v>34</v>
      </c>
      <c r="B63" s="181">
        <f>'将来負担比率（分子）の構造'!I$44</f>
        <v>8</v>
      </c>
      <c r="C63" s="181"/>
      <c r="D63" s="181"/>
      <c r="E63" s="181">
        <f>'将来負担比率（分子）の構造'!J$44</f>
        <v>3</v>
      </c>
      <c r="F63" s="181"/>
      <c r="G63" s="181"/>
      <c r="H63" s="181">
        <f>'将来負担比率（分子）の構造'!K$44</f>
        <v>3</v>
      </c>
      <c r="I63" s="181"/>
      <c r="J63" s="181"/>
      <c r="K63" s="181">
        <f>'将来負担比率（分子）の構造'!L$44</f>
        <v>2</v>
      </c>
      <c r="L63" s="181"/>
      <c r="M63" s="181"/>
      <c r="N63" s="181">
        <f>'将来負担比率（分子）の構造'!M$44</f>
        <v>2</v>
      </c>
      <c r="O63" s="181"/>
      <c r="P63" s="181"/>
    </row>
    <row r="64" spans="1:16" x14ac:dyDescent="0.15">
      <c r="A64" s="181" t="s">
        <v>33</v>
      </c>
      <c r="B64" s="181">
        <f>'将来負担比率（分子）の構造'!I$43</f>
        <v>5773</v>
      </c>
      <c r="C64" s="181"/>
      <c r="D64" s="181"/>
      <c r="E64" s="181">
        <f>'将来負担比率（分子）の構造'!J$43</f>
        <v>5077</v>
      </c>
      <c r="F64" s="181"/>
      <c r="G64" s="181"/>
      <c r="H64" s="181">
        <f>'将来負担比率（分子）の構造'!K$43</f>
        <v>4613</v>
      </c>
      <c r="I64" s="181"/>
      <c r="J64" s="181"/>
      <c r="K64" s="181">
        <f>'将来負担比率（分子）の構造'!L$43</f>
        <v>4423</v>
      </c>
      <c r="L64" s="181"/>
      <c r="M64" s="181"/>
      <c r="N64" s="181">
        <f>'将来負担比率（分子）の構造'!M$43</f>
        <v>4103</v>
      </c>
      <c r="O64" s="181"/>
      <c r="P64" s="181"/>
    </row>
    <row r="65" spans="1:16" x14ac:dyDescent="0.15">
      <c r="A65" s="181" t="s">
        <v>32</v>
      </c>
      <c r="B65" s="181">
        <f>'将来負担比率（分子）の構造'!I$42</f>
        <v>3</v>
      </c>
      <c r="C65" s="181"/>
      <c r="D65" s="181"/>
      <c r="E65" s="181">
        <f>'将来負担比率（分子）の構造'!J$42</f>
        <v>3</v>
      </c>
      <c r="F65" s="181"/>
      <c r="G65" s="181"/>
      <c r="H65" s="181">
        <f>'将来負担比率（分子）の構造'!K$42</f>
        <v>2</v>
      </c>
      <c r="I65" s="181"/>
      <c r="J65" s="181"/>
      <c r="K65" s="181">
        <f>'将来負担比率（分子）の構造'!L$42</f>
        <v>2</v>
      </c>
      <c r="L65" s="181"/>
      <c r="M65" s="181"/>
      <c r="N65" s="181">
        <f>'将来負担比率（分子）の構造'!M$42</f>
        <v>1</v>
      </c>
      <c r="O65" s="181"/>
      <c r="P65" s="181"/>
    </row>
    <row r="66" spans="1:16" x14ac:dyDescent="0.15">
      <c r="A66" s="181" t="s">
        <v>31</v>
      </c>
      <c r="B66" s="181">
        <f>'将来負担比率（分子）の構造'!I$41</f>
        <v>13708</v>
      </c>
      <c r="C66" s="181"/>
      <c r="D66" s="181"/>
      <c r="E66" s="181">
        <f>'将来負担比率（分子）の構造'!J$41</f>
        <v>13762</v>
      </c>
      <c r="F66" s="181"/>
      <c r="G66" s="181"/>
      <c r="H66" s="181">
        <f>'将来負担比率（分子）の構造'!K$41</f>
        <v>13695</v>
      </c>
      <c r="I66" s="181"/>
      <c r="J66" s="181"/>
      <c r="K66" s="181">
        <f>'将来負担比率（分子）の構造'!L$41</f>
        <v>14464</v>
      </c>
      <c r="L66" s="181"/>
      <c r="M66" s="181"/>
      <c r="N66" s="181">
        <f>'将来負担比率（分子）の構造'!M$41</f>
        <v>15202</v>
      </c>
      <c r="O66" s="181"/>
      <c r="P66" s="181"/>
    </row>
    <row r="67" spans="1:16" x14ac:dyDescent="0.15">
      <c r="A67" s="181" t="s">
        <v>75</v>
      </c>
      <c r="B67" s="181" t="e">
        <f>NA()</f>
        <v>#N/A</v>
      </c>
      <c r="C67" s="181">
        <f>IF(ISNUMBER('将来負担比率（分子）の構造'!I$53), IF('将来負担比率（分子）の構造'!I$53 &lt; 0, 0, '将来負担比率（分子）の構造'!I$53), NA())</f>
        <v>4766</v>
      </c>
      <c r="D67" s="181" t="e">
        <f>NA()</f>
        <v>#N/A</v>
      </c>
      <c r="E67" s="181" t="e">
        <f>NA()</f>
        <v>#N/A</v>
      </c>
      <c r="F67" s="181">
        <f>IF(ISNUMBER('将来負担比率（分子）の構造'!J$53), IF('将来負担比率（分子）の構造'!J$53 &lt; 0, 0, '将来負担比率（分子）の構造'!J$53), NA())</f>
        <v>3762</v>
      </c>
      <c r="G67" s="181" t="e">
        <f>NA()</f>
        <v>#N/A</v>
      </c>
      <c r="H67" s="181" t="e">
        <f>NA()</f>
        <v>#N/A</v>
      </c>
      <c r="I67" s="181">
        <f>IF(ISNUMBER('将来負担比率（分子）の構造'!K$53), IF('将来負担比率（分子）の構造'!K$53 &lt; 0, 0, '将来負担比率（分子）の構造'!K$53), NA())</f>
        <v>3546</v>
      </c>
      <c r="J67" s="181" t="e">
        <f>NA()</f>
        <v>#N/A</v>
      </c>
      <c r="K67" s="181" t="e">
        <f>NA()</f>
        <v>#N/A</v>
      </c>
      <c r="L67" s="181">
        <f>IF(ISNUMBER('将来負担比率（分子）の構造'!L$53), IF('将来負担比率（分子）の構造'!L$53 &lt; 0, 0, '将来負担比率（分子）の構造'!L$53), NA())</f>
        <v>4185</v>
      </c>
      <c r="M67" s="181" t="e">
        <f>NA()</f>
        <v>#N/A</v>
      </c>
      <c r="N67" s="181" t="e">
        <f>NA()</f>
        <v>#N/A</v>
      </c>
      <c r="O67" s="181">
        <f>IF(ISNUMBER('将来負担比率（分子）の構造'!M$53), IF('将来負担比率（分子）の構造'!M$53 &lt; 0, 0, '将来負担比率（分子）の構造'!M$53), NA())</f>
        <v>4492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2028</v>
      </c>
      <c r="C72" s="185">
        <f>基金残高に係る経年分析!G55</f>
        <v>2021</v>
      </c>
      <c r="D72" s="185">
        <f>基金残高に係る経年分析!H55</f>
        <v>2000</v>
      </c>
    </row>
    <row r="73" spans="1:16" x14ac:dyDescent="0.15">
      <c r="A73" s="184" t="s">
        <v>78</v>
      </c>
      <c r="B73" s="185">
        <f>基金残高に係る経年分析!F56</f>
        <v>265</v>
      </c>
      <c r="C73" s="185">
        <f>基金残高に係る経年分析!G56</f>
        <v>384</v>
      </c>
      <c r="D73" s="185">
        <f>基金残高に係る経年分析!H56</f>
        <v>426</v>
      </c>
    </row>
    <row r="74" spans="1:16" x14ac:dyDescent="0.15">
      <c r="A74" s="184" t="s">
        <v>79</v>
      </c>
      <c r="B74" s="185">
        <f>基金残高に係る経年分析!F57</f>
        <v>1110</v>
      </c>
      <c r="C74" s="185">
        <f>基金残高に係る経年分析!G57</f>
        <v>1185</v>
      </c>
      <c r="D74" s="185">
        <f>基金残高に係る経年分析!H57</f>
        <v>1365</v>
      </c>
    </row>
  </sheetData>
  <sheetProtection algorithmName="SHA-512" hashValue="1I97WULP5ynqk2PcHCQ5StuUpH+7I+zcrUcE9QLBE0I9qzUu+6j3+yZjmfNmsFJQrT1X8R2iz+WRxq6eSU7a+A==" saltValue="4rWMeK3gWnNHBkAbd0rx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1339840</v>
      </c>
      <c r="S5" s="736"/>
      <c r="T5" s="736"/>
      <c r="U5" s="736"/>
      <c r="V5" s="736"/>
      <c r="W5" s="736"/>
      <c r="X5" s="736"/>
      <c r="Y5" s="779"/>
      <c r="Z5" s="797">
        <v>9.5</v>
      </c>
      <c r="AA5" s="797"/>
      <c r="AB5" s="797"/>
      <c r="AC5" s="797"/>
      <c r="AD5" s="798">
        <v>1339840</v>
      </c>
      <c r="AE5" s="798"/>
      <c r="AF5" s="798"/>
      <c r="AG5" s="798"/>
      <c r="AH5" s="798"/>
      <c r="AI5" s="798"/>
      <c r="AJ5" s="798"/>
      <c r="AK5" s="798"/>
      <c r="AL5" s="780">
        <v>22</v>
      </c>
      <c r="AM5" s="751"/>
      <c r="AN5" s="751"/>
      <c r="AO5" s="781"/>
      <c r="AP5" s="746" t="s">
        <v>226</v>
      </c>
      <c r="AQ5" s="747"/>
      <c r="AR5" s="747"/>
      <c r="AS5" s="747"/>
      <c r="AT5" s="747"/>
      <c r="AU5" s="747"/>
      <c r="AV5" s="747"/>
      <c r="AW5" s="747"/>
      <c r="AX5" s="747"/>
      <c r="AY5" s="747"/>
      <c r="AZ5" s="747"/>
      <c r="BA5" s="747"/>
      <c r="BB5" s="747"/>
      <c r="BC5" s="747"/>
      <c r="BD5" s="747"/>
      <c r="BE5" s="747"/>
      <c r="BF5" s="748"/>
      <c r="BG5" s="680">
        <v>1321388</v>
      </c>
      <c r="BH5" s="681"/>
      <c r="BI5" s="681"/>
      <c r="BJ5" s="681"/>
      <c r="BK5" s="681"/>
      <c r="BL5" s="681"/>
      <c r="BM5" s="681"/>
      <c r="BN5" s="682"/>
      <c r="BO5" s="713">
        <v>98.6</v>
      </c>
      <c r="BP5" s="713"/>
      <c r="BQ5" s="713"/>
      <c r="BR5" s="713"/>
      <c r="BS5" s="714" t="s">
        <v>227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100626</v>
      </c>
      <c r="S6" s="681"/>
      <c r="T6" s="681"/>
      <c r="U6" s="681"/>
      <c r="V6" s="681"/>
      <c r="W6" s="681"/>
      <c r="X6" s="681"/>
      <c r="Y6" s="682"/>
      <c r="Z6" s="713">
        <v>0.7</v>
      </c>
      <c r="AA6" s="713"/>
      <c r="AB6" s="713"/>
      <c r="AC6" s="713"/>
      <c r="AD6" s="714">
        <v>100626</v>
      </c>
      <c r="AE6" s="714"/>
      <c r="AF6" s="714"/>
      <c r="AG6" s="714"/>
      <c r="AH6" s="714"/>
      <c r="AI6" s="714"/>
      <c r="AJ6" s="714"/>
      <c r="AK6" s="714"/>
      <c r="AL6" s="683">
        <v>1.7</v>
      </c>
      <c r="AM6" s="684"/>
      <c r="AN6" s="684"/>
      <c r="AO6" s="715"/>
      <c r="AP6" s="677" t="s">
        <v>232</v>
      </c>
      <c r="AQ6" s="678"/>
      <c r="AR6" s="678"/>
      <c r="AS6" s="678"/>
      <c r="AT6" s="678"/>
      <c r="AU6" s="678"/>
      <c r="AV6" s="678"/>
      <c r="AW6" s="678"/>
      <c r="AX6" s="678"/>
      <c r="AY6" s="678"/>
      <c r="AZ6" s="678"/>
      <c r="BA6" s="678"/>
      <c r="BB6" s="678"/>
      <c r="BC6" s="678"/>
      <c r="BD6" s="678"/>
      <c r="BE6" s="678"/>
      <c r="BF6" s="679"/>
      <c r="BG6" s="680">
        <v>1321388</v>
      </c>
      <c r="BH6" s="681"/>
      <c r="BI6" s="681"/>
      <c r="BJ6" s="681"/>
      <c r="BK6" s="681"/>
      <c r="BL6" s="681"/>
      <c r="BM6" s="681"/>
      <c r="BN6" s="682"/>
      <c r="BO6" s="713">
        <v>98.6</v>
      </c>
      <c r="BP6" s="713"/>
      <c r="BQ6" s="713"/>
      <c r="BR6" s="713"/>
      <c r="BS6" s="714" t="s">
        <v>128</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99990</v>
      </c>
      <c r="CS6" s="681"/>
      <c r="CT6" s="681"/>
      <c r="CU6" s="681"/>
      <c r="CV6" s="681"/>
      <c r="CW6" s="681"/>
      <c r="CX6" s="681"/>
      <c r="CY6" s="682"/>
      <c r="CZ6" s="780">
        <v>0.7</v>
      </c>
      <c r="DA6" s="751"/>
      <c r="DB6" s="751"/>
      <c r="DC6" s="783"/>
      <c r="DD6" s="686" t="s">
        <v>128</v>
      </c>
      <c r="DE6" s="681"/>
      <c r="DF6" s="681"/>
      <c r="DG6" s="681"/>
      <c r="DH6" s="681"/>
      <c r="DI6" s="681"/>
      <c r="DJ6" s="681"/>
      <c r="DK6" s="681"/>
      <c r="DL6" s="681"/>
      <c r="DM6" s="681"/>
      <c r="DN6" s="681"/>
      <c r="DO6" s="681"/>
      <c r="DP6" s="682"/>
      <c r="DQ6" s="686">
        <v>99990</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1504</v>
      </c>
      <c r="S7" s="681"/>
      <c r="T7" s="681"/>
      <c r="U7" s="681"/>
      <c r="V7" s="681"/>
      <c r="W7" s="681"/>
      <c r="X7" s="681"/>
      <c r="Y7" s="682"/>
      <c r="Z7" s="713">
        <v>0</v>
      </c>
      <c r="AA7" s="713"/>
      <c r="AB7" s="713"/>
      <c r="AC7" s="713"/>
      <c r="AD7" s="714">
        <v>1504</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552591</v>
      </c>
      <c r="BH7" s="681"/>
      <c r="BI7" s="681"/>
      <c r="BJ7" s="681"/>
      <c r="BK7" s="681"/>
      <c r="BL7" s="681"/>
      <c r="BM7" s="681"/>
      <c r="BN7" s="682"/>
      <c r="BO7" s="713">
        <v>41.2</v>
      </c>
      <c r="BP7" s="713"/>
      <c r="BQ7" s="713"/>
      <c r="BR7" s="713"/>
      <c r="BS7" s="714" t="s">
        <v>128</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3152967</v>
      </c>
      <c r="CS7" s="681"/>
      <c r="CT7" s="681"/>
      <c r="CU7" s="681"/>
      <c r="CV7" s="681"/>
      <c r="CW7" s="681"/>
      <c r="CX7" s="681"/>
      <c r="CY7" s="682"/>
      <c r="CZ7" s="713">
        <v>23.4</v>
      </c>
      <c r="DA7" s="713"/>
      <c r="DB7" s="713"/>
      <c r="DC7" s="713"/>
      <c r="DD7" s="686">
        <v>33463</v>
      </c>
      <c r="DE7" s="681"/>
      <c r="DF7" s="681"/>
      <c r="DG7" s="681"/>
      <c r="DH7" s="681"/>
      <c r="DI7" s="681"/>
      <c r="DJ7" s="681"/>
      <c r="DK7" s="681"/>
      <c r="DL7" s="681"/>
      <c r="DM7" s="681"/>
      <c r="DN7" s="681"/>
      <c r="DO7" s="681"/>
      <c r="DP7" s="682"/>
      <c r="DQ7" s="686">
        <v>1196587</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8430</v>
      </c>
      <c r="S8" s="681"/>
      <c r="T8" s="681"/>
      <c r="U8" s="681"/>
      <c r="V8" s="681"/>
      <c r="W8" s="681"/>
      <c r="X8" s="681"/>
      <c r="Y8" s="682"/>
      <c r="Z8" s="713">
        <v>0.1</v>
      </c>
      <c r="AA8" s="713"/>
      <c r="AB8" s="713"/>
      <c r="AC8" s="713"/>
      <c r="AD8" s="714">
        <v>8430</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23162</v>
      </c>
      <c r="BH8" s="681"/>
      <c r="BI8" s="681"/>
      <c r="BJ8" s="681"/>
      <c r="BK8" s="681"/>
      <c r="BL8" s="681"/>
      <c r="BM8" s="681"/>
      <c r="BN8" s="682"/>
      <c r="BO8" s="713">
        <v>1.7</v>
      </c>
      <c r="BP8" s="713"/>
      <c r="BQ8" s="713"/>
      <c r="BR8" s="713"/>
      <c r="BS8" s="686" t="s">
        <v>128</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2176619</v>
      </c>
      <c r="CS8" s="681"/>
      <c r="CT8" s="681"/>
      <c r="CU8" s="681"/>
      <c r="CV8" s="681"/>
      <c r="CW8" s="681"/>
      <c r="CX8" s="681"/>
      <c r="CY8" s="682"/>
      <c r="CZ8" s="713">
        <v>16.2</v>
      </c>
      <c r="DA8" s="713"/>
      <c r="DB8" s="713"/>
      <c r="DC8" s="713"/>
      <c r="DD8" s="686">
        <v>4013</v>
      </c>
      <c r="DE8" s="681"/>
      <c r="DF8" s="681"/>
      <c r="DG8" s="681"/>
      <c r="DH8" s="681"/>
      <c r="DI8" s="681"/>
      <c r="DJ8" s="681"/>
      <c r="DK8" s="681"/>
      <c r="DL8" s="681"/>
      <c r="DM8" s="681"/>
      <c r="DN8" s="681"/>
      <c r="DO8" s="681"/>
      <c r="DP8" s="682"/>
      <c r="DQ8" s="686">
        <v>1322375</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9726</v>
      </c>
      <c r="S9" s="681"/>
      <c r="T9" s="681"/>
      <c r="U9" s="681"/>
      <c r="V9" s="681"/>
      <c r="W9" s="681"/>
      <c r="X9" s="681"/>
      <c r="Y9" s="682"/>
      <c r="Z9" s="713">
        <v>0.1</v>
      </c>
      <c r="AA9" s="713"/>
      <c r="AB9" s="713"/>
      <c r="AC9" s="713"/>
      <c r="AD9" s="714">
        <v>9726</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468214</v>
      </c>
      <c r="BH9" s="681"/>
      <c r="BI9" s="681"/>
      <c r="BJ9" s="681"/>
      <c r="BK9" s="681"/>
      <c r="BL9" s="681"/>
      <c r="BM9" s="681"/>
      <c r="BN9" s="682"/>
      <c r="BO9" s="713">
        <v>34.9</v>
      </c>
      <c r="BP9" s="713"/>
      <c r="BQ9" s="713"/>
      <c r="BR9" s="713"/>
      <c r="BS9" s="686" t="s">
        <v>128</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1167628</v>
      </c>
      <c r="CS9" s="681"/>
      <c r="CT9" s="681"/>
      <c r="CU9" s="681"/>
      <c r="CV9" s="681"/>
      <c r="CW9" s="681"/>
      <c r="CX9" s="681"/>
      <c r="CY9" s="682"/>
      <c r="CZ9" s="713">
        <v>8.6999999999999993</v>
      </c>
      <c r="DA9" s="713"/>
      <c r="DB9" s="713"/>
      <c r="DC9" s="713"/>
      <c r="DD9" s="686" t="s">
        <v>128</v>
      </c>
      <c r="DE9" s="681"/>
      <c r="DF9" s="681"/>
      <c r="DG9" s="681"/>
      <c r="DH9" s="681"/>
      <c r="DI9" s="681"/>
      <c r="DJ9" s="681"/>
      <c r="DK9" s="681"/>
      <c r="DL9" s="681"/>
      <c r="DM9" s="681"/>
      <c r="DN9" s="681"/>
      <c r="DO9" s="681"/>
      <c r="DP9" s="682"/>
      <c r="DQ9" s="686">
        <v>1031306</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30649</v>
      </c>
      <c r="BH10" s="681"/>
      <c r="BI10" s="681"/>
      <c r="BJ10" s="681"/>
      <c r="BK10" s="681"/>
      <c r="BL10" s="681"/>
      <c r="BM10" s="681"/>
      <c r="BN10" s="682"/>
      <c r="BO10" s="713">
        <v>2.2999999999999998</v>
      </c>
      <c r="BP10" s="713"/>
      <c r="BQ10" s="713"/>
      <c r="BR10" s="713"/>
      <c r="BS10" s="686" t="s">
        <v>128</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25599</v>
      </c>
      <c r="CS10" s="681"/>
      <c r="CT10" s="681"/>
      <c r="CU10" s="681"/>
      <c r="CV10" s="681"/>
      <c r="CW10" s="681"/>
      <c r="CX10" s="681"/>
      <c r="CY10" s="682"/>
      <c r="CZ10" s="713">
        <v>0.2</v>
      </c>
      <c r="DA10" s="713"/>
      <c r="DB10" s="713"/>
      <c r="DC10" s="713"/>
      <c r="DD10" s="686" t="s">
        <v>128</v>
      </c>
      <c r="DE10" s="681"/>
      <c r="DF10" s="681"/>
      <c r="DG10" s="681"/>
      <c r="DH10" s="681"/>
      <c r="DI10" s="681"/>
      <c r="DJ10" s="681"/>
      <c r="DK10" s="681"/>
      <c r="DL10" s="681"/>
      <c r="DM10" s="681"/>
      <c r="DN10" s="681"/>
      <c r="DO10" s="681"/>
      <c r="DP10" s="682"/>
      <c r="DQ10" s="686">
        <v>21026</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304121</v>
      </c>
      <c r="S11" s="681"/>
      <c r="T11" s="681"/>
      <c r="U11" s="681"/>
      <c r="V11" s="681"/>
      <c r="W11" s="681"/>
      <c r="X11" s="681"/>
      <c r="Y11" s="682"/>
      <c r="Z11" s="683">
        <v>2.2000000000000002</v>
      </c>
      <c r="AA11" s="684"/>
      <c r="AB11" s="684"/>
      <c r="AC11" s="685"/>
      <c r="AD11" s="686">
        <v>304121</v>
      </c>
      <c r="AE11" s="681"/>
      <c r="AF11" s="681"/>
      <c r="AG11" s="681"/>
      <c r="AH11" s="681"/>
      <c r="AI11" s="681"/>
      <c r="AJ11" s="681"/>
      <c r="AK11" s="682"/>
      <c r="AL11" s="683">
        <v>5</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30566</v>
      </c>
      <c r="BH11" s="681"/>
      <c r="BI11" s="681"/>
      <c r="BJ11" s="681"/>
      <c r="BK11" s="681"/>
      <c r="BL11" s="681"/>
      <c r="BM11" s="681"/>
      <c r="BN11" s="682"/>
      <c r="BO11" s="713">
        <v>2.2999999999999998</v>
      </c>
      <c r="BP11" s="713"/>
      <c r="BQ11" s="713"/>
      <c r="BR11" s="713"/>
      <c r="BS11" s="686" t="s">
        <v>128</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682025</v>
      </c>
      <c r="CS11" s="681"/>
      <c r="CT11" s="681"/>
      <c r="CU11" s="681"/>
      <c r="CV11" s="681"/>
      <c r="CW11" s="681"/>
      <c r="CX11" s="681"/>
      <c r="CY11" s="682"/>
      <c r="CZ11" s="713">
        <v>5.0999999999999996</v>
      </c>
      <c r="DA11" s="713"/>
      <c r="DB11" s="713"/>
      <c r="DC11" s="713"/>
      <c r="DD11" s="686">
        <v>128331</v>
      </c>
      <c r="DE11" s="681"/>
      <c r="DF11" s="681"/>
      <c r="DG11" s="681"/>
      <c r="DH11" s="681"/>
      <c r="DI11" s="681"/>
      <c r="DJ11" s="681"/>
      <c r="DK11" s="681"/>
      <c r="DL11" s="681"/>
      <c r="DM11" s="681"/>
      <c r="DN11" s="681"/>
      <c r="DO11" s="681"/>
      <c r="DP11" s="682"/>
      <c r="DQ11" s="686">
        <v>263581</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4454</v>
      </c>
      <c r="S12" s="681"/>
      <c r="T12" s="681"/>
      <c r="U12" s="681"/>
      <c r="V12" s="681"/>
      <c r="W12" s="681"/>
      <c r="X12" s="681"/>
      <c r="Y12" s="682"/>
      <c r="Z12" s="713">
        <v>0</v>
      </c>
      <c r="AA12" s="713"/>
      <c r="AB12" s="713"/>
      <c r="AC12" s="713"/>
      <c r="AD12" s="714">
        <v>4454</v>
      </c>
      <c r="AE12" s="714"/>
      <c r="AF12" s="714"/>
      <c r="AG12" s="714"/>
      <c r="AH12" s="714"/>
      <c r="AI12" s="714"/>
      <c r="AJ12" s="714"/>
      <c r="AK12" s="714"/>
      <c r="AL12" s="683">
        <v>0.1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645621</v>
      </c>
      <c r="BH12" s="681"/>
      <c r="BI12" s="681"/>
      <c r="BJ12" s="681"/>
      <c r="BK12" s="681"/>
      <c r="BL12" s="681"/>
      <c r="BM12" s="681"/>
      <c r="BN12" s="682"/>
      <c r="BO12" s="713">
        <v>48.2</v>
      </c>
      <c r="BP12" s="713"/>
      <c r="BQ12" s="713"/>
      <c r="BR12" s="713"/>
      <c r="BS12" s="686" t="s">
        <v>128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597612</v>
      </c>
      <c r="CS12" s="681"/>
      <c r="CT12" s="681"/>
      <c r="CU12" s="681"/>
      <c r="CV12" s="681"/>
      <c r="CW12" s="681"/>
      <c r="CX12" s="681"/>
      <c r="CY12" s="682"/>
      <c r="CZ12" s="713">
        <v>4.4000000000000004</v>
      </c>
      <c r="DA12" s="713"/>
      <c r="DB12" s="713"/>
      <c r="DC12" s="713"/>
      <c r="DD12" s="686">
        <v>57695</v>
      </c>
      <c r="DE12" s="681"/>
      <c r="DF12" s="681"/>
      <c r="DG12" s="681"/>
      <c r="DH12" s="681"/>
      <c r="DI12" s="681"/>
      <c r="DJ12" s="681"/>
      <c r="DK12" s="681"/>
      <c r="DL12" s="681"/>
      <c r="DM12" s="681"/>
      <c r="DN12" s="681"/>
      <c r="DO12" s="681"/>
      <c r="DP12" s="682"/>
      <c r="DQ12" s="686">
        <v>299778</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253</v>
      </c>
      <c r="AA13" s="713"/>
      <c r="AB13" s="713"/>
      <c r="AC13" s="713"/>
      <c r="AD13" s="714" t="s">
        <v>253</v>
      </c>
      <c r="AE13" s="714"/>
      <c r="AF13" s="714"/>
      <c r="AG13" s="714"/>
      <c r="AH13" s="714"/>
      <c r="AI13" s="714"/>
      <c r="AJ13" s="714"/>
      <c r="AK13" s="714"/>
      <c r="AL13" s="683" t="s">
        <v>128</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636437</v>
      </c>
      <c r="BH13" s="681"/>
      <c r="BI13" s="681"/>
      <c r="BJ13" s="681"/>
      <c r="BK13" s="681"/>
      <c r="BL13" s="681"/>
      <c r="BM13" s="681"/>
      <c r="BN13" s="682"/>
      <c r="BO13" s="713">
        <v>47.5</v>
      </c>
      <c r="BP13" s="713"/>
      <c r="BQ13" s="713"/>
      <c r="BR13" s="713"/>
      <c r="BS13" s="686" t="s">
        <v>128</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1611544</v>
      </c>
      <c r="CS13" s="681"/>
      <c r="CT13" s="681"/>
      <c r="CU13" s="681"/>
      <c r="CV13" s="681"/>
      <c r="CW13" s="681"/>
      <c r="CX13" s="681"/>
      <c r="CY13" s="682"/>
      <c r="CZ13" s="713">
        <v>12</v>
      </c>
      <c r="DA13" s="713"/>
      <c r="DB13" s="713"/>
      <c r="DC13" s="713"/>
      <c r="DD13" s="686">
        <v>786286</v>
      </c>
      <c r="DE13" s="681"/>
      <c r="DF13" s="681"/>
      <c r="DG13" s="681"/>
      <c r="DH13" s="681"/>
      <c r="DI13" s="681"/>
      <c r="DJ13" s="681"/>
      <c r="DK13" s="681"/>
      <c r="DL13" s="681"/>
      <c r="DM13" s="681"/>
      <c r="DN13" s="681"/>
      <c r="DO13" s="681"/>
      <c r="DP13" s="682"/>
      <c r="DQ13" s="686">
        <v>800188</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5</v>
      </c>
      <c r="S14" s="681"/>
      <c r="T14" s="681"/>
      <c r="U14" s="681"/>
      <c r="V14" s="681"/>
      <c r="W14" s="681"/>
      <c r="X14" s="681"/>
      <c r="Y14" s="682"/>
      <c r="Z14" s="713">
        <v>0</v>
      </c>
      <c r="AA14" s="713"/>
      <c r="AB14" s="713"/>
      <c r="AC14" s="713"/>
      <c r="AD14" s="714">
        <v>5</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57720</v>
      </c>
      <c r="BH14" s="681"/>
      <c r="BI14" s="681"/>
      <c r="BJ14" s="681"/>
      <c r="BK14" s="681"/>
      <c r="BL14" s="681"/>
      <c r="BM14" s="681"/>
      <c r="BN14" s="682"/>
      <c r="BO14" s="713">
        <v>4.3</v>
      </c>
      <c r="BP14" s="713"/>
      <c r="BQ14" s="713"/>
      <c r="BR14" s="713"/>
      <c r="BS14" s="686" t="s">
        <v>128</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657308</v>
      </c>
      <c r="CS14" s="681"/>
      <c r="CT14" s="681"/>
      <c r="CU14" s="681"/>
      <c r="CV14" s="681"/>
      <c r="CW14" s="681"/>
      <c r="CX14" s="681"/>
      <c r="CY14" s="682"/>
      <c r="CZ14" s="713">
        <v>4.9000000000000004</v>
      </c>
      <c r="DA14" s="713"/>
      <c r="DB14" s="713"/>
      <c r="DC14" s="713"/>
      <c r="DD14" s="686">
        <v>200687</v>
      </c>
      <c r="DE14" s="681"/>
      <c r="DF14" s="681"/>
      <c r="DG14" s="681"/>
      <c r="DH14" s="681"/>
      <c r="DI14" s="681"/>
      <c r="DJ14" s="681"/>
      <c r="DK14" s="681"/>
      <c r="DL14" s="681"/>
      <c r="DM14" s="681"/>
      <c r="DN14" s="681"/>
      <c r="DO14" s="681"/>
      <c r="DP14" s="682"/>
      <c r="DQ14" s="686">
        <v>446123</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253</v>
      </c>
      <c r="AA15" s="713"/>
      <c r="AB15" s="713"/>
      <c r="AC15" s="713"/>
      <c r="AD15" s="714" t="s">
        <v>128</v>
      </c>
      <c r="AE15" s="714"/>
      <c r="AF15" s="714"/>
      <c r="AG15" s="714"/>
      <c r="AH15" s="714"/>
      <c r="AI15" s="714"/>
      <c r="AJ15" s="714"/>
      <c r="AK15" s="714"/>
      <c r="AL15" s="683" t="s">
        <v>128</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65456</v>
      </c>
      <c r="BH15" s="681"/>
      <c r="BI15" s="681"/>
      <c r="BJ15" s="681"/>
      <c r="BK15" s="681"/>
      <c r="BL15" s="681"/>
      <c r="BM15" s="681"/>
      <c r="BN15" s="682"/>
      <c r="BO15" s="713">
        <v>4.9000000000000004</v>
      </c>
      <c r="BP15" s="713"/>
      <c r="BQ15" s="713"/>
      <c r="BR15" s="713"/>
      <c r="BS15" s="686" t="s">
        <v>128</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1901363</v>
      </c>
      <c r="CS15" s="681"/>
      <c r="CT15" s="681"/>
      <c r="CU15" s="681"/>
      <c r="CV15" s="681"/>
      <c r="CW15" s="681"/>
      <c r="CX15" s="681"/>
      <c r="CY15" s="682"/>
      <c r="CZ15" s="713">
        <v>14.1</v>
      </c>
      <c r="DA15" s="713"/>
      <c r="DB15" s="713"/>
      <c r="DC15" s="713"/>
      <c r="DD15" s="686">
        <v>1224964</v>
      </c>
      <c r="DE15" s="681"/>
      <c r="DF15" s="681"/>
      <c r="DG15" s="681"/>
      <c r="DH15" s="681"/>
      <c r="DI15" s="681"/>
      <c r="DJ15" s="681"/>
      <c r="DK15" s="681"/>
      <c r="DL15" s="681"/>
      <c r="DM15" s="681"/>
      <c r="DN15" s="681"/>
      <c r="DO15" s="681"/>
      <c r="DP15" s="682"/>
      <c r="DQ15" s="686">
        <v>671930</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9728</v>
      </c>
      <c r="S16" s="681"/>
      <c r="T16" s="681"/>
      <c r="U16" s="681"/>
      <c r="V16" s="681"/>
      <c r="W16" s="681"/>
      <c r="X16" s="681"/>
      <c r="Y16" s="682"/>
      <c r="Z16" s="713">
        <v>0.1</v>
      </c>
      <c r="AA16" s="713"/>
      <c r="AB16" s="713"/>
      <c r="AC16" s="713"/>
      <c r="AD16" s="714">
        <v>9728</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16910</v>
      </c>
      <c r="CS16" s="681"/>
      <c r="CT16" s="681"/>
      <c r="CU16" s="681"/>
      <c r="CV16" s="681"/>
      <c r="CW16" s="681"/>
      <c r="CX16" s="681"/>
      <c r="CY16" s="682"/>
      <c r="CZ16" s="713">
        <v>0.1</v>
      </c>
      <c r="DA16" s="713"/>
      <c r="DB16" s="713"/>
      <c r="DC16" s="713"/>
      <c r="DD16" s="686" t="s">
        <v>128</v>
      </c>
      <c r="DE16" s="681"/>
      <c r="DF16" s="681"/>
      <c r="DG16" s="681"/>
      <c r="DH16" s="681"/>
      <c r="DI16" s="681"/>
      <c r="DJ16" s="681"/>
      <c r="DK16" s="681"/>
      <c r="DL16" s="681"/>
      <c r="DM16" s="681"/>
      <c r="DN16" s="681"/>
      <c r="DO16" s="681"/>
      <c r="DP16" s="682"/>
      <c r="DQ16" s="686">
        <v>5009</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4371</v>
      </c>
      <c r="S17" s="681"/>
      <c r="T17" s="681"/>
      <c r="U17" s="681"/>
      <c r="V17" s="681"/>
      <c r="W17" s="681"/>
      <c r="X17" s="681"/>
      <c r="Y17" s="682"/>
      <c r="Z17" s="713">
        <v>0</v>
      </c>
      <c r="AA17" s="713"/>
      <c r="AB17" s="713"/>
      <c r="AC17" s="713"/>
      <c r="AD17" s="714">
        <v>4371</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1377278</v>
      </c>
      <c r="CS17" s="681"/>
      <c r="CT17" s="681"/>
      <c r="CU17" s="681"/>
      <c r="CV17" s="681"/>
      <c r="CW17" s="681"/>
      <c r="CX17" s="681"/>
      <c r="CY17" s="682"/>
      <c r="CZ17" s="713">
        <v>10.199999999999999</v>
      </c>
      <c r="DA17" s="713"/>
      <c r="DB17" s="713"/>
      <c r="DC17" s="713"/>
      <c r="DD17" s="686" t="s">
        <v>128</v>
      </c>
      <c r="DE17" s="681"/>
      <c r="DF17" s="681"/>
      <c r="DG17" s="681"/>
      <c r="DH17" s="681"/>
      <c r="DI17" s="681"/>
      <c r="DJ17" s="681"/>
      <c r="DK17" s="681"/>
      <c r="DL17" s="681"/>
      <c r="DM17" s="681"/>
      <c r="DN17" s="681"/>
      <c r="DO17" s="681"/>
      <c r="DP17" s="682"/>
      <c r="DQ17" s="686">
        <v>1317154</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10785</v>
      </c>
      <c r="S18" s="681"/>
      <c r="T18" s="681"/>
      <c r="U18" s="681"/>
      <c r="V18" s="681"/>
      <c r="W18" s="681"/>
      <c r="X18" s="681"/>
      <c r="Y18" s="682"/>
      <c r="Z18" s="713">
        <v>0.1</v>
      </c>
      <c r="AA18" s="713"/>
      <c r="AB18" s="713"/>
      <c r="AC18" s="713"/>
      <c r="AD18" s="714">
        <v>10785</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253</v>
      </c>
      <c r="BP18" s="713"/>
      <c r="BQ18" s="713"/>
      <c r="BR18" s="713"/>
      <c r="BS18" s="686" t="s">
        <v>128</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253</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4764</v>
      </c>
      <c r="S19" s="681"/>
      <c r="T19" s="681"/>
      <c r="U19" s="681"/>
      <c r="V19" s="681"/>
      <c r="W19" s="681"/>
      <c r="X19" s="681"/>
      <c r="Y19" s="682"/>
      <c r="Z19" s="713">
        <v>0</v>
      </c>
      <c r="AA19" s="713"/>
      <c r="AB19" s="713"/>
      <c r="AC19" s="713"/>
      <c r="AD19" s="714">
        <v>4764</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18452</v>
      </c>
      <c r="BH19" s="681"/>
      <c r="BI19" s="681"/>
      <c r="BJ19" s="681"/>
      <c r="BK19" s="681"/>
      <c r="BL19" s="681"/>
      <c r="BM19" s="681"/>
      <c r="BN19" s="682"/>
      <c r="BO19" s="713">
        <v>1.4</v>
      </c>
      <c r="BP19" s="713"/>
      <c r="BQ19" s="713"/>
      <c r="BR19" s="713"/>
      <c r="BS19" s="686" t="s">
        <v>128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253</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4545</v>
      </c>
      <c r="S20" s="681"/>
      <c r="T20" s="681"/>
      <c r="U20" s="681"/>
      <c r="V20" s="681"/>
      <c r="W20" s="681"/>
      <c r="X20" s="681"/>
      <c r="Y20" s="682"/>
      <c r="Z20" s="713">
        <v>0</v>
      </c>
      <c r="AA20" s="713"/>
      <c r="AB20" s="713"/>
      <c r="AC20" s="713"/>
      <c r="AD20" s="714">
        <v>4545</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18452</v>
      </c>
      <c r="BH20" s="681"/>
      <c r="BI20" s="681"/>
      <c r="BJ20" s="681"/>
      <c r="BK20" s="681"/>
      <c r="BL20" s="681"/>
      <c r="BM20" s="681"/>
      <c r="BN20" s="682"/>
      <c r="BO20" s="713">
        <v>1.4</v>
      </c>
      <c r="BP20" s="713"/>
      <c r="BQ20" s="713"/>
      <c r="BR20" s="713"/>
      <c r="BS20" s="686" t="s">
        <v>128</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13466843</v>
      </c>
      <c r="CS20" s="681"/>
      <c r="CT20" s="681"/>
      <c r="CU20" s="681"/>
      <c r="CV20" s="681"/>
      <c r="CW20" s="681"/>
      <c r="CX20" s="681"/>
      <c r="CY20" s="682"/>
      <c r="CZ20" s="713">
        <v>100</v>
      </c>
      <c r="DA20" s="713"/>
      <c r="DB20" s="713"/>
      <c r="DC20" s="713"/>
      <c r="DD20" s="686">
        <v>2435439</v>
      </c>
      <c r="DE20" s="681"/>
      <c r="DF20" s="681"/>
      <c r="DG20" s="681"/>
      <c r="DH20" s="681"/>
      <c r="DI20" s="681"/>
      <c r="DJ20" s="681"/>
      <c r="DK20" s="681"/>
      <c r="DL20" s="681"/>
      <c r="DM20" s="681"/>
      <c r="DN20" s="681"/>
      <c r="DO20" s="681"/>
      <c r="DP20" s="682"/>
      <c r="DQ20" s="686">
        <v>7475047</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1476</v>
      </c>
      <c r="S21" s="681"/>
      <c r="T21" s="681"/>
      <c r="U21" s="681"/>
      <c r="V21" s="681"/>
      <c r="W21" s="681"/>
      <c r="X21" s="681"/>
      <c r="Y21" s="682"/>
      <c r="Z21" s="713">
        <v>0</v>
      </c>
      <c r="AA21" s="713"/>
      <c r="AB21" s="713"/>
      <c r="AC21" s="713"/>
      <c r="AD21" s="714">
        <v>1476</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18452</v>
      </c>
      <c r="BH21" s="681"/>
      <c r="BI21" s="681"/>
      <c r="BJ21" s="681"/>
      <c r="BK21" s="681"/>
      <c r="BL21" s="681"/>
      <c r="BM21" s="681"/>
      <c r="BN21" s="682"/>
      <c r="BO21" s="713">
        <v>1.4</v>
      </c>
      <c r="BP21" s="713"/>
      <c r="BQ21" s="713"/>
      <c r="BR21" s="713"/>
      <c r="BS21" s="686" t="s">
        <v>253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5040260</v>
      </c>
      <c r="S22" s="681"/>
      <c r="T22" s="681"/>
      <c r="U22" s="681"/>
      <c r="V22" s="681"/>
      <c r="W22" s="681"/>
      <c r="X22" s="681"/>
      <c r="Y22" s="682"/>
      <c r="Z22" s="713">
        <v>35.9</v>
      </c>
      <c r="AA22" s="713"/>
      <c r="AB22" s="713"/>
      <c r="AC22" s="713"/>
      <c r="AD22" s="714">
        <v>4266760</v>
      </c>
      <c r="AE22" s="714"/>
      <c r="AF22" s="714"/>
      <c r="AG22" s="714"/>
      <c r="AH22" s="714"/>
      <c r="AI22" s="714"/>
      <c r="AJ22" s="714"/>
      <c r="AK22" s="714"/>
      <c r="AL22" s="683">
        <v>70.2</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253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4266760</v>
      </c>
      <c r="S23" s="681"/>
      <c r="T23" s="681"/>
      <c r="U23" s="681"/>
      <c r="V23" s="681"/>
      <c r="W23" s="681"/>
      <c r="X23" s="681"/>
      <c r="Y23" s="682"/>
      <c r="Z23" s="713">
        <v>30.4</v>
      </c>
      <c r="AA23" s="713"/>
      <c r="AB23" s="713"/>
      <c r="AC23" s="713"/>
      <c r="AD23" s="714">
        <v>4266760</v>
      </c>
      <c r="AE23" s="714"/>
      <c r="AF23" s="714"/>
      <c r="AG23" s="714"/>
      <c r="AH23" s="714"/>
      <c r="AI23" s="714"/>
      <c r="AJ23" s="714"/>
      <c r="AK23" s="714"/>
      <c r="AL23" s="683">
        <v>70.2</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253</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773500</v>
      </c>
      <c r="S24" s="681"/>
      <c r="T24" s="681"/>
      <c r="U24" s="681"/>
      <c r="V24" s="681"/>
      <c r="W24" s="681"/>
      <c r="X24" s="681"/>
      <c r="Y24" s="682"/>
      <c r="Z24" s="713">
        <v>5.5</v>
      </c>
      <c r="AA24" s="713"/>
      <c r="AB24" s="713"/>
      <c r="AC24" s="713"/>
      <c r="AD24" s="714" t="s">
        <v>128</v>
      </c>
      <c r="AE24" s="714"/>
      <c r="AF24" s="714"/>
      <c r="AG24" s="714"/>
      <c r="AH24" s="714"/>
      <c r="AI24" s="714"/>
      <c r="AJ24" s="714"/>
      <c r="AK24" s="714"/>
      <c r="AL24" s="683" t="s">
        <v>128</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253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4070785</v>
      </c>
      <c r="CS24" s="736"/>
      <c r="CT24" s="736"/>
      <c r="CU24" s="736"/>
      <c r="CV24" s="736"/>
      <c r="CW24" s="736"/>
      <c r="CX24" s="736"/>
      <c r="CY24" s="779"/>
      <c r="CZ24" s="780">
        <v>30.2</v>
      </c>
      <c r="DA24" s="751"/>
      <c r="DB24" s="751"/>
      <c r="DC24" s="783"/>
      <c r="DD24" s="778">
        <v>3174814</v>
      </c>
      <c r="DE24" s="736"/>
      <c r="DF24" s="736"/>
      <c r="DG24" s="736"/>
      <c r="DH24" s="736"/>
      <c r="DI24" s="736"/>
      <c r="DJ24" s="736"/>
      <c r="DK24" s="779"/>
      <c r="DL24" s="778">
        <v>3136580</v>
      </c>
      <c r="DM24" s="736"/>
      <c r="DN24" s="736"/>
      <c r="DO24" s="736"/>
      <c r="DP24" s="736"/>
      <c r="DQ24" s="736"/>
      <c r="DR24" s="736"/>
      <c r="DS24" s="736"/>
      <c r="DT24" s="736"/>
      <c r="DU24" s="736"/>
      <c r="DV24" s="779"/>
      <c r="DW24" s="780">
        <v>50</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253</v>
      </c>
      <c r="AA25" s="713"/>
      <c r="AB25" s="713"/>
      <c r="AC25" s="713"/>
      <c r="AD25" s="714" t="s">
        <v>128</v>
      </c>
      <c r="AE25" s="714"/>
      <c r="AF25" s="714"/>
      <c r="AG25" s="714"/>
      <c r="AH25" s="714"/>
      <c r="AI25" s="714"/>
      <c r="AJ25" s="714"/>
      <c r="AK25" s="714"/>
      <c r="AL25" s="683" t="s">
        <v>128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1758853</v>
      </c>
      <c r="CS25" s="699"/>
      <c r="CT25" s="699"/>
      <c r="CU25" s="699"/>
      <c r="CV25" s="699"/>
      <c r="CW25" s="699"/>
      <c r="CX25" s="699"/>
      <c r="CY25" s="700"/>
      <c r="CZ25" s="683">
        <v>13.1</v>
      </c>
      <c r="DA25" s="701"/>
      <c r="DB25" s="701"/>
      <c r="DC25" s="702"/>
      <c r="DD25" s="686">
        <v>1594099</v>
      </c>
      <c r="DE25" s="699"/>
      <c r="DF25" s="699"/>
      <c r="DG25" s="699"/>
      <c r="DH25" s="699"/>
      <c r="DI25" s="699"/>
      <c r="DJ25" s="699"/>
      <c r="DK25" s="700"/>
      <c r="DL25" s="686">
        <v>1558885</v>
      </c>
      <c r="DM25" s="699"/>
      <c r="DN25" s="699"/>
      <c r="DO25" s="699"/>
      <c r="DP25" s="699"/>
      <c r="DQ25" s="699"/>
      <c r="DR25" s="699"/>
      <c r="DS25" s="699"/>
      <c r="DT25" s="699"/>
      <c r="DU25" s="699"/>
      <c r="DV25" s="700"/>
      <c r="DW25" s="683">
        <v>24.9</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6833850</v>
      </c>
      <c r="S26" s="681"/>
      <c r="T26" s="681"/>
      <c r="U26" s="681"/>
      <c r="V26" s="681"/>
      <c r="W26" s="681"/>
      <c r="X26" s="681"/>
      <c r="Y26" s="682"/>
      <c r="Z26" s="713">
        <v>48.6</v>
      </c>
      <c r="AA26" s="713"/>
      <c r="AB26" s="713"/>
      <c r="AC26" s="713"/>
      <c r="AD26" s="714">
        <v>6060350</v>
      </c>
      <c r="AE26" s="714"/>
      <c r="AF26" s="714"/>
      <c r="AG26" s="714"/>
      <c r="AH26" s="714"/>
      <c r="AI26" s="714"/>
      <c r="AJ26" s="714"/>
      <c r="AK26" s="714"/>
      <c r="AL26" s="683">
        <v>99.7</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136</v>
      </c>
      <c r="BP26" s="713"/>
      <c r="BQ26" s="713"/>
      <c r="BR26" s="713"/>
      <c r="BS26" s="686" t="s">
        <v>128</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770324</v>
      </c>
      <c r="CS26" s="681"/>
      <c r="CT26" s="681"/>
      <c r="CU26" s="681"/>
      <c r="CV26" s="681"/>
      <c r="CW26" s="681"/>
      <c r="CX26" s="681"/>
      <c r="CY26" s="682"/>
      <c r="CZ26" s="683">
        <v>5.7</v>
      </c>
      <c r="DA26" s="701"/>
      <c r="DB26" s="701"/>
      <c r="DC26" s="702"/>
      <c r="DD26" s="686">
        <v>687286</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2877</v>
      </c>
      <c r="S27" s="681"/>
      <c r="T27" s="681"/>
      <c r="U27" s="681"/>
      <c r="V27" s="681"/>
      <c r="W27" s="681"/>
      <c r="X27" s="681"/>
      <c r="Y27" s="682"/>
      <c r="Z27" s="713">
        <v>0</v>
      </c>
      <c r="AA27" s="713"/>
      <c r="AB27" s="713"/>
      <c r="AC27" s="713"/>
      <c r="AD27" s="714">
        <v>2877</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1339840</v>
      </c>
      <c r="BH27" s="681"/>
      <c r="BI27" s="681"/>
      <c r="BJ27" s="681"/>
      <c r="BK27" s="681"/>
      <c r="BL27" s="681"/>
      <c r="BM27" s="681"/>
      <c r="BN27" s="682"/>
      <c r="BO27" s="713">
        <v>100</v>
      </c>
      <c r="BP27" s="713"/>
      <c r="BQ27" s="713"/>
      <c r="BR27" s="713"/>
      <c r="BS27" s="686" t="s">
        <v>128</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934654</v>
      </c>
      <c r="CS27" s="699"/>
      <c r="CT27" s="699"/>
      <c r="CU27" s="699"/>
      <c r="CV27" s="699"/>
      <c r="CW27" s="699"/>
      <c r="CX27" s="699"/>
      <c r="CY27" s="700"/>
      <c r="CZ27" s="683">
        <v>6.9</v>
      </c>
      <c r="DA27" s="701"/>
      <c r="DB27" s="701"/>
      <c r="DC27" s="702"/>
      <c r="DD27" s="686">
        <v>263561</v>
      </c>
      <c r="DE27" s="699"/>
      <c r="DF27" s="699"/>
      <c r="DG27" s="699"/>
      <c r="DH27" s="699"/>
      <c r="DI27" s="699"/>
      <c r="DJ27" s="699"/>
      <c r="DK27" s="700"/>
      <c r="DL27" s="686">
        <v>260541</v>
      </c>
      <c r="DM27" s="699"/>
      <c r="DN27" s="699"/>
      <c r="DO27" s="699"/>
      <c r="DP27" s="699"/>
      <c r="DQ27" s="699"/>
      <c r="DR27" s="699"/>
      <c r="DS27" s="699"/>
      <c r="DT27" s="699"/>
      <c r="DU27" s="699"/>
      <c r="DV27" s="700"/>
      <c r="DW27" s="683">
        <v>4.2</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5568</v>
      </c>
      <c r="S28" s="681"/>
      <c r="T28" s="681"/>
      <c r="U28" s="681"/>
      <c r="V28" s="681"/>
      <c r="W28" s="681"/>
      <c r="X28" s="681"/>
      <c r="Y28" s="682"/>
      <c r="Z28" s="713">
        <v>0</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1377278</v>
      </c>
      <c r="CS28" s="681"/>
      <c r="CT28" s="681"/>
      <c r="CU28" s="681"/>
      <c r="CV28" s="681"/>
      <c r="CW28" s="681"/>
      <c r="CX28" s="681"/>
      <c r="CY28" s="682"/>
      <c r="CZ28" s="683">
        <v>10.199999999999999</v>
      </c>
      <c r="DA28" s="701"/>
      <c r="DB28" s="701"/>
      <c r="DC28" s="702"/>
      <c r="DD28" s="686">
        <v>1317154</v>
      </c>
      <c r="DE28" s="681"/>
      <c r="DF28" s="681"/>
      <c r="DG28" s="681"/>
      <c r="DH28" s="681"/>
      <c r="DI28" s="681"/>
      <c r="DJ28" s="681"/>
      <c r="DK28" s="682"/>
      <c r="DL28" s="686">
        <v>1317154</v>
      </c>
      <c r="DM28" s="681"/>
      <c r="DN28" s="681"/>
      <c r="DO28" s="681"/>
      <c r="DP28" s="681"/>
      <c r="DQ28" s="681"/>
      <c r="DR28" s="681"/>
      <c r="DS28" s="681"/>
      <c r="DT28" s="681"/>
      <c r="DU28" s="681"/>
      <c r="DV28" s="682"/>
      <c r="DW28" s="683">
        <v>21</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202948</v>
      </c>
      <c r="S29" s="681"/>
      <c r="T29" s="681"/>
      <c r="U29" s="681"/>
      <c r="V29" s="681"/>
      <c r="W29" s="681"/>
      <c r="X29" s="681"/>
      <c r="Y29" s="682"/>
      <c r="Z29" s="713">
        <v>1.4</v>
      </c>
      <c r="AA29" s="713"/>
      <c r="AB29" s="713"/>
      <c r="AC29" s="713"/>
      <c r="AD29" s="714">
        <v>9053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1377130</v>
      </c>
      <c r="CS29" s="699"/>
      <c r="CT29" s="699"/>
      <c r="CU29" s="699"/>
      <c r="CV29" s="699"/>
      <c r="CW29" s="699"/>
      <c r="CX29" s="699"/>
      <c r="CY29" s="700"/>
      <c r="CZ29" s="683">
        <v>10.199999999999999</v>
      </c>
      <c r="DA29" s="701"/>
      <c r="DB29" s="701"/>
      <c r="DC29" s="702"/>
      <c r="DD29" s="686">
        <v>1317006</v>
      </c>
      <c r="DE29" s="699"/>
      <c r="DF29" s="699"/>
      <c r="DG29" s="699"/>
      <c r="DH29" s="699"/>
      <c r="DI29" s="699"/>
      <c r="DJ29" s="699"/>
      <c r="DK29" s="700"/>
      <c r="DL29" s="686">
        <v>1317006</v>
      </c>
      <c r="DM29" s="699"/>
      <c r="DN29" s="699"/>
      <c r="DO29" s="699"/>
      <c r="DP29" s="699"/>
      <c r="DQ29" s="699"/>
      <c r="DR29" s="699"/>
      <c r="DS29" s="699"/>
      <c r="DT29" s="699"/>
      <c r="DU29" s="699"/>
      <c r="DV29" s="700"/>
      <c r="DW29" s="683">
        <v>21</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50918</v>
      </c>
      <c r="S30" s="681"/>
      <c r="T30" s="681"/>
      <c r="U30" s="681"/>
      <c r="V30" s="681"/>
      <c r="W30" s="681"/>
      <c r="X30" s="681"/>
      <c r="Y30" s="682"/>
      <c r="Z30" s="713">
        <v>0.4</v>
      </c>
      <c r="AA30" s="713"/>
      <c r="AB30" s="713"/>
      <c r="AC30" s="713"/>
      <c r="AD30" s="714" t="s">
        <v>128</v>
      </c>
      <c r="AE30" s="714"/>
      <c r="AF30" s="714"/>
      <c r="AG30" s="714"/>
      <c r="AH30" s="714"/>
      <c r="AI30" s="714"/>
      <c r="AJ30" s="714"/>
      <c r="AK30" s="714"/>
      <c r="AL30" s="683" t="s">
        <v>128</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1304866</v>
      </c>
      <c r="CS30" s="681"/>
      <c r="CT30" s="681"/>
      <c r="CU30" s="681"/>
      <c r="CV30" s="681"/>
      <c r="CW30" s="681"/>
      <c r="CX30" s="681"/>
      <c r="CY30" s="682"/>
      <c r="CZ30" s="683">
        <v>9.6999999999999993</v>
      </c>
      <c r="DA30" s="701"/>
      <c r="DB30" s="701"/>
      <c r="DC30" s="702"/>
      <c r="DD30" s="686">
        <v>1248124</v>
      </c>
      <c r="DE30" s="681"/>
      <c r="DF30" s="681"/>
      <c r="DG30" s="681"/>
      <c r="DH30" s="681"/>
      <c r="DI30" s="681"/>
      <c r="DJ30" s="681"/>
      <c r="DK30" s="682"/>
      <c r="DL30" s="686">
        <v>1248124</v>
      </c>
      <c r="DM30" s="681"/>
      <c r="DN30" s="681"/>
      <c r="DO30" s="681"/>
      <c r="DP30" s="681"/>
      <c r="DQ30" s="681"/>
      <c r="DR30" s="681"/>
      <c r="DS30" s="681"/>
      <c r="DT30" s="681"/>
      <c r="DU30" s="681"/>
      <c r="DV30" s="682"/>
      <c r="DW30" s="683">
        <v>19.899999999999999</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2747741</v>
      </c>
      <c r="S31" s="681"/>
      <c r="T31" s="681"/>
      <c r="U31" s="681"/>
      <c r="V31" s="681"/>
      <c r="W31" s="681"/>
      <c r="X31" s="681"/>
      <c r="Y31" s="682"/>
      <c r="Z31" s="713">
        <v>19.5</v>
      </c>
      <c r="AA31" s="713"/>
      <c r="AB31" s="713"/>
      <c r="AC31" s="713"/>
      <c r="AD31" s="714" t="s">
        <v>128</v>
      </c>
      <c r="AE31" s="714"/>
      <c r="AF31" s="714"/>
      <c r="AG31" s="714"/>
      <c r="AH31" s="714"/>
      <c r="AI31" s="714"/>
      <c r="AJ31" s="714"/>
      <c r="AK31" s="714"/>
      <c r="AL31" s="683" t="s">
        <v>128</v>
      </c>
      <c r="AM31" s="684"/>
      <c r="AN31" s="684"/>
      <c r="AO31" s="715"/>
      <c r="AP31" s="756" t="s">
        <v>311</v>
      </c>
      <c r="AQ31" s="757"/>
      <c r="AR31" s="757"/>
      <c r="AS31" s="757"/>
      <c r="AT31" s="762" t="s">
        <v>312</v>
      </c>
      <c r="AU31" s="231"/>
      <c r="AV31" s="231"/>
      <c r="AW31" s="231"/>
      <c r="AX31" s="746" t="s">
        <v>184</v>
      </c>
      <c r="AY31" s="747"/>
      <c r="AZ31" s="747"/>
      <c r="BA31" s="747"/>
      <c r="BB31" s="747"/>
      <c r="BC31" s="747"/>
      <c r="BD31" s="747"/>
      <c r="BE31" s="747"/>
      <c r="BF31" s="748"/>
      <c r="BG31" s="749">
        <v>97.2</v>
      </c>
      <c r="BH31" s="750"/>
      <c r="BI31" s="750"/>
      <c r="BJ31" s="750"/>
      <c r="BK31" s="750"/>
      <c r="BL31" s="750"/>
      <c r="BM31" s="751">
        <v>90.6</v>
      </c>
      <c r="BN31" s="750"/>
      <c r="BO31" s="750"/>
      <c r="BP31" s="750"/>
      <c r="BQ31" s="752"/>
      <c r="BR31" s="749">
        <v>98.7</v>
      </c>
      <c r="BS31" s="750"/>
      <c r="BT31" s="750"/>
      <c r="BU31" s="750"/>
      <c r="BV31" s="750"/>
      <c r="BW31" s="750"/>
      <c r="BX31" s="751">
        <v>92.1</v>
      </c>
      <c r="BY31" s="750"/>
      <c r="BZ31" s="750"/>
      <c r="CA31" s="750"/>
      <c r="CB31" s="752"/>
      <c r="CD31" s="767"/>
      <c r="CE31" s="768"/>
      <c r="CF31" s="719" t="s">
        <v>313</v>
      </c>
      <c r="CG31" s="720"/>
      <c r="CH31" s="720"/>
      <c r="CI31" s="720"/>
      <c r="CJ31" s="720"/>
      <c r="CK31" s="720"/>
      <c r="CL31" s="720"/>
      <c r="CM31" s="720"/>
      <c r="CN31" s="720"/>
      <c r="CO31" s="720"/>
      <c r="CP31" s="720"/>
      <c r="CQ31" s="721"/>
      <c r="CR31" s="680">
        <v>72264</v>
      </c>
      <c r="CS31" s="699"/>
      <c r="CT31" s="699"/>
      <c r="CU31" s="699"/>
      <c r="CV31" s="699"/>
      <c r="CW31" s="699"/>
      <c r="CX31" s="699"/>
      <c r="CY31" s="700"/>
      <c r="CZ31" s="683">
        <v>0.5</v>
      </c>
      <c r="DA31" s="701"/>
      <c r="DB31" s="701"/>
      <c r="DC31" s="702"/>
      <c r="DD31" s="686">
        <v>68882</v>
      </c>
      <c r="DE31" s="699"/>
      <c r="DF31" s="699"/>
      <c r="DG31" s="699"/>
      <c r="DH31" s="699"/>
      <c r="DI31" s="699"/>
      <c r="DJ31" s="699"/>
      <c r="DK31" s="700"/>
      <c r="DL31" s="686">
        <v>68882</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136</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99.4</v>
      </c>
      <c r="BH32" s="699"/>
      <c r="BI32" s="699"/>
      <c r="BJ32" s="699"/>
      <c r="BK32" s="699"/>
      <c r="BL32" s="699"/>
      <c r="BM32" s="684">
        <v>96.6</v>
      </c>
      <c r="BN32" s="745"/>
      <c r="BO32" s="745"/>
      <c r="BP32" s="745"/>
      <c r="BQ32" s="726"/>
      <c r="BR32" s="753">
        <v>99.3</v>
      </c>
      <c r="BS32" s="699"/>
      <c r="BT32" s="699"/>
      <c r="BU32" s="699"/>
      <c r="BV32" s="699"/>
      <c r="BW32" s="699"/>
      <c r="BX32" s="684">
        <v>96.2</v>
      </c>
      <c r="BY32" s="745"/>
      <c r="BZ32" s="745"/>
      <c r="CA32" s="745"/>
      <c r="CB32" s="726"/>
      <c r="CD32" s="769"/>
      <c r="CE32" s="770"/>
      <c r="CF32" s="719" t="s">
        <v>317</v>
      </c>
      <c r="CG32" s="720"/>
      <c r="CH32" s="720"/>
      <c r="CI32" s="720"/>
      <c r="CJ32" s="720"/>
      <c r="CK32" s="720"/>
      <c r="CL32" s="720"/>
      <c r="CM32" s="720"/>
      <c r="CN32" s="720"/>
      <c r="CO32" s="720"/>
      <c r="CP32" s="720"/>
      <c r="CQ32" s="721"/>
      <c r="CR32" s="680">
        <v>148</v>
      </c>
      <c r="CS32" s="681"/>
      <c r="CT32" s="681"/>
      <c r="CU32" s="681"/>
      <c r="CV32" s="681"/>
      <c r="CW32" s="681"/>
      <c r="CX32" s="681"/>
      <c r="CY32" s="682"/>
      <c r="CZ32" s="683">
        <v>0</v>
      </c>
      <c r="DA32" s="701"/>
      <c r="DB32" s="701"/>
      <c r="DC32" s="702"/>
      <c r="DD32" s="686">
        <v>148</v>
      </c>
      <c r="DE32" s="681"/>
      <c r="DF32" s="681"/>
      <c r="DG32" s="681"/>
      <c r="DH32" s="681"/>
      <c r="DI32" s="681"/>
      <c r="DJ32" s="681"/>
      <c r="DK32" s="682"/>
      <c r="DL32" s="686">
        <v>148</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810782</v>
      </c>
      <c r="S33" s="681"/>
      <c r="T33" s="681"/>
      <c r="U33" s="681"/>
      <c r="V33" s="681"/>
      <c r="W33" s="681"/>
      <c r="X33" s="681"/>
      <c r="Y33" s="682"/>
      <c r="Z33" s="713">
        <v>5.8</v>
      </c>
      <c r="AA33" s="713"/>
      <c r="AB33" s="713"/>
      <c r="AC33" s="713"/>
      <c r="AD33" s="714" t="s">
        <v>128</v>
      </c>
      <c r="AE33" s="714"/>
      <c r="AF33" s="714"/>
      <c r="AG33" s="714"/>
      <c r="AH33" s="714"/>
      <c r="AI33" s="714"/>
      <c r="AJ33" s="714"/>
      <c r="AK33" s="714"/>
      <c r="AL33" s="683" t="s">
        <v>253</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95.1</v>
      </c>
      <c r="BH33" s="665"/>
      <c r="BI33" s="665"/>
      <c r="BJ33" s="665"/>
      <c r="BK33" s="665"/>
      <c r="BL33" s="665"/>
      <c r="BM33" s="707">
        <v>84.8</v>
      </c>
      <c r="BN33" s="665"/>
      <c r="BO33" s="665"/>
      <c r="BP33" s="665"/>
      <c r="BQ33" s="709"/>
      <c r="BR33" s="744">
        <v>98.1</v>
      </c>
      <c r="BS33" s="665"/>
      <c r="BT33" s="665"/>
      <c r="BU33" s="665"/>
      <c r="BV33" s="665"/>
      <c r="BW33" s="665"/>
      <c r="BX33" s="707">
        <v>87.7</v>
      </c>
      <c r="BY33" s="665"/>
      <c r="BZ33" s="665"/>
      <c r="CA33" s="665"/>
      <c r="CB33" s="709"/>
      <c r="CD33" s="719" t="s">
        <v>320</v>
      </c>
      <c r="CE33" s="720"/>
      <c r="CF33" s="720"/>
      <c r="CG33" s="720"/>
      <c r="CH33" s="720"/>
      <c r="CI33" s="720"/>
      <c r="CJ33" s="720"/>
      <c r="CK33" s="720"/>
      <c r="CL33" s="720"/>
      <c r="CM33" s="720"/>
      <c r="CN33" s="720"/>
      <c r="CO33" s="720"/>
      <c r="CP33" s="720"/>
      <c r="CQ33" s="721"/>
      <c r="CR33" s="680">
        <v>6943709</v>
      </c>
      <c r="CS33" s="699"/>
      <c r="CT33" s="699"/>
      <c r="CU33" s="699"/>
      <c r="CV33" s="699"/>
      <c r="CW33" s="699"/>
      <c r="CX33" s="699"/>
      <c r="CY33" s="700"/>
      <c r="CZ33" s="683">
        <v>51.6</v>
      </c>
      <c r="DA33" s="701"/>
      <c r="DB33" s="701"/>
      <c r="DC33" s="702"/>
      <c r="DD33" s="686">
        <v>4051232</v>
      </c>
      <c r="DE33" s="699"/>
      <c r="DF33" s="699"/>
      <c r="DG33" s="699"/>
      <c r="DH33" s="699"/>
      <c r="DI33" s="699"/>
      <c r="DJ33" s="699"/>
      <c r="DK33" s="700"/>
      <c r="DL33" s="686">
        <v>2337231</v>
      </c>
      <c r="DM33" s="699"/>
      <c r="DN33" s="699"/>
      <c r="DO33" s="699"/>
      <c r="DP33" s="699"/>
      <c r="DQ33" s="699"/>
      <c r="DR33" s="699"/>
      <c r="DS33" s="699"/>
      <c r="DT33" s="699"/>
      <c r="DU33" s="699"/>
      <c r="DV33" s="700"/>
      <c r="DW33" s="683">
        <v>37.299999999999997</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45263</v>
      </c>
      <c r="S34" s="681"/>
      <c r="T34" s="681"/>
      <c r="U34" s="681"/>
      <c r="V34" s="681"/>
      <c r="W34" s="681"/>
      <c r="X34" s="681"/>
      <c r="Y34" s="682"/>
      <c r="Z34" s="713">
        <v>0.3</v>
      </c>
      <c r="AA34" s="713"/>
      <c r="AB34" s="713"/>
      <c r="AC34" s="713"/>
      <c r="AD34" s="714">
        <v>4477</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1609049</v>
      </c>
      <c r="CS34" s="681"/>
      <c r="CT34" s="681"/>
      <c r="CU34" s="681"/>
      <c r="CV34" s="681"/>
      <c r="CW34" s="681"/>
      <c r="CX34" s="681"/>
      <c r="CY34" s="682"/>
      <c r="CZ34" s="683">
        <v>11.9</v>
      </c>
      <c r="DA34" s="701"/>
      <c r="DB34" s="701"/>
      <c r="DC34" s="702"/>
      <c r="DD34" s="686">
        <v>1133778</v>
      </c>
      <c r="DE34" s="681"/>
      <c r="DF34" s="681"/>
      <c r="DG34" s="681"/>
      <c r="DH34" s="681"/>
      <c r="DI34" s="681"/>
      <c r="DJ34" s="681"/>
      <c r="DK34" s="682"/>
      <c r="DL34" s="686">
        <v>685144</v>
      </c>
      <c r="DM34" s="681"/>
      <c r="DN34" s="681"/>
      <c r="DO34" s="681"/>
      <c r="DP34" s="681"/>
      <c r="DQ34" s="681"/>
      <c r="DR34" s="681"/>
      <c r="DS34" s="681"/>
      <c r="DT34" s="681"/>
      <c r="DU34" s="681"/>
      <c r="DV34" s="682"/>
      <c r="DW34" s="683">
        <v>10.9</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320548</v>
      </c>
      <c r="S35" s="681"/>
      <c r="T35" s="681"/>
      <c r="U35" s="681"/>
      <c r="V35" s="681"/>
      <c r="W35" s="681"/>
      <c r="X35" s="681"/>
      <c r="Y35" s="682"/>
      <c r="Z35" s="713">
        <v>2.2999999999999998</v>
      </c>
      <c r="AA35" s="713"/>
      <c r="AB35" s="713"/>
      <c r="AC35" s="713"/>
      <c r="AD35" s="714" t="s">
        <v>128</v>
      </c>
      <c r="AE35" s="714"/>
      <c r="AF35" s="714"/>
      <c r="AG35" s="714"/>
      <c r="AH35" s="714"/>
      <c r="AI35" s="714"/>
      <c r="AJ35" s="714"/>
      <c r="AK35" s="714"/>
      <c r="AL35" s="683" t="s">
        <v>128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258296</v>
      </c>
      <c r="CS35" s="699"/>
      <c r="CT35" s="699"/>
      <c r="CU35" s="699"/>
      <c r="CV35" s="699"/>
      <c r="CW35" s="699"/>
      <c r="CX35" s="699"/>
      <c r="CY35" s="700"/>
      <c r="CZ35" s="683">
        <v>1.9</v>
      </c>
      <c r="DA35" s="701"/>
      <c r="DB35" s="701"/>
      <c r="DC35" s="702"/>
      <c r="DD35" s="686">
        <v>173520</v>
      </c>
      <c r="DE35" s="699"/>
      <c r="DF35" s="699"/>
      <c r="DG35" s="699"/>
      <c r="DH35" s="699"/>
      <c r="DI35" s="699"/>
      <c r="DJ35" s="699"/>
      <c r="DK35" s="700"/>
      <c r="DL35" s="686">
        <v>98590</v>
      </c>
      <c r="DM35" s="699"/>
      <c r="DN35" s="699"/>
      <c r="DO35" s="699"/>
      <c r="DP35" s="699"/>
      <c r="DQ35" s="699"/>
      <c r="DR35" s="699"/>
      <c r="DS35" s="699"/>
      <c r="DT35" s="699"/>
      <c r="DU35" s="699"/>
      <c r="DV35" s="700"/>
      <c r="DW35" s="683">
        <v>1.6</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224756</v>
      </c>
      <c r="S36" s="681"/>
      <c r="T36" s="681"/>
      <c r="U36" s="681"/>
      <c r="V36" s="681"/>
      <c r="W36" s="681"/>
      <c r="X36" s="681"/>
      <c r="Y36" s="682"/>
      <c r="Z36" s="713">
        <v>1.6</v>
      </c>
      <c r="AA36" s="713"/>
      <c r="AB36" s="713"/>
      <c r="AC36" s="713"/>
      <c r="AD36" s="714" t="s">
        <v>128</v>
      </c>
      <c r="AE36" s="714"/>
      <c r="AF36" s="714"/>
      <c r="AG36" s="714"/>
      <c r="AH36" s="714"/>
      <c r="AI36" s="714"/>
      <c r="AJ36" s="714"/>
      <c r="AK36" s="714"/>
      <c r="AL36" s="683" t="s">
        <v>128</v>
      </c>
      <c r="AM36" s="684"/>
      <c r="AN36" s="684"/>
      <c r="AO36" s="715"/>
      <c r="AP36" s="235"/>
      <c r="AQ36" s="732" t="s">
        <v>328</v>
      </c>
      <c r="AR36" s="733"/>
      <c r="AS36" s="733"/>
      <c r="AT36" s="733"/>
      <c r="AU36" s="733"/>
      <c r="AV36" s="733"/>
      <c r="AW36" s="733"/>
      <c r="AX36" s="733"/>
      <c r="AY36" s="734"/>
      <c r="AZ36" s="735">
        <v>1949644</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12141</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3539856</v>
      </c>
      <c r="CS36" s="681"/>
      <c r="CT36" s="681"/>
      <c r="CU36" s="681"/>
      <c r="CV36" s="681"/>
      <c r="CW36" s="681"/>
      <c r="CX36" s="681"/>
      <c r="CY36" s="682"/>
      <c r="CZ36" s="683">
        <v>26.3</v>
      </c>
      <c r="DA36" s="701"/>
      <c r="DB36" s="701"/>
      <c r="DC36" s="702"/>
      <c r="DD36" s="686">
        <v>1799191</v>
      </c>
      <c r="DE36" s="681"/>
      <c r="DF36" s="681"/>
      <c r="DG36" s="681"/>
      <c r="DH36" s="681"/>
      <c r="DI36" s="681"/>
      <c r="DJ36" s="681"/>
      <c r="DK36" s="682"/>
      <c r="DL36" s="686">
        <v>943589</v>
      </c>
      <c r="DM36" s="681"/>
      <c r="DN36" s="681"/>
      <c r="DO36" s="681"/>
      <c r="DP36" s="681"/>
      <c r="DQ36" s="681"/>
      <c r="DR36" s="681"/>
      <c r="DS36" s="681"/>
      <c r="DT36" s="681"/>
      <c r="DU36" s="681"/>
      <c r="DV36" s="682"/>
      <c r="DW36" s="683">
        <v>15</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205008</v>
      </c>
      <c r="S37" s="681"/>
      <c r="T37" s="681"/>
      <c r="U37" s="681"/>
      <c r="V37" s="681"/>
      <c r="W37" s="681"/>
      <c r="X37" s="681"/>
      <c r="Y37" s="682"/>
      <c r="Z37" s="713">
        <v>1.5</v>
      </c>
      <c r="AA37" s="713"/>
      <c r="AB37" s="713"/>
      <c r="AC37" s="713"/>
      <c r="AD37" s="714" t="s">
        <v>128</v>
      </c>
      <c r="AE37" s="714"/>
      <c r="AF37" s="714"/>
      <c r="AG37" s="714"/>
      <c r="AH37" s="714"/>
      <c r="AI37" s="714"/>
      <c r="AJ37" s="714"/>
      <c r="AK37" s="714"/>
      <c r="AL37" s="683" t="s">
        <v>128</v>
      </c>
      <c r="AM37" s="684"/>
      <c r="AN37" s="684"/>
      <c r="AO37" s="715"/>
      <c r="AQ37" s="723" t="s">
        <v>332</v>
      </c>
      <c r="AR37" s="724"/>
      <c r="AS37" s="724"/>
      <c r="AT37" s="724"/>
      <c r="AU37" s="724"/>
      <c r="AV37" s="724"/>
      <c r="AW37" s="724"/>
      <c r="AX37" s="724"/>
      <c r="AY37" s="725"/>
      <c r="AZ37" s="680">
        <v>618244</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-12289</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399241</v>
      </c>
      <c r="CS37" s="699"/>
      <c r="CT37" s="699"/>
      <c r="CU37" s="699"/>
      <c r="CV37" s="699"/>
      <c r="CW37" s="699"/>
      <c r="CX37" s="699"/>
      <c r="CY37" s="700"/>
      <c r="CZ37" s="683">
        <v>3</v>
      </c>
      <c r="DA37" s="701"/>
      <c r="DB37" s="701"/>
      <c r="DC37" s="702"/>
      <c r="DD37" s="686">
        <v>388880</v>
      </c>
      <c r="DE37" s="699"/>
      <c r="DF37" s="699"/>
      <c r="DG37" s="699"/>
      <c r="DH37" s="699"/>
      <c r="DI37" s="699"/>
      <c r="DJ37" s="699"/>
      <c r="DK37" s="700"/>
      <c r="DL37" s="686">
        <v>379666</v>
      </c>
      <c r="DM37" s="699"/>
      <c r="DN37" s="699"/>
      <c r="DO37" s="699"/>
      <c r="DP37" s="699"/>
      <c r="DQ37" s="699"/>
      <c r="DR37" s="699"/>
      <c r="DS37" s="699"/>
      <c r="DT37" s="699"/>
      <c r="DU37" s="699"/>
      <c r="DV37" s="700"/>
      <c r="DW37" s="683">
        <v>6.1</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564349</v>
      </c>
      <c r="S38" s="681"/>
      <c r="T38" s="681"/>
      <c r="U38" s="681"/>
      <c r="V38" s="681"/>
      <c r="W38" s="681"/>
      <c r="X38" s="681"/>
      <c r="Y38" s="682"/>
      <c r="Z38" s="713">
        <v>4</v>
      </c>
      <c r="AA38" s="713"/>
      <c r="AB38" s="713"/>
      <c r="AC38" s="713"/>
      <c r="AD38" s="714">
        <v>66</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496202</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2053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748629</v>
      </c>
      <c r="CS38" s="681"/>
      <c r="CT38" s="681"/>
      <c r="CU38" s="681"/>
      <c r="CV38" s="681"/>
      <c r="CW38" s="681"/>
      <c r="CX38" s="681"/>
      <c r="CY38" s="682"/>
      <c r="CZ38" s="683">
        <v>5.6</v>
      </c>
      <c r="DA38" s="701"/>
      <c r="DB38" s="701"/>
      <c r="DC38" s="702"/>
      <c r="DD38" s="686">
        <v>637759</v>
      </c>
      <c r="DE38" s="681"/>
      <c r="DF38" s="681"/>
      <c r="DG38" s="681"/>
      <c r="DH38" s="681"/>
      <c r="DI38" s="681"/>
      <c r="DJ38" s="681"/>
      <c r="DK38" s="682"/>
      <c r="DL38" s="686">
        <v>609908</v>
      </c>
      <c r="DM38" s="681"/>
      <c r="DN38" s="681"/>
      <c r="DO38" s="681"/>
      <c r="DP38" s="681"/>
      <c r="DQ38" s="681"/>
      <c r="DR38" s="681"/>
      <c r="DS38" s="681"/>
      <c r="DT38" s="681"/>
      <c r="DU38" s="681"/>
      <c r="DV38" s="682"/>
      <c r="DW38" s="683">
        <v>9.6999999999999993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2042937</v>
      </c>
      <c r="S39" s="681"/>
      <c r="T39" s="681"/>
      <c r="U39" s="681"/>
      <c r="V39" s="681"/>
      <c r="W39" s="681"/>
      <c r="X39" s="681"/>
      <c r="Y39" s="682"/>
      <c r="Z39" s="713">
        <v>14.5</v>
      </c>
      <c r="AA39" s="713"/>
      <c r="AB39" s="713"/>
      <c r="AC39" s="713"/>
      <c r="AD39" s="714" t="s">
        <v>128</v>
      </c>
      <c r="AE39" s="714"/>
      <c r="AF39" s="714"/>
      <c r="AG39" s="714"/>
      <c r="AH39" s="714"/>
      <c r="AI39" s="714"/>
      <c r="AJ39" s="714"/>
      <c r="AK39" s="714"/>
      <c r="AL39" s="683" t="s">
        <v>128</v>
      </c>
      <c r="AM39" s="684"/>
      <c r="AN39" s="684"/>
      <c r="AO39" s="715"/>
      <c r="AQ39" s="723" t="s">
        <v>340</v>
      </c>
      <c r="AR39" s="724"/>
      <c r="AS39" s="724"/>
      <c r="AT39" s="724"/>
      <c r="AU39" s="724"/>
      <c r="AV39" s="724"/>
      <c r="AW39" s="724"/>
      <c r="AX39" s="724"/>
      <c r="AY39" s="725"/>
      <c r="AZ39" s="680">
        <v>86269</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3294</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368405</v>
      </c>
      <c r="CS39" s="699"/>
      <c r="CT39" s="699"/>
      <c r="CU39" s="699"/>
      <c r="CV39" s="699"/>
      <c r="CW39" s="699"/>
      <c r="CX39" s="699"/>
      <c r="CY39" s="700"/>
      <c r="CZ39" s="683">
        <v>2.7</v>
      </c>
      <c r="DA39" s="701"/>
      <c r="DB39" s="701"/>
      <c r="DC39" s="702"/>
      <c r="DD39" s="686">
        <v>54410</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v>14863</v>
      </c>
      <c r="S40" s="681"/>
      <c r="T40" s="681"/>
      <c r="U40" s="681"/>
      <c r="V40" s="681"/>
      <c r="W40" s="681"/>
      <c r="X40" s="681"/>
      <c r="Y40" s="682"/>
      <c r="Z40" s="713">
        <v>0.1</v>
      </c>
      <c r="AA40" s="713"/>
      <c r="AB40" s="713"/>
      <c r="AC40" s="713"/>
      <c r="AD40" s="714" t="s">
        <v>128</v>
      </c>
      <c r="AE40" s="714"/>
      <c r="AF40" s="714"/>
      <c r="AG40" s="714"/>
      <c r="AH40" s="714"/>
      <c r="AI40" s="714"/>
      <c r="AJ40" s="714"/>
      <c r="AK40" s="714"/>
      <c r="AL40" s="683" t="s">
        <v>128</v>
      </c>
      <c r="AM40" s="684"/>
      <c r="AN40" s="684"/>
      <c r="AO40" s="715"/>
      <c r="AQ40" s="723" t="s">
        <v>344</v>
      </c>
      <c r="AR40" s="724"/>
      <c r="AS40" s="724"/>
      <c r="AT40" s="724"/>
      <c r="AU40" s="724"/>
      <c r="AV40" s="724"/>
      <c r="AW40" s="724"/>
      <c r="AX40" s="724"/>
      <c r="AY40" s="725"/>
      <c r="AZ40" s="680">
        <v>300</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63</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419474</v>
      </c>
      <c r="CS40" s="681"/>
      <c r="CT40" s="681"/>
      <c r="CU40" s="681"/>
      <c r="CV40" s="681"/>
      <c r="CW40" s="681"/>
      <c r="CX40" s="681"/>
      <c r="CY40" s="682"/>
      <c r="CZ40" s="683">
        <v>3.1</v>
      </c>
      <c r="DA40" s="701"/>
      <c r="DB40" s="701"/>
      <c r="DC40" s="702"/>
      <c r="DD40" s="686">
        <v>252574</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136</v>
      </c>
      <c r="AA41" s="713"/>
      <c r="AB41" s="713"/>
      <c r="AC41" s="713"/>
      <c r="AD41" s="714" t="s">
        <v>128</v>
      </c>
      <c r="AE41" s="714"/>
      <c r="AF41" s="714"/>
      <c r="AG41" s="714"/>
      <c r="AH41" s="714"/>
      <c r="AI41" s="714"/>
      <c r="AJ41" s="714"/>
      <c r="AK41" s="714"/>
      <c r="AL41" s="683" t="s">
        <v>128</v>
      </c>
      <c r="AM41" s="684"/>
      <c r="AN41" s="684"/>
      <c r="AO41" s="715"/>
      <c r="AQ41" s="723" t="s">
        <v>349</v>
      </c>
      <c r="AR41" s="724"/>
      <c r="AS41" s="724"/>
      <c r="AT41" s="724"/>
      <c r="AU41" s="724"/>
      <c r="AV41" s="724"/>
      <c r="AW41" s="724"/>
      <c r="AX41" s="724"/>
      <c r="AY41" s="725"/>
      <c r="AZ41" s="680">
        <v>148619</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253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179404</v>
      </c>
      <c r="S42" s="681"/>
      <c r="T42" s="681"/>
      <c r="U42" s="681"/>
      <c r="V42" s="681"/>
      <c r="W42" s="681"/>
      <c r="X42" s="681"/>
      <c r="Y42" s="682"/>
      <c r="Z42" s="713">
        <v>1.3</v>
      </c>
      <c r="AA42" s="713"/>
      <c r="AB42" s="713"/>
      <c r="AC42" s="713"/>
      <c r="AD42" s="714" t="s">
        <v>253</v>
      </c>
      <c r="AE42" s="714"/>
      <c r="AF42" s="714"/>
      <c r="AG42" s="714"/>
      <c r="AH42" s="714"/>
      <c r="AI42" s="714"/>
      <c r="AJ42" s="714"/>
      <c r="AK42" s="714"/>
      <c r="AL42" s="683" t="s">
        <v>253</v>
      </c>
      <c r="AM42" s="684"/>
      <c r="AN42" s="684"/>
      <c r="AO42" s="715"/>
      <c r="AQ42" s="716" t="s">
        <v>353</v>
      </c>
      <c r="AR42" s="717"/>
      <c r="AS42" s="717"/>
      <c r="AT42" s="717"/>
      <c r="AU42" s="717"/>
      <c r="AV42" s="717"/>
      <c r="AW42" s="717"/>
      <c r="AX42" s="717"/>
      <c r="AY42" s="718"/>
      <c r="AZ42" s="664">
        <v>600010</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359</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2452349</v>
      </c>
      <c r="CS42" s="681"/>
      <c r="CT42" s="681"/>
      <c r="CU42" s="681"/>
      <c r="CV42" s="681"/>
      <c r="CW42" s="681"/>
      <c r="CX42" s="681"/>
      <c r="CY42" s="682"/>
      <c r="CZ42" s="683">
        <v>18.2</v>
      </c>
      <c r="DA42" s="684"/>
      <c r="DB42" s="684"/>
      <c r="DC42" s="685"/>
      <c r="DD42" s="686">
        <v>249001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14057545</v>
      </c>
      <c r="S43" s="703"/>
      <c r="T43" s="703"/>
      <c r="U43" s="703"/>
      <c r="V43" s="703"/>
      <c r="W43" s="703"/>
      <c r="X43" s="703"/>
      <c r="Y43" s="704"/>
      <c r="Z43" s="705">
        <v>100</v>
      </c>
      <c r="AA43" s="705"/>
      <c r="AB43" s="705"/>
      <c r="AC43" s="705"/>
      <c r="AD43" s="706">
        <v>6076823</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136500</v>
      </c>
      <c r="CS43" s="699"/>
      <c r="CT43" s="699"/>
      <c r="CU43" s="699"/>
      <c r="CV43" s="699"/>
      <c r="CW43" s="699"/>
      <c r="CX43" s="699"/>
      <c r="CY43" s="700"/>
      <c r="CZ43" s="683">
        <v>1</v>
      </c>
      <c r="DA43" s="701"/>
      <c r="DB43" s="701"/>
      <c r="DC43" s="702"/>
      <c r="DD43" s="686">
        <v>110187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2435439</v>
      </c>
      <c r="CS44" s="681"/>
      <c r="CT44" s="681"/>
      <c r="CU44" s="681"/>
      <c r="CV44" s="681"/>
      <c r="CW44" s="681"/>
      <c r="CX44" s="681"/>
      <c r="CY44" s="682"/>
      <c r="CZ44" s="683">
        <v>18.100000000000001</v>
      </c>
      <c r="DA44" s="684"/>
      <c r="DB44" s="684"/>
      <c r="DC44" s="685"/>
      <c r="DD44" s="686">
        <v>243992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579915</v>
      </c>
      <c r="CS45" s="699"/>
      <c r="CT45" s="699"/>
      <c r="CU45" s="699"/>
      <c r="CV45" s="699"/>
      <c r="CW45" s="699"/>
      <c r="CX45" s="699"/>
      <c r="CY45" s="700"/>
      <c r="CZ45" s="683">
        <v>4.3</v>
      </c>
      <c r="DA45" s="701"/>
      <c r="DB45" s="701"/>
      <c r="DC45" s="702"/>
      <c r="DD45" s="686">
        <v>10679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1766868</v>
      </c>
      <c r="CS46" s="681"/>
      <c r="CT46" s="681"/>
      <c r="CU46" s="681"/>
      <c r="CV46" s="681"/>
      <c r="CW46" s="681"/>
      <c r="CX46" s="681"/>
      <c r="CY46" s="682"/>
      <c r="CZ46" s="683">
        <v>13.1</v>
      </c>
      <c r="DA46" s="684"/>
      <c r="DB46" s="684"/>
      <c r="DC46" s="685"/>
      <c r="DD46" s="686">
        <v>230632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16910</v>
      </c>
      <c r="CS47" s="699"/>
      <c r="CT47" s="699"/>
      <c r="CU47" s="699"/>
      <c r="CV47" s="699"/>
      <c r="CW47" s="699"/>
      <c r="CX47" s="699"/>
      <c r="CY47" s="700"/>
      <c r="CZ47" s="683">
        <v>0.1</v>
      </c>
      <c r="DA47" s="701"/>
      <c r="DB47" s="701"/>
      <c r="DC47" s="702"/>
      <c r="DD47" s="686">
        <v>5009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366</v>
      </c>
      <c r="CS48" s="681"/>
      <c r="CT48" s="681"/>
      <c r="CU48" s="681"/>
      <c r="CV48" s="681"/>
      <c r="CW48" s="681"/>
      <c r="CX48" s="681"/>
      <c r="CY48" s="682"/>
      <c r="CZ48" s="683" t="s">
        <v>366</v>
      </c>
      <c r="DA48" s="684"/>
      <c r="DB48" s="684"/>
      <c r="DC48" s="685"/>
      <c r="DD48" s="686" t="s">
        <v>366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13466843</v>
      </c>
      <c r="CS49" s="665"/>
      <c r="CT49" s="665"/>
      <c r="CU49" s="665"/>
      <c r="CV49" s="665"/>
      <c r="CW49" s="665"/>
      <c r="CX49" s="665"/>
      <c r="CY49" s="666"/>
      <c r="CZ49" s="667">
        <v>100</v>
      </c>
      <c r="DA49" s="668"/>
      <c r="DB49" s="668"/>
      <c r="DC49" s="669"/>
      <c r="DD49" s="670">
        <v>7475047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C1rNhs3VshhWkpI+xW8TIIfMrrP8Bue7zseQhl8Yy/AjJuNaRZw8npUI3ZOsxYKVGUaO8RhIf7ZwVydboV8wA==" saltValue="mL67Vgtypkes52MIe6Trg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13467</v>
      </c>
      <c r="R7" s="1200"/>
      <c r="S7" s="1200"/>
      <c r="T7" s="1200"/>
      <c r="U7" s="1200"/>
      <c r="V7" s="1200">
        <v>13055</v>
      </c>
      <c r="W7" s="1200"/>
      <c r="X7" s="1200"/>
      <c r="Y7" s="1200"/>
      <c r="Z7" s="1200"/>
      <c r="AA7" s="1200">
        <v>412</v>
      </c>
      <c r="AB7" s="1200"/>
      <c r="AC7" s="1200"/>
      <c r="AD7" s="1200"/>
      <c r="AE7" s="1201"/>
      <c r="AF7" s="1202">
        <v>309</v>
      </c>
      <c r="AG7" s="1203"/>
      <c r="AH7" s="1203"/>
      <c r="AI7" s="1203"/>
      <c r="AJ7" s="1204"/>
      <c r="AK7" s="1186" t="s">
        <v>589</v>
      </c>
      <c r="AL7" s="1187"/>
      <c r="AM7" s="1187"/>
      <c r="AN7" s="1187"/>
      <c r="AO7" s="1187"/>
      <c r="AP7" s="1187">
        <v>13924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590</v>
      </c>
      <c r="BT7" s="1191"/>
      <c r="BU7" s="1191"/>
      <c r="BV7" s="1191"/>
      <c r="BW7" s="1191"/>
      <c r="BX7" s="1191"/>
      <c r="BY7" s="1191"/>
      <c r="BZ7" s="1191"/>
      <c r="CA7" s="1191"/>
      <c r="CB7" s="1191"/>
      <c r="CC7" s="1191"/>
      <c r="CD7" s="1191"/>
      <c r="CE7" s="1191"/>
      <c r="CF7" s="1191"/>
      <c r="CG7" s="1192"/>
      <c r="CH7" s="1183">
        <v>-1</v>
      </c>
      <c r="CI7" s="1184"/>
      <c r="CJ7" s="1184"/>
      <c r="CK7" s="1184"/>
      <c r="CL7" s="1185"/>
      <c r="CM7" s="1183">
        <v>104</v>
      </c>
      <c r="CN7" s="1184"/>
      <c r="CO7" s="1184"/>
      <c r="CP7" s="1184"/>
      <c r="CQ7" s="1185"/>
      <c r="CR7" s="1183">
        <v>10</v>
      </c>
      <c r="CS7" s="1184"/>
      <c r="CT7" s="1184"/>
      <c r="CU7" s="1184"/>
      <c r="CV7" s="1185"/>
      <c r="CW7" s="1183" t="s">
        <v>589</v>
      </c>
      <c r="CX7" s="1184"/>
      <c r="CY7" s="1184"/>
      <c r="CZ7" s="1184"/>
      <c r="DA7" s="1185"/>
      <c r="DB7" s="1183" t="s">
        <v>589</v>
      </c>
      <c r="DC7" s="1184"/>
      <c r="DD7" s="1184"/>
      <c r="DE7" s="1184"/>
      <c r="DF7" s="1185"/>
      <c r="DG7" s="1183" t="s">
        <v>589</v>
      </c>
      <c r="DH7" s="1184"/>
      <c r="DI7" s="1184"/>
      <c r="DJ7" s="1184"/>
      <c r="DK7" s="1185"/>
      <c r="DL7" s="1183" t="s">
        <v>589</v>
      </c>
      <c r="DM7" s="1184"/>
      <c r="DN7" s="1184"/>
      <c r="DO7" s="1184"/>
      <c r="DP7" s="1185"/>
      <c r="DQ7" s="1183" t="s">
        <v>589</v>
      </c>
      <c r="DR7" s="1184"/>
      <c r="DS7" s="1184"/>
      <c r="DT7" s="1184"/>
      <c r="DU7" s="1185"/>
      <c r="DV7" s="1210"/>
      <c r="DW7" s="1211"/>
      <c r="DX7" s="1211"/>
      <c r="DY7" s="1211"/>
      <c r="DZ7" s="1212"/>
      <c r="EA7" s="256"/>
    </row>
    <row r="8" spans="1:131" s="257" customFormat="1" ht="26.25" customHeight="1" x14ac:dyDescent="0.15">
      <c r="A8" s="263">
        <v>2</v>
      </c>
      <c r="B8" s="1132" t="s">
        <v>391</v>
      </c>
      <c r="C8" s="1133"/>
      <c r="D8" s="1133"/>
      <c r="E8" s="1133"/>
      <c r="F8" s="1133"/>
      <c r="G8" s="1133"/>
      <c r="H8" s="1133"/>
      <c r="I8" s="1133"/>
      <c r="J8" s="1133"/>
      <c r="K8" s="1133"/>
      <c r="L8" s="1133"/>
      <c r="M8" s="1133"/>
      <c r="N8" s="1133"/>
      <c r="O8" s="1133"/>
      <c r="P8" s="1134"/>
      <c r="Q8" s="1138">
        <v>552</v>
      </c>
      <c r="R8" s="1139"/>
      <c r="S8" s="1139"/>
      <c r="T8" s="1139"/>
      <c r="U8" s="1139"/>
      <c r="V8" s="1139">
        <v>395</v>
      </c>
      <c r="W8" s="1139"/>
      <c r="X8" s="1139"/>
      <c r="Y8" s="1139"/>
      <c r="Z8" s="1139"/>
      <c r="AA8" s="1139">
        <v>157</v>
      </c>
      <c r="AB8" s="1139"/>
      <c r="AC8" s="1139"/>
      <c r="AD8" s="1139"/>
      <c r="AE8" s="1140"/>
      <c r="AF8" s="1114">
        <v>145</v>
      </c>
      <c r="AG8" s="1115"/>
      <c r="AH8" s="1115"/>
      <c r="AI8" s="1115"/>
      <c r="AJ8" s="1116"/>
      <c r="AK8" s="1181" t="s">
        <v>589</v>
      </c>
      <c r="AL8" s="1182"/>
      <c r="AM8" s="1182"/>
      <c r="AN8" s="1182"/>
      <c r="AO8" s="1182"/>
      <c r="AP8" s="1182">
        <v>1278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392</v>
      </c>
      <c r="C9" s="1133"/>
      <c r="D9" s="1133"/>
      <c r="E9" s="1133"/>
      <c r="F9" s="1133"/>
      <c r="G9" s="1133"/>
      <c r="H9" s="1133"/>
      <c r="I9" s="1133"/>
      <c r="J9" s="1133"/>
      <c r="K9" s="1133"/>
      <c r="L9" s="1133"/>
      <c r="M9" s="1133"/>
      <c r="N9" s="1133"/>
      <c r="O9" s="1133"/>
      <c r="P9" s="1134"/>
      <c r="Q9" s="1138">
        <v>38</v>
      </c>
      <c r="R9" s="1139"/>
      <c r="S9" s="1139"/>
      <c r="T9" s="1139"/>
      <c r="U9" s="1139"/>
      <c r="V9" s="1139">
        <v>16</v>
      </c>
      <c r="W9" s="1139"/>
      <c r="X9" s="1139"/>
      <c r="Y9" s="1139"/>
      <c r="Z9" s="1139"/>
      <c r="AA9" s="1139">
        <v>22</v>
      </c>
      <c r="AB9" s="1139"/>
      <c r="AC9" s="1139"/>
      <c r="AD9" s="1139"/>
      <c r="AE9" s="1140"/>
      <c r="AF9" s="1114">
        <v>22</v>
      </c>
      <c r="AG9" s="1115"/>
      <c r="AH9" s="1115"/>
      <c r="AI9" s="1115"/>
      <c r="AJ9" s="1116"/>
      <c r="AK9" s="1181" t="s">
        <v>589</v>
      </c>
      <c r="AL9" s="1182"/>
      <c r="AM9" s="1182"/>
      <c r="AN9" s="1182"/>
      <c r="AO9" s="1182"/>
      <c r="AP9" s="1182" t="s">
        <v>589</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476</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396</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397</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398</v>
      </c>
      <c r="R26" s="1097"/>
      <c r="S26" s="1097"/>
      <c r="T26" s="1097"/>
      <c r="U26" s="1098"/>
      <c r="V26" s="1096" t="s">
        <v>399</v>
      </c>
      <c r="W26" s="1097"/>
      <c r="X26" s="1097"/>
      <c r="Y26" s="1097"/>
      <c r="Z26" s="1098"/>
      <c r="AA26" s="1096" t="s">
        <v>400</v>
      </c>
      <c r="AB26" s="1097"/>
      <c r="AC26" s="1097"/>
      <c r="AD26" s="1097"/>
      <c r="AE26" s="1097"/>
      <c r="AF26" s="1154" t="s">
        <v>401</v>
      </c>
      <c r="AG26" s="1103"/>
      <c r="AH26" s="1103"/>
      <c r="AI26" s="1103"/>
      <c r="AJ26" s="1155"/>
      <c r="AK26" s="1097" t="s">
        <v>402</v>
      </c>
      <c r="AL26" s="1097"/>
      <c r="AM26" s="1097"/>
      <c r="AN26" s="1097"/>
      <c r="AO26" s="1098"/>
      <c r="AP26" s="1096" t="s">
        <v>403</v>
      </c>
      <c r="AQ26" s="1097"/>
      <c r="AR26" s="1097"/>
      <c r="AS26" s="1097"/>
      <c r="AT26" s="1098"/>
      <c r="AU26" s="1096" t="s">
        <v>404</v>
      </c>
      <c r="AV26" s="1097"/>
      <c r="AW26" s="1097"/>
      <c r="AX26" s="1097"/>
      <c r="AY26" s="1098"/>
      <c r="AZ26" s="1096" t="s">
        <v>405</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406</v>
      </c>
      <c r="C28" s="1146"/>
      <c r="D28" s="1146"/>
      <c r="E28" s="1146"/>
      <c r="F28" s="1146"/>
      <c r="G28" s="1146"/>
      <c r="H28" s="1146"/>
      <c r="I28" s="1146"/>
      <c r="J28" s="1146"/>
      <c r="K28" s="1146"/>
      <c r="L28" s="1146"/>
      <c r="M28" s="1146"/>
      <c r="N28" s="1146"/>
      <c r="O28" s="1146"/>
      <c r="P28" s="1147"/>
      <c r="Q28" s="1148">
        <v>1677</v>
      </c>
      <c r="R28" s="1149"/>
      <c r="S28" s="1149"/>
      <c r="T28" s="1149"/>
      <c r="U28" s="1149"/>
      <c r="V28" s="1149">
        <v>1665</v>
      </c>
      <c r="W28" s="1149"/>
      <c r="X28" s="1149"/>
      <c r="Y28" s="1149"/>
      <c r="Z28" s="1149"/>
      <c r="AA28" s="1149">
        <v>12</v>
      </c>
      <c r="AB28" s="1149"/>
      <c r="AC28" s="1149"/>
      <c r="AD28" s="1149"/>
      <c r="AE28" s="1150"/>
      <c r="AF28" s="1151">
        <v>12</v>
      </c>
      <c r="AG28" s="1149"/>
      <c r="AH28" s="1149"/>
      <c r="AI28" s="1149"/>
      <c r="AJ28" s="1152"/>
      <c r="AK28" s="1153">
        <v>123</v>
      </c>
      <c r="AL28" s="1141"/>
      <c r="AM28" s="1141"/>
      <c r="AN28" s="1141"/>
      <c r="AO28" s="1141"/>
      <c r="AP28" s="1141" t="s">
        <v>589</v>
      </c>
      <c r="AQ28" s="1141"/>
      <c r="AR28" s="1141"/>
      <c r="AS28" s="1141"/>
      <c r="AT28" s="1141"/>
      <c r="AU28" s="1141" t="s">
        <v>589</v>
      </c>
      <c r="AV28" s="1141"/>
      <c r="AW28" s="1141"/>
      <c r="AX28" s="1141"/>
      <c r="AY28" s="1141"/>
      <c r="AZ28" s="1142" t="s">
        <v>589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407</v>
      </c>
      <c r="C29" s="1133"/>
      <c r="D29" s="1133"/>
      <c r="E29" s="1133"/>
      <c r="F29" s="1133"/>
      <c r="G29" s="1133"/>
      <c r="H29" s="1133"/>
      <c r="I29" s="1133"/>
      <c r="J29" s="1133"/>
      <c r="K29" s="1133"/>
      <c r="L29" s="1133"/>
      <c r="M29" s="1133"/>
      <c r="N29" s="1133"/>
      <c r="O29" s="1133"/>
      <c r="P29" s="1134"/>
      <c r="Q29" s="1138">
        <v>87</v>
      </c>
      <c r="R29" s="1139"/>
      <c r="S29" s="1139"/>
      <c r="T29" s="1139"/>
      <c r="U29" s="1139"/>
      <c r="V29" s="1139">
        <v>87</v>
      </c>
      <c r="W29" s="1139"/>
      <c r="X29" s="1139"/>
      <c r="Y29" s="1139"/>
      <c r="Z29" s="1139"/>
      <c r="AA29" s="1139">
        <v>0</v>
      </c>
      <c r="AB29" s="1139"/>
      <c r="AC29" s="1139"/>
      <c r="AD29" s="1139"/>
      <c r="AE29" s="1140"/>
      <c r="AF29" s="1114">
        <v>0</v>
      </c>
      <c r="AG29" s="1115"/>
      <c r="AH29" s="1115"/>
      <c r="AI29" s="1115"/>
      <c r="AJ29" s="1116"/>
      <c r="AK29" s="1075">
        <v>26</v>
      </c>
      <c r="AL29" s="1066"/>
      <c r="AM29" s="1066"/>
      <c r="AN29" s="1066"/>
      <c r="AO29" s="1066"/>
      <c r="AP29" s="1066">
        <v>6</v>
      </c>
      <c r="AQ29" s="1066"/>
      <c r="AR29" s="1066"/>
      <c r="AS29" s="1066"/>
      <c r="AT29" s="1066"/>
      <c r="AU29" s="1066">
        <v>2</v>
      </c>
      <c r="AV29" s="1066"/>
      <c r="AW29" s="1066"/>
      <c r="AX29" s="1066"/>
      <c r="AY29" s="1066"/>
      <c r="AZ29" s="1137" t="s">
        <v>589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408</v>
      </c>
      <c r="C30" s="1133"/>
      <c r="D30" s="1133"/>
      <c r="E30" s="1133"/>
      <c r="F30" s="1133"/>
      <c r="G30" s="1133"/>
      <c r="H30" s="1133"/>
      <c r="I30" s="1133"/>
      <c r="J30" s="1133"/>
      <c r="K30" s="1133"/>
      <c r="L30" s="1133"/>
      <c r="M30" s="1133"/>
      <c r="N30" s="1133"/>
      <c r="O30" s="1133"/>
      <c r="P30" s="1134"/>
      <c r="Q30" s="1138">
        <v>1821</v>
      </c>
      <c r="R30" s="1139"/>
      <c r="S30" s="1139"/>
      <c r="T30" s="1139"/>
      <c r="U30" s="1139"/>
      <c r="V30" s="1139">
        <v>1770</v>
      </c>
      <c r="W30" s="1139"/>
      <c r="X30" s="1139"/>
      <c r="Y30" s="1139"/>
      <c r="Z30" s="1139"/>
      <c r="AA30" s="1139">
        <v>51</v>
      </c>
      <c r="AB30" s="1139"/>
      <c r="AC30" s="1139"/>
      <c r="AD30" s="1139"/>
      <c r="AE30" s="1140"/>
      <c r="AF30" s="1114">
        <v>51</v>
      </c>
      <c r="AG30" s="1115"/>
      <c r="AH30" s="1115"/>
      <c r="AI30" s="1115"/>
      <c r="AJ30" s="1116"/>
      <c r="AK30" s="1075">
        <v>296</v>
      </c>
      <c r="AL30" s="1066"/>
      <c r="AM30" s="1066"/>
      <c r="AN30" s="1066"/>
      <c r="AO30" s="1066"/>
      <c r="AP30" s="1066" t="s">
        <v>589</v>
      </c>
      <c r="AQ30" s="1066"/>
      <c r="AR30" s="1066"/>
      <c r="AS30" s="1066"/>
      <c r="AT30" s="1066"/>
      <c r="AU30" s="1066" t="s">
        <v>589</v>
      </c>
      <c r="AV30" s="1066"/>
      <c r="AW30" s="1066"/>
      <c r="AX30" s="1066"/>
      <c r="AY30" s="1066"/>
      <c r="AZ30" s="1137" t="s">
        <v>589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409</v>
      </c>
      <c r="C31" s="1133"/>
      <c r="D31" s="1133"/>
      <c r="E31" s="1133"/>
      <c r="F31" s="1133"/>
      <c r="G31" s="1133"/>
      <c r="H31" s="1133"/>
      <c r="I31" s="1133"/>
      <c r="J31" s="1133"/>
      <c r="K31" s="1133"/>
      <c r="L31" s="1133"/>
      <c r="M31" s="1133"/>
      <c r="N31" s="1133"/>
      <c r="O31" s="1133"/>
      <c r="P31" s="1134"/>
      <c r="Q31" s="1138">
        <v>238</v>
      </c>
      <c r="R31" s="1139"/>
      <c r="S31" s="1139"/>
      <c r="T31" s="1139"/>
      <c r="U31" s="1139"/>
      <c r="V31" s="1139">
        <v>236</v>
      </c>
      <c r="W31" s="1139"/>
      <c r="X31" s="1139"/>
      <c r="Y31" s="1139"/>
      <c r="Z31" s="1139"/>
      <c r="AA31" s="1139">
        <v>2</v>
      </c>
      <c r="AB31" s="1139"/>
      <c r="AC31" s="1139"/>
      <c r="AD31" s="1139"/>
      <c r="AE31" s="1140"/>
      <c r="AF31" s="1114">
        <v>2</v>
      </c>
      <c r="AG31" s="1115"/>
      <c r="AH31" s="1115"/>
      <c r="AI31" s="1115"/>
      <c r="AJ31" s="1116"/>
      <c r="AK31" s="1075">
        <v>71</v>
      </c>
      <c r="AL31" s="1066"/>
      <c r="AM31" s="1066"/>
      <c r="AN31" s="1066"/>
      <c r="AO31" s="1066"/>
      <c r="AP31" s="1066" t="s">
        <v>589</v>
      </c>
      <c r="AQ31" s="1066"/>
      <c r="AR31" s="1066"/>
      <c r="AS31" s="1066"/>
      <c r="AT31" s="1066"/>
      <c r="AU31" s="1066" t="s">
        <v>589</v>
      </c>
      <c r="AV31" s="1066"/>
      <c r="AW31" s="1066"/>
      <c r="AX31" s="1066"/>
      <c r="AY31" s="1066"/>
      <c r="AZ31" s="1137" t="s">
        <v>589</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392</v>
      </c>
      <c r="R32" s="1139"/>
      <c r="S32" s="1139"/>
      <c r="T32" s="1139"/>
      <c r="U32" s="1139"/>
      <c r="V32" s="1139">
        <v>421</v>
      </c>
      <c r="W32" s="1139"/>
      <c r="X32" s="1139"/>
      <c r="Y32" s="1139"/>
      <c r="Z32" s="1139"/>
      <c r="AA32" s="1139">
        <v>-29</v>
      </c>
      <c r="AB32" s="1139"/>
      <c r="AC32" s="1139"/>
      <c r="AD32" s="1139"/>
      <c r="AE32" s="1140"/>
      <c r="AF32" s="1114">
        <v>780</v>
      </c>
      <c r="AG32" s="1115"/>
      <c r="AH32" s="1115"/>
      <c r="AI32" s="1115"/>
      <c r="AJ32" s="1116"/>
      <c r="AK32" s="1075">
        <v>91</v>
      </c>
      <c r="AL32" s="1066"/>
      <c r="AM32" s="1066"/>
      <c r="AN32" s="1066"/>
      <c r="AO32" s="1066"/>
      <c r="AP32" s="1066">
        <v>2849</v>
      </c>
      <c r="AQ32" s="1066"/>
      <c r="AR32" s="1066"/>
      <c r="AS32" s="1066"/>
      <c r="AT32" s="1066"/>
      <c r="AU32" s="1066">
        <v>558</v>
      </c>
      <c r="AV32" s="1066"/>
      <c r="AW32" s="1066"/>
      <c r="AX32" s="1066"/>
      <c r="AY32" s="1066"/>
      <c r="AZ32" s="1137" t="s">
        <v>589</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980</v>
      </c>
      <c r="R33" s="1139"/>
      <c r="S33" s="1139"/>
      <c r="T33" s="1139"/>
      <c r="U33" s="1139"/>
      <c r="V33" s="1139">
        <v>857</v>
      </c>
      <c r="W33" s="1139"/>
      <c r="X33" s="1139"/>
      <c r="Y33" s="1139"/>
      <c r="Z33" s="1139"/>
      <c r="AA33" s="1139">
        <v>123</v>
      </c>
      <c r="AB33" s="1139"/>
      <c r="AC33" s="1139"/>
      <c r="AD33" s="1139"/>
      <c r="AE33" s="1140"/>
      <c r="AF33" s="1114">
        <v>456</v>
      </c>
      <c r="AG33" s="1115"/>
      <c r="AH33" s="1115"/>
      <c r="AI33" s="1115"/>
      <c r="AJ33" s="1116"/>
      <c r="AK33" s="1075">
        <v>496</v>
      </c>
      <c r="AL33" s="1066"/>
      <c r="AM33" s="1066"/>
      <c r="AN33" s="1066"/>
      <c r="AO33" s="1066"/>
      <c r="AP33" s="1066">
        <v>3943</v>
      </c>
      <c r="AQ33" s="1066"/>
      <c r="AR33" s="1066"/>
      <c r="AS33" s="1066"/>
      <c r="AT33" s="1066"/>
      <c r="AU33" s="1066">
        <v>3351</v>
      </c>
      <c r="AV33" s="1066"/>
      <c r="AW33" s="1066"/>
      <c r="AX33" s="1066"/>
      <c r="AY33" s="1066"/>
      <c r="AZ33" s="1137" t="s">
        <v>589</v>
      </c>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1351</v>
      </c>
      <c r="R34" s="1139"/>
      <c r="S34" s="1139"/>
      <c r="T34" s="1139"/>
      <c r="U34" s="1139"/>
      <c r="V34" s="1139">
        <v>1321</v>
      </c>
      <c r="W34" s="1139"/>
      <c r="X34" s="1139"/>
      <c r="Y34" s="1139"/>
      <c r="Z34" s="1139"/>
      <c r="AA34" s="1139">
        <v>30</v>
      </c>
      <c r="AB34" s="1139"/>
      <c r="AC34" s="1139"/>
      <c r="AD34" s="1139"/>
      <c r="AE34" s="1140"/>
      <c r="AF34" s="1114">
        <v>232</v>
      </c>
      <c r="AG34" s="1115"/>
      <c r="AH34" s="1115"/>
      <c r="AI34" s="1115"/>
      <c r="AJ34" s="1116"/>
      <c r="AK34" s="1075">
        <v>618</v>
      </c>
      <c r="AL34" s="1066"/>
      <c r="AM34" s="1066"/>
      <c r="AN34" s="1066"/>
      <c r="AO34" s="1066"/>
      <c r="AP34" s="1066">
        <v>1176</v>
      </c>
      <c r="AQ34" s="1066"/>
      <c r="AR34" s="1066"/>
      <c r="AS34" s="1066"/>
      <c r="AT34" s="1066"/>
      <c r="AU34" s="1066">
        <v>192</v>
      </c>
      <c r="AV34" s="1066"/>
      <c r="AW34" s="1066"/>
      <c r="AX34" s="1066"/>
      <c r="AY34" s="1066"/>
      <c r="AZ34" s="1137" t="s">
        <v>589</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415</v>
      </c>
      <c r="C35" s="1133"/>
      <c r="D35" s="1133"/>
      <c r="E35" s="1133"/>
      <c r="F35" s="1133"/>
      <c r="G35" s="1133"/>
      <c r="H35" s="1133"/>
      <c r="I35" s="1133"/>
      <c r="J35" s="1133"/>
      <c r="K35" s="1133"/>
      <c r="L35" s="1133"/>
      <c r="M35" s="1133"/>
      <c r="N35" s="1133"/>
      <c r="O35" s="1133"/>
      <c r="P35" s="1134"/>
      <c r="Q35" s="1138">
        <v>42</v>
      </c>
      <c r="R35" s="1139"/>
      <c r="S35" s="1139"/>
      <c r="T35" s="1139"/>
      <c r="U35" s="1139"/>
      <c r="V35" s="1139">
        <v>41</v>
      </c>
      <c r="W35" s="1139"/>
      <c r="X35" s="1139"/>
      <c r="Y35" s="1139"/>
      <c r="Z35" s="1139"/>
      <c r="AA35" s="1139">
        <v>1</v>
      </c>
      <c r="AB35" s="1139"/>
      <c r="AC35" s="1139"/>
      <c r="AD35" s="1139"/>
      <c r="AE35" s="1140"/>
      <c r="AF35" s="1114">
        <v>127</v>
      </c>
      <c r="AG35" s="1115"/>
      <c r="AH35" s="1115"/>
      <c r="AI35" s="1115"/>
      <c r="AJ35" s="1116"/>
      <c r="AK35" s="1075">
        <v>0</v>
      </c>
      <c r="AL35" s="1066"/>
      <c r="AM35" s="1066"/>
      <c r="AN35" s="1066"/>
      <c r="AO35" s="1066"/>
      <c r="AP35" s="1066">
        <v>28</v>
      </c>
      <c r="AQ35" s="1066"/>
      <c r="AR35" s="1066"/>
      <c r="AS35" s="1066"/>
      <c r="AT35" s="1066"/>
      <c r="AU35" s="1066">
        <v>0</v>
      </c>
      <c r="AV35" s="1066"/>
      <c r="AW35" s="1066"/>
      <c r="AX35" s="1066"/>
      <c r="AY35" s="1066"/>
      <c r="AZ35" s="1137" t="s">
        <v>589</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416</v>
      </c>
      <c r="C36" s="1133"/>
      <c r="D36" s="1133"/>
      <c r="E36" s="1133"/>
      <c r="F36" s="1133"/>
      <c r="G36" s="1133"/>
      <c r="H36" s="1133"/>
      <c r="I36" s="1133"/>
      <c r="J36" s="1133"/>
      <c r="K36" s="1133"/>
      <c r="L36" s="1133"/>
      <c r="M36" s="1133"/>
      <c r="N36" s="1133"/>
      <c r="O36" s="1133"/>
      <c r="P36" s="1134"/>
      <c r="Q36" s="1138">
        <v>11</v>
      </c>
      <c r="R36" s="1139"/>
      <c r="S36" s="1139"/>
      <c r="T36" s="1139"/>
      <c r="U36" s="1139"/>
      <c r="V36" s="1139">
        <v>8</v>
      </c>
      <c r="W36" s="1139"/>
      <c r="X36" s="1139"/>
      <c r="Y36" s="1139"/>
      <c r="Z36" s="1139"/>
      <c r="AA36" s="1139">
        <v>3</v>
      </c>
      <c r="AB36" s="1139"/>
      <c r="AC36" s="1139"/>
      <c r="AD36" s="1139"/>
      <c r="AE36" s="1140"/>
      <c r="AF36" s="1114">
        <v>3</v>
      </c>
      <c r="AG36" s="1115"/>
      <c r="AH36" s="1115"/>
      <c r="AI36" s="1115"/>
      <c r="AJ36" s="1116"/>
      <c r="AK36" s="1075">
        <v>0</v>
      </c>
      <c r="AL36" s="1066"/>
      <c r="AM36" s="1066"/>
      <c r="AN36" s="1066"/>
      <c r="AO36" s="1066"/>
      <c r="AP36" s="1066">
        <v>0</v>
      </c>
      <c r="AQ36" s="1066"/>
      <c r="AR36" s="1066"/>
      <c r="AS36" s="1066"/>
      <c r="AT36" s="1066"/>
      <c r="AU36" s="1066">
        <v>0</v>
      </c>
      <c r="AV36" s="1066"/>
      <c r="AW36" s="1066"/>
      <c r="AX36" s="1066"/>
      <c r="AY36" s="1066"/>
      <c r="AZ36" s="1137" t="s">
        <v>589</v>
      </c>
      <c r="BA36" s="1137"/>
      <c r="BB36" s="1137"/>
      <c r="BC36" s="1137"/>
      <c r="BD36" s="1137"/>
      <c r="BE36" s="1127" t="s">
        <v>417</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1664</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420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422</v>
      </c>
      <c r="B66" s="1091"/>
      <c r="C66" s="1091"/>
      <c r="D66" s="1091"/>
      <c r="E66" s="1091"/>
      <c r="F66" s="1091"/>
      <c r="G66" s="1091"/>
      <c r="H66" s="1091"/>
      <c r="I66" s="1091"/>
      <c r="J66" s="1091"/>
      <c r="K66" s="1091"/>
      <c r="L66" s="1091"/>
      <c r="M66" s="1091"/>
      <c r="N66" s="1091"/>
      <c r="O66" s="1091"/>
      <c r="P66" s="1092"/>
      <c r="Q66" s="1096" t="s">
        <v>398</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426</v>
      </c>
      <c r="AL66" s="1091"/>
      <c r="AM66" s="1091"/>
      <c r="AN66" s="1091"/>
      <c r="AO66" s="1092"/>
      <c r="AP66" s="1096" t="s">
        <v>403</v>
      </c>
      <c r="AQ66" s="1097"/>
      <c r="AR66" s="1097"/>
      <c r="AS66" s="1097"/>
      <c r="AT66" s="1098"/>
      <c r="AU66" s="1096" t="s">
        <v>427</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716</v>
      </c>
      <c r="R68" s="1077"/>
      <c r="S68" s="1077"/>
      <c r="T68" s="1077"/>
      <c r="U68" s="1077"/>
      <c r="V68" s="1077">
        <v>700</v>
      </c>
      <c r="W68" s="1077"/>
      <c r="X68" s="1077"/>
      <c r="Y68" s="1077"/>
      <c r="Z68" s="1077"/>
      <c r="AA68" s="1077">
        <v>16</v>
      </c>
      <c r="AB68" s="1077"/>
      <c r="AC68" s="1077"/>
      <c r="AD68" s="1077"/>
      <c r="AE68" s="1077"/>
      <c r="AF68" s="1077">
        <v>16</v>
      </c>
      <c r="AG68" s="1077"/>
      <c r="AH68" s="1077"/>
      <c r="AI68" s="1077"/>
      <c r="AJ68" s="1077"/>
      <c r="AK68" s="1077" t="s">
        <v>604</v>
      </c>
      <c r="AL68" s="1077"/>
      <c r="AM68" s="1077"/>
      <c r="AN68" s="1077"/>
      <c r="AO68" s="1077"/>
      <c r="AP68" s="1077" t="s">
        <v>604</v>
      </c>
      <c r="AQ68" s="1077"/>
      <c r="AR68" s="1077"/>
      <c r="AS68" s="1077"/>
      <c r="AT68" s="1077"/>
      <c r="AU68" s="1077" t="s">
        <v>604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852</v>
      </c>
      <c r="R69" s="1066"/>
      <c r="S69" s="1066"/>
      <c r="T69" s="1066"/>
      <c r="U69" s="1066"/>
      <c r="V69" s="1066">
        <v>837</v>
      </c>
      <c r="W69" s="1066"/>
      <c r="X69" s="1066"/>
      <c r="Y69" s="1066"/>
      <c r="Z69" s="1066"/>
      <c r="AA69" s="1066">
        <v>15</v>
      </c>
      <c r="AB69" s="1066"/>
      <c r="AC69" s="1066"/>
      <c r="AD69" s="1066"/>
      <c r="AE69" s="1066"/>
      <c r="AF69" s="1066">
        <v>7</v>
      </c>
      <c r="AG69" s="1066"/>
      <c r="AH69" s="1066"/>
      <c r="AI69" s="1066"/>
      <c r="AJ69" s="1066"/>
      <c r="AK69" s="1066" t="s">
        <v>604</v>
      </c>
      <c r="AL69" s="1066"/>
      <c r="AM69" s="1066"/>
      <c r="AN69" s="1066"/>
      <c r="AO69" s="1066"/>
      <c r="AP69" s="1066" t="s">
        <v>604</v>
      </c>
      <c r="AQ69" s="1066"/>
      <c r="AR69" s="1066"/>
      <c r="AS69" s="1066"/>
      <c r="AT69" s="1066"/>
      <c r="AU69" s="1066" t="s">
        <v>604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118</v>
      </c>
      <c r="R70" s="1066"/>
      <c r="S70" s="1066"/>
      <c r="T70" s="1066"/>
      <c r="U70" s="1066"/>
      <c r="V70" s="1066">
        <v>116</v>
      </c>
      <c r="W70" s="1066"/>
      <c r="X70" s="1066"/>
      <c r="Y70" s="1066"/>
      <c r="Z70" s="1066"/>
      <c r="AA70" s="1066">
        <v>2</v>
      </c>
      <c r="AB70" s="1066"/>
      <c r="AC70" s="1066"/>
      <c r="AD70" s="1066"/>
      <c r="AE70" s="1066"/>
      <c r="AF70" s="1066">
        <v>2</v>
      </c>
      <c r="AG70" s="1066"/>
      <c r="AH70" s="1066"/>
      <c r="AI70" s="1066"/>
      <c r="AJ70" s="1066"/>
      <c r="AK70" s="1066" t="s">
        <v>604</v>
      </c>
      <c r="AL70" s="1066"/>
      <c r="AM70" s="1066"/>
      <c r="AN70" s="1066"/>
      <c r="AO70" s="1066"/>
      <c r="AP70" s="1066" t="s">
        <v>604</v>
      </c>
      <c r="AQ70" s="1066"/>
      <c r="AR70" s="1066"/>
      <c r="AS70" s="1066"/>
      <c r="AT70" s="1066"/>
      <c r="AU70" s="1066" t="s">
        <v>604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11860</v>
      </c>
      <c r="R71" s="1066"/>
      <c r="S71" s="1066"/>
      <c r="T71" s="1066"/>
      <c r="U71" s="1066"/>
      <c r="V71" s="1066">
        <v>9384</v>
      </c>
      <c r="W71" s="1066"/>
      <c r="X71" s="1066"/>
      <c r="Y71" s="1066"/>
      <c r="Z71" s="1066"/>
      <c r="AA71" s="1066">
        <v>2475</v>
      </c>
      <c r="AB71" s="1066"/>
      <c r="AC71" s="1066"/>
      <c r="AD71" s="1066"/>
      <c r="AE71" s="1066"/>
      <c r="AF71" s="1066">
        <v>2475</v>
      </c>
      <c r="AG71" s="1066"/>
      <c r="AH71" s="1066"/>
      <c r="AI71" s="1066"/>
      <c r="AJ71" s="1066"/>
      <c r="AK71" s="1066" t="s">
        <v>604</v>
      </c>
      <c r="AL71" s="1066"/>
      <c r="AM71" s="1066"/>
      <c r="AN71" s="1066"/>
      <c r="AO71" s="1066"/>
      <c r="AP71" s="1066" t="s">
        <v>604</v>
      </c>
      <c r="AQ71" s="1066"/>
      <c r="AR71" s="1066"/>
      <c r="AS71" s="1066"/>
      <c r="AT71" s="1066"/>
      <c r="AU71" s="1066" t="s">
        <v>604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600</v>
      </c>
      <c r="C72" s="1070"/>
      <c r="D72" s="1070"/>
      <c r="E72" s="1070"/>
      <c r="F72" s="1070"/>
      <c r="G72" s="1070"/>
      <c r="H72" s="1070"/>
      <c r="I72" s="1070"/>
      <c r="J72" s="1070"/>
      <c r="K72" s="1070"/>
      <c r="L72" s="1070"/>
      <c r="M72" s="1070"/>
      <c r="N72" s="1070"/>
      <c r="O72" s="1070"/>
      <c r="P72" s="1071"/>
      <c r="Q72" s="1072">
        <v>43</v>
      </c>
      <c r="R72" s="1066"/>
      <c r="S72" s="1066"/>
      <c r="T72" s="1066"/>
      <c r="U72" s="1066"/>
      <c r="V72" s="1066">
        <v>42</v>
      </c>
      <c r="W72" s="1066"/>
      <c r="X72" s="1066"/>
      <c r="Y72" s="1066"/>
      <c r="Z72" s="1066"/>
      <c r="AA72" s="1066">
        <v>1</v>
      </c>
      <c r="AB72" s="1066"/>
      <c r="AC72" s="1066"/>
      <c r="AD72" s="1066"/>
      <c r="AE72" s="1066"/>
      <c r="AF72" s="1066">
        <v>1</v>
      </c>
      <c r="AG72" s="1066"/>
      <c r="AH72" s="1066"/>
      <c r="AI72" s="1066"/>
      <c r="AJ72" s="1066"/>
      <c r="AK72" s="1066" t="s">
        <v>604</v>
      </c>
      <c r="AL72" s="1066"/>
      <c r="AM72" s="1066"/>
      <c r="AN72" s="1066"/>
      <c r="AO72" s="1066"/>
      <c r="AP72" s="1066" t="s">
        <v>604</v>
      </c>
      <c r="AQ72" s="1066"/>
      <c r="AR72" s="1066"/>
      <c r="AS72" s="1066"/>
      <c r="AT72" s="1066"/>
      <c r="AU72" s="1066" t="s">
        <v>604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601</v>
      </c>
      <c r="C73" s="1070"/>
      <c r="D73" s="1070"/>
      <c r="E73" s="1070"/>
      <c r="F73" s="1070"/>
      <c r="G73" s="1070"/>
      <c r="H73" s="1070"/>
      <c r="I73" s="1070"/>
      <c r="J73" s="1070"/>
      <c r="K73" s="1070"/>
      <c r="L73" s="1070"/>
      <c r="M73" s="1070"/>
      <c r="N73" s="1070"/>
      <c r="O73" s="1070"/>
      <c r="P73" s="1071"/>
      <c r="Q73" s="1072">
        <v>12</v>
      </c>
      <c r="R73" s="1066"/>
      <c r="S73" s="1066"/>
      <c r="T73" s="1066"/>
      <c r="U73" s="1066"/>
      <c r="V73" s="1066">
        <v>11</v>
      </c>
      <c r="W73" s="1066"/>
      <c r="X73" s="1066"/>
      <c r="Y73" s="1066"/>
      <c r="Z73" s="1066"/>
      <c r="AA73" s="1066">
        <v>1</v>
      </c>
      <c r="AB73" s="1066"/>
      <c r="AC73" s="1066"/>
      <c r="AD73" s="1066"/>
      <c r="AE73" s="1066"/>
      <c r="AF73" s="1066">
        <v>1</v>
      </c>
      <c r="AG73" s="1066"/>
      <c r="AH73" s="1066"/>
      <c r="AI73" s="1066"/>
      <c r="AJ73" s="1066"/>
      <c r="AK73" s="1066" t="s">
        <v>604</v>
      </c>
      <c r="AL73" s="1066"/>
      <c r="AM73" s="1066"/>
      <c r="AN73" s="1066"/>
      <c r="AO73" s="1066"/>
      <c r="AP73" s="1066" t="s">
        <v>604</v>
      </c>
      <c r="AQ73" s="1066"/>
      <c r="AR73" s="1066"/>
      <c r="AS73" s="1066"/>
      <c r="AT73" s="1066"/>
      <c r="AU73" s="1066" t="s">
        <v>604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602</v>
      </c>
      <c r="C74" s="1070"/>
      <c r="D74" s="1070"/>
      <c r="E74" s="1070"/>
      <c r="F74" s="1070"/>
      <c r="G74" s="1070"/>
      <c r="H74" s="1070"/>
      <c r="I74" s="1070"/>
      <c r="J74" s="1070"/>
      <c r="K74" s="1070"/>
      <c r="L74" s="1070"/>
      <c r="M74" s="1070"/>
      <c r="N74" s="1070"/>
      <c r="O74" s="1070"/>
      <c r="P74" s="1071"/>
      <c r="Q74" s="1072">
        <v>544</v>
      </c>
      <c r="R74" s="1066"/>
      <c r="S74" s="1066"/>
      <c r="T74" s="1066"/>
      <c r="U74" s="1066"/>
      <c r="V74" s="1066">
        <v>171</v>
      </c>
      <c r="W74" s="1066"/>
      <c r="X74" s="1066"/>
      <c r="Y74" s="1066"/>
      <c r="Z74" s="1066"/>
      <c r="AA74" s="1066">
        <v>373</v>
      </c>
      <c r="AB74" s="1066"/>
      <c r="AC74" s="1066"/>
      <c r="AD74" s="1066"/>
      <c r="AE74" s="1066"/>
      <c r="AF74" s="1066">
        <v>373</v>
      </c>
      <c r="AG74" s="1066"/>
      <c r="AH74" s="1066"/>
      <c r="AI74" s="1066"/>
      <c r="AJ74" s="1066"/>
      <c r="AK74" s="1066" t="s">
        <v>604</v>
      </c>
      <c r="AL74" s="1066"/>
      <c r="AM74" s="1066"/>
      <c r="AN74" s="1066"/>
      <c r="AO74" s="1066"/>
      <c r="AP74" s="1066" t="s">
        <v>604</v>
      </c>
      <c r="AQ74" s="1066"/>
      <c r="AR74" s="1066"/>
      <c r="AS74" s="1066"/>
      <c r="AT74" s="1066"/>
      <c r="AU74" s="1066" t="s">
        <v>604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603</v>
      </c>
      <c r="C75" s="1070"/>
      <c r="D75" s="1070"/>
      <c r="E75" s="1070"/>
      <c r="F75" s="1070"/>
      <c r="G75" s="1070"/>
      <c r="H75" s="1070"/>
      <c r="I75" s="1070"/>
      <c r="J75" s="1070"/>
      <c r="K75" s="1070"/>
      <c r="L75" s="1070"/>
      <c r="M75" s="1070"/>
      <c r="N75" s="1070"/>
      <c r="O75" s="1070"/>
      <c r="P75" s="1071"/>
      <c r="Q75" s="1073">
        <v>800628</v>
      </c>
      <c r="R75" s="1074"/>
      <c r="S75" s="1074"/>
      <c r="T75" s="1074"/>
      <c r="U75" s="1075"/>
      <c r="V75" s="1076">
        <v>751835</v>
      </c>
      <c r="W75" s="1074"/>
      <c r="X75" s="1074"/>
      <c r="Y75" s="1074"/>
      <c r="Z75" s="1075"/>
      <c r="AA75" s="1076">
        <v>48793</v>
      </c>
      <c r="AB75" s="1074"/>
      <c r="AC75" s="1074"/>
      <c r="AD75" s="1074"/>
      <c r="AE75" s="1075"/>
      <c r="AF75" s="1076">
        <v>48793</v>
      </c>
      <c r="AG75" s="1074"/>
      <c r="AH75" s="1074"/>
      <c r="AI75" s="1074"/>
      <c r="AJ75" s="1075"/>
      <c r="AK75" s="1076" t="s">
        <v>604</v>
      </c>
      <c r="AL75" s="1074"/>
      <c r="AM75" s="1074"/>
      <c r="AN75" s="1074"/>
      <c r="AO75" s="1075"/>
      <c r="AP75" s="1076" t="s">
        <v>604</v>
      </c>
      <c r="AQ75" s="1074"/>
      <c r="AR75" s="1074"/>
      <c r="AS75" s="1074"/>
      <c r="AT75" s="1075"/>
      <c r="AU75" s="1076" t="s">
        <v>604</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51668</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307</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307</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307</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1389364</v>
      </c>
      <c r="AB110" s="982"/>
      <c r="AC110" s="982"/>
      <c r="AD110" s="982"/>
      <c r="AE110" s="983"/>
      <c r="AF110" s="984">
        <v>1436687</v>
      </c>
      <c r="AG110" s="982"/>
      <c r="AH110" s="982"/>
      <c r="AI110" s="982"/>
      <c r="AJ110" s="983"/>
      <c r="AK110" s="984">
        <v>1377130</v>
      </c>
      <c r="AL110" s="982"/>
      <c r="AM110" s="982"/>
      <c r="AN110" s="982"/>
      <c r="AO110" s="983"/>
      <c r="AP110" s="985">
        <v>27.6</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13694508</v>
      </c>
      <c r="BR110" s="929"/>
      <c r="BS110" s="929"/>
      <c r="BT110" s="929"/>
      <c r="BU110" s="929"/>
      <c r="BV110" s="929">
        <v>14463722</v>
      </c>
      <c r="BW110" s="929"/>
      <c r="BX110" s="929"/>
      <c r="BY110" s="929"/>
      <c r="BZ110" s="929"/>
      <c r="CA110" s="929">
        <v>15201793</v>
      </c>
      <c r="CB110" s="929"/>
      <c r="CC110" s="929"/>
      <c r="CD110" s="929"/>
      <c r="CE110" s="929"/>
      <c r="CF110" s="953">
        <v>304.3</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420</v>
      </c>
      <c r="DM110" s="929"/>
      <c r="DN110" s="929"/>
      <c r="DO110" s="929"/>
      <c r="DP110" s="929"/>
      <c r="DQ110" s="929" t="s">
        <v>445</v>
      </c>
      <c r="DR110" s="929"/>
      <c r="DS110" s="929"/>
      <c r="DT110" s="929"/>
      <c r="DU110" s="929"/>
      <c r="DV110" s="930" t="s">
        <v>420</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128</v>
      </c>
      <c r="AG111" s="1010"/>
      <c r="AH111" s="1010"/>
      <c r="AI111" s="1010"/>
      <c r="AJ111" s="1011"/>
      <c r="AK111" s="1012" t="s">
        <v>420</v>
      </c>
      <c r="AL111" s="1010"/>
      <c r="AM111" s="1010"/>
      <c r="AN111" s="1010"/>
      <c r="AO111" s="1011"/>
      <c r="AP111" s="1013" t="s">
        <v>447</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2326</v>
      </c>
      <c r="BR111" s="901"/>
      <c r="BS111" s="901"/>
      <c r="BT111" s="901"/>
      <c r="BU111" s="901"/>
      <c r="BV111" s="901">
        <v>1838</v>
      </c>
      <c r="BW111" s="901"/>
      <c r="BX111" s="901"/>
      <c r="BY111" s="901"/>
      <c r="BZ111" s="901"/>
      <c r="CA111" s="901">
        <v>1359</v>
      </c>
      <c r="CB111" s="901"/>
      <c r="CC111" s="901"/>
      <c r="CD111" s="901"/>
      <c r="CE111" s="901"/>
      <c r="CF111" s="962">
        <v>0</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450</v>
      </c>
      <c r="DH111" s="901"/>
      <c r="DI111" s="901"/>
      <c r="DJ111" s="901"/>
      <c r="DK111" s="901"/>
      <c r="DL111" s="901" t="s">
        <v>128</v>
      </c>
      <c r="DM111" s="901"/>
      <c r="DN111" s="901"/>
      <c r="DO111" s="901"/>
      <c r="DP111" s="901"/>
      <c r="DQ111" s="901" t="s">
        <v>450</v>
      </c>
      <c r="DR111" s="901"/>
      <c r="DS111" s="901"/>
      <c r="DT111" s="901"/>
      <c r="DU111" s="901"/>
      <c r="DV111" s="878" t="s">
        <v>128</v>
      </c>
      <c r="DW111" s="878"/>
      <c r="DX111" s="878"/>
      <c r="DY111" s="878"/>
      <c r="DZ111" s="879"/>
    </row>
    <row r="112" spans="1:131" s="248" customFormat="1" ht="26.25" customHeight="1" x14ac:dyDescent="0.15">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450</v>
      </c>
      <c r="AB112" s="864"/>
      <c r="AC112" s="864"/>
      <c r="AD112" s="864"/>
      <c r="AE112" s="865"/>
      <c r="AF112" s="866" t="s">
        <v>450</v>
      </c>
      <c r="AG112" s="864"/>
      <c r="AH112" s="864"/>
      <c r="AI112" s="864"/>
      <c r="AJ112" s="865"/>
      <c r="AK112" s="866" t="s">
        <v>450</v>
      </c>
      <c r="AL112" s="864"/>
      <c r="AM112" s="864"/>
      <c r="AN112" s="864"/>
      <c r="AO112" s="865"/>
      <c r="AP112" s="911" t="s">
        <v>450</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4612780</v>
      </c>
      <c r="BR112" s="901"/>
      <c r="BS112" s="901"/>
      <c r="BT112" s="901"/>
      <c r="BU112" s="901"/>
      <c r="BV112" s="901">
        <v>4423455</v>
      </c>
      <c r="BW112" s="901"/>
      <c r="BX112" s="901"/>
      <c r="BY112" s="901"/>
      <c r="BZ112" s="901"/>
      <c r="CA112" s="901">
        <v>4103243</v>
      </c>
      <c r="CB112" s="901"/>
      <c r="CC112" s="901"/>
      <c r="CD112" s="901"/>
      <c r="CE112" s="901"/>
      <c r="CF112" s="962">
        <v>82.1</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450</v>
      </c>
      <c r="DH112" s="901"/>
      <c r="DI112" s="901"/>
      <c r="DJ112" s="901"/>
      <c r="DK112" s="901"/>
      <c r="DL112" s="901" t="s">
        <v>450</v>
      </c>
      <c r="DM112" s="901"/>
      <c r="DN112" s="901"/>
      <c r="DO112" s="901"/>
      <c r="DP112" s="901"/>
      <c r="DQ112" s="901" t="s">
        <v>450</v>
      </c>
      <c r="DR112" s="901"/>
      <c r="DS112" s="901"/>
      <c r="DT112" s="901"/>
      <c r="DU112" s="901"/>
      <c r="DV112" s="878" t="s">
        <v>128</v>
      </c>
      <c r="DW112" s="878"/>
      <c r="DX112" s="878"/>
      <c r="DY112" s="878"/>
      <c r="DZ112" s="879"/>
    </row>
    <row r="113" spans="1:130" s="248" customFormat="1" ht="26.25" customHeight="1" x14ac:dyDescent="0.15">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505501</v>
      </c>
      <c r="AB113" s="1010"/>
      <c r="AC113" s="1010"/>
      <c r="AD113" s="1010"/>
      <c r="AE113" s="1011"/>
      <c r="AF113" s="1012">
        <v>499885</v>
      </c>
      <c r="AG113" s="1010"/>
      <c r="AH113" s="1010"/>
      <c r="AI113" s="1010"/>
      <c r="AJ113" s="1011"/>
      <c r="AK113" s="1012">
        <v>464179</v>
      </c>
      <c r="AL113" s="1010"/>
      <c r="AM113" s="1010"/>
      <c r="AN113" s="1010"/>
      <c r="AO113" s="1011"/>
      <c r="AP113" s="1013">
        <v>9.3000000000000007</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2724</v>
      </c>
      <c r="BR113" s="901"/>
      <c r="BS113" s="901"/>
      <c r="BT113" s="901"/>
      <c r="BU113" s="901"/>
      <c r="BV113" s="901">
        <v>2270</v>
      </c>
      <c r="BW113" s="901"/>
      <c r="BX113" s="901"/>
      <c r="BY113" s="901"/>
      <c r="BZ113" s="901"/>
      <c r="CA113" s="901">
        <v>1816</v>
      </c>
      <c r="CB113" s="901"/>
      <c r="CC113" s="901"/>
      <c r="CD113" s="901"/>
      <c r="CE113" s="901"/>
      <c r="CF113" s="962">
        <v>0</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450</v>
      </c>
      <c r="DH113" s="864"/>
      <c r="DI113" s="864"/>
      <c r="DJ113" s="864"/>
      <c r="DK113" s="865"/>
      <c r="DL113" s="866" t="s">
        <v>450</v>
      </c>
      <c r="DM113" s="864"/>
      <c r="DN113" s="864"/>
      <c r="DO113" s="864"/>
      <c r="DP113" s="865"/>
      <c r="DQ113" s="866" t="s">
        <v>450</v>
      </c>
      <c r="DR113" s="864"/>
      <c r="DS113" s="864"/>
      <c r="DT113" s="864"/>
      <c r="DU113" s="865"/>
      <c r="DV113" s="911" t="s">
        <v>450</v>
      </c>
      <c r="DW113" s="912"/>
      <c r="DX113" s="912"/>
      <c r="DY113" s="912"/>
      <c r="DZ113" s="913"/>
    </row>
    <row r="114" spans="1:130" s="248" customFormat="1" ht="26.25" customHeight="1" x14ac:dyDescent="0.15">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473</v>
      </c>
      <c r="AB114" s="864"/>
      <c r="AC114" s="864"/>
      <c r="AD114" s="864"/>
      <c r="AE114" s="865"/>
      <c r="AF114" s="866">
        <v>470</v>
      </c>
      <c r="AG114" s="864"/>
      <c r="AH114" s="864"/>
      <c r="AI114" s="864"/>
      <c r="AJ114" s="865"/>
      <c r="AK114" s="866">
        <v>472</v>
      </c>
      <c r="AL114" s="864"/>
      <c r="AM114" s="864"/>
      <c r="AN114" s="864"/>
      <c r="AO114" s="865"/>
      <c r="AP114" s="911">
        <v>0</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1495560</v>
      </c>
      <c r="BR114" s="901"/>
      <c r="BS114" s="901"/>
      <c r="BT114" s="901"/>
      <c r="BU114" s="901"/>
      <c r="BV114" s="901">
        <v>1429466</v>
      </c>
      <c r="BW114" s="901"/>
      <c r="BX114" s="901"/>
      <c r="BY114" s="901"/>
      <c r="BZ114" s="901"/>
      <c r="CA114" s="901">
        <v>1417661</v>
      </c>
      <c r="CB114" s="901"/>
      <c r="CC114" s="901"/>
      <c r="CD114" s="901"/>
      <c r="CE114" s="901"/>
      <c r="CF114" s="962">
        <v>28.4</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128</v>
      </c>
      <c r="DH114" s="864"/>
      <c r="DI114" s="864"/>
      <c r="DJ114" s="864"/>
      <c r="DK114" s="865"/>
      <c r="DL114" s="866" t="s">
        <v>450</v>
      </c>
      <c r="DM114" s="864"/>
      <c r="DN114" s="864"/>
      <c r="DO114" s="864"/>
      <c r="DP114" s="865"/>
      <c r="DQ114" s="866" t="s">
        <v>450</v>
      </c>
      <c r="DR114" s="864"/>
      <c r="DS114" s="864"/>
      <c r="DT114" s="864"/>
      <c r="DU114" s="865"/>
      <c r="DV114" s="911" t="s">
        <v>447</v>
      </c>
      <c r="DW114" s="912"/>
      <c r="DX114" s="912"/>
      <c r="DY114" s="912"/>
      <c r="DZ114" s="913"/>
    </row>
    <row r="115" spans="1:130" s="248" customFormat="1" ht="26.25" customHeight="1" x14ac:dyDescent="0.15">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495</v>
      </c>
      <c r="AB115" s="1010"/>
      <c r="AC115" s="1010"/>
      <c r="AD115" s="1010"/>
      <c r="AE115" s="1011"/>
      <c r="AF115" s="1012">
        <v>488</v>
      </c>
      <c r="AG115" s="1010"/>
      <c r="AH115" s="1010"/>
      <c r="AI115" s="1010"/>
      <c r="AJ115" s="1011"/>
      <c r="AK115" s="1012">
        <v>479</v>
      </c>
      <c r="AL115" s="1010"/>
      <c r="AM115" s="1010"/>
      <c r="AN115" s="1010"/>
      <c r="AO115" s="1011"/>
      <c r="AP115" s="1013">
        <v>0</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450</v>
      </c>
      <c r="BR115" s="901"/>
      <c r="BS115" s="901"/>
      <c r="BT115" s="901"/>
      <c r="BU115" s="901"/>
      <c r="BV115" s="901" t="s">
        <v>450</v>
      </c>
      <c r="BW115" s="901"/>
      <c r="BX115" s="901"/>
      <c r="BY115" s="901"/>
      <c r="BZ115" s="901"/>
      <c r="CA115" s="901" t="s">
        <v>450</v>
      </c>
      <c r="CB115" s="901"/>
      <c r="CC115" s="901"/>
      <c r="CD115" s="901"/>
      <c r="CE115" s="901"/>
      <c r="CF115" s="962" t="s">
        <v>450</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450</v>
      </c>
      <c r="DH115" s="864"/>
      <c r="DI115" s="864"/>
      <c r="DJ115" s="864"/>
      <c r="DK115" s="865"/>
      <c r="DL115" s="866" t="s">
        <v>450</v>
      </c>
      <c r="DM115" s="864"/>
      <c r="DN115" s="864"/>
      <c r="DO115" s="864"/>
      <c r="DP115" s="865"/>
      <c r="DQ115" s="866" t="s">
        <v>450</v>
      </c>
      <c r="DR115" s="864"/>
      <c r="DS115" s="864"/>
      <c r="DT115" s="864"/>
      <c r="DU115" s="865"/>
      <c r="DV115" s="911" t="s">
        <v>128</v>
      </c>
      <c r="DW115" s="912"/>
      <c r="DX115" s="912"/>
      <c r="DY115" s="912"/>
      <c r="DZ115" s="913"/>
    </row>
    <row r="116" spans="1:130" s="248" customFormat="1" ht="26.25" customHeight="1" x14ac:dyDescent="0.15">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110</v>
      </c>
      <c r="AB116" s="864"/>
      <c r="AC116" s="864"/>
      <c r="AD116" s="864"/>
      <c r="AE116" s="865"/>
      <c r="AF116" s="866">
        <v>124</v>
      </c>
      <c r="AG116" s="864"/>
      <c r="AH116" s="864"/>
      <c r="AI116" s="864"/>
      <c r="AJ116" s="865"/>
      <c r="AK116" s="866">
        <v>148</v>
      </c>
      <c r="AL116" s="864"/>
      <c r="AM116" s="864"/>
      <c r="AN116" s="864"/>
      <c r="AO116" s="865"/>
      <c r="AP116" s="911">
        <v>0</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450</v>
      </c>
      <c r="BR116" s="901"/>
      <c r="BS116" s="901"/>
      <c r="BT116" s="901"/>
      <c r="BU116" s="901"/>
      <c r="BV116" s="901" t="s">
        <v>450</v>
      </c>
      <c r="BW116" s="901"/>
      <c r="BX116" s="901"/>
      <c r="BY116" s="901"/>
      <c r="BZ116" s="901"/>
      <c r="CA116" s="901" t="s">
        <v>450</v>
      </c>
      <c r="CB116" s="901"/>
      <c r="CC116" s="901"/>
      <c r="CD116" s="901"/>
      <c r="CE116" s="901"/>
      <c r="CF116" s="962" t="s">
        <v>128</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450</v>
      </c>
      <c r="DH116" s="864"/>
      <c r="DI116" s="864"/>
      <c r="DJ116" s="864"/>
      <c r="DK116" s="865"/>
      <c r="DL116" s="866" t="s">
        <v>450</v>
      </c>
      <c r="DM116" s="864"/>
      <c r="DN116" s="864"/>
      <c r="DO116" s="864"/>
      <c r="DP116" s="865"/>
      <c r="DQ116" s="866" t="s">
        <v>450</v>
      </c>
      <c r="DR116" s="864"/>
      <c r="DS116" s="864"/>
      <c r="DT116" s="864"/>
      <c r="DU116" s="865"/>
      <c r="DV116" s="911" t="s">
        <v>450</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1895943</v>
      </c>
      <c r="AB117" s="996"/>
      <c r="AC117" s="996"/>
      <c r="AD117" s="996"/>
      <c r="AE117" s="997"/>
      <c r="AF117" s="998">
        <v>1937654</v>
      </c>
      <c r="AG117" s="996"/>
      <c r="AH117" s="996"/>
      <c r="AI117" s="996"/>
      <c r="AJ117" s="997"/>
      <c r="AK117" s="998">
        <v>1842408</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420</v>
      </c>
      <c r="BR117" s="901"/>
      <c r="BS117" s="901"/>
      <c r="BT117" s="901"/>
      <c r="BU117" s="901"/>
      <c r="BV117" s="901" t="s">
        <v>420</v>
      </c>
      <c r="BW117" s="901"/>
      <c r="BX117" s="901"/>
      <c r="BY117" s="901"/>
      <c r="BZ117" s="901"/>
      <c r="CA117" s="901" t="s">
        <v>128</v>
      </c>
      <c r="CB117" s="901"/>
      <c r="CC117" s="901"/>
      <c r="CD117" s="901"/>
      <c r="CE117" s="901"/>
      <c r="CF117" s="962" t="s">
        <v>128</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420</v>
      </c>
      <c r="DH117" s="864"/>
      <c r="DI117" s="864"/>
      <c r="DJ117" s="864"/>
      <c r="DK117" s="865"/>
      <c r="DL117" s="866" t="s">
        <v>420</v>
      </c>
      <c r="DM117" s="864"/>
      <c r="DN117" s="864"/>
      <c r="DO117" s="864"/>
      <c r="DP117" s="865"/>
      <c r="DQ117" s="866" t="s">
        <v>420</v>
      </c>
      <c r="DR117" s="864"/>
      <c r="DS117" s="864"/>
      <c r="DT117" s="864"/>
      <c r="DU117" s="865"/>
      <c r="DV117" s="911" t="s">
        <v>420</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307</v>
      </c>
      <c r="AL118" s="989"/>
      <c r="AM118" s="989"/>
      <c r="AN118" s="989"/>
      <c r="AO118" s="990"/>
      <c r="AP118" s="992" t="s">
        <v>439</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420</v>
      </c>
      <c r="BW118" s="932"/>
      <c r="BX118" s="932"/>
      <c r="BY118" s="932"/>
      <c r="BZ118" s="932"/>
      <c r="CA118" s="932" t="s">
        <v>420</v>
      </c>
      <c r="CB118" s="932"/>
      <c r="CC118" s="932"/>
      <c r="CD118" s="932"/>
      <c r="CE118" s="932"/>
      <c r="CF118" s="962" t="s">
        <v>420</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420</v>
      </c>
      <c r="DH118" s="864"/>
      <c r="DI118" s="864"/>
      <c r="DJ118" s="864"/>
      <c r="DK118" s="865"/>
      <c r="DL118" s="866" t="s">
        <v>128</v>
      </c>
      <c r="DM118" s="864"/>
      <c r="DN118" s="864"/>
      <c r="DO118" s="864"/>
      <c r="DP118" s="865"/>
      <c r="DQ118" s="866" t="s">
        <v>128</v>
      </c>
      <c r="DR118" s="864"/>
      <c r="DS118" s="864"/>
      <c r="DT118" s="864"/>
      <c r="DU118" s="865"/>
      <c r="DV118" s="911" t="s">
        <v>420</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420</v>
      </c>
      <c r="AB119" s="982"/>
      <c r="AC119" s="982"/>
      <c r="AD119" s="982"/>
      <c r="AE119" s="983"/>
      <c r="AF119" s="984" t="s">
        <v>420</v>
      </c>
      <c r="AG119" s="982"/>
      <c r="AH119" s="982"/>
      <c r="AI119" s="982"/>
      <c r="AJ119" s="983"/>
      <c r="AK119" s="984" t="s">
        <v>420</v>
      </c>
      <c r="AL119" s="982"/>
      <c r="AM119" s="982"/>
      <c r="AN119" s="982"/>
      <c r="AO119" s="983"/>
      <c r="AP119" s="985" t="s">
        <v>420</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472</v>
      </c>
      <c r="BP119" s="965"/>
      <c r="BQ119" s="969">
        <v>19807898</v>
      </c>
      <c r="BR119" s="932"/>
      <c r="BS119" s="932"/>
      <c r="BT119" s="932"/>
      <c r="BU119" s="932"/>
      <c r="BV119" s="932">
        <v>20320751</v>
      </c>
      <c r="BW119" s="932"/>
      <c r="BX119" s="932"/>
      <c r="BY119" s="932"/>
      <c r="BZ119" s="932"/>
      <c r="CA119" s="932">
        <v>20725872</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2326</v>
      </c>
      <c r="DH119" s="847"/>
      <c r="DI119" s="847"/>
      <c r="DJ119" s="847"/>
      <c r="DK119" s="848"/>
      <c r="DL119" s="849">
        <v>1838</v>
      </c>
      <c r="DM119" s="847"/>
      <c r="DN119" s="847"/>
      <c r="DO119" s="847"/>
      <c r="DP119" s="848"/>
      <c r="DQ119" s="849">
        <v>1359</v>
      </c>
      <c r="DR119" s="847"/>
      <c r="DS119" s="847"/>
      <c r="DT119" s="847"/>
      <c r="DU119" s="848"/>
      <c r="DV119" s="935">
        <v>0</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420</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3040150</v>
      </c>
      <c r="BR120" s="929"/>
      <c r="BS120" s="929"/>
      <c r="BT120" s="929"/>
      <c r="BU120" s="929"/>
      <c r="BV120" s="929">
        <v>3293817</v>
      </c>
      <c r="BW120" s="929"/>
      <c r="BX120" s="929"/>
      <c r="BY120" s="929"/>
      <c r="BZ120" s="929"/>
      <c r="CA120" s="929">
        <v>3444818</v>
      </c>
      <c r="CB120" s="929"/>
      <c r="CC120" s="929"/>
      <c r="CD120" s="929"/>
      <c r="CE120" s="929"/>
      <c r="CF120" s="953">
        <v>69</v>
      </c>
      <c r="CG120" s="954"/>
      <c r="CH120" s="954"/>
      <c r="CI120" s="954"/>
      <c r="CJ120" s="954"/>
      <c r="CK120" s="955" t="s">
        <v>476</v>
      </c>
      <c r="CL120" s="939"/>
      <c r="CM120" s="939"/>
      <c r="CN120" s="939"/>
      <c r="CO120" s="940"/>
      <c r="CP120" s="959" t="s">
        <v>412</v>
      </c>
      <c r="CQ120" s="960"/>
      <c r="CR120" s="960"/>
      <c r="CS120" s="960"/>
      <c r="CT120" s="960"/>
      <c r="CU120" s="960"/>
      <c r="CV120" s="960"/>
      <c r="CW120" s="960"/>
      <c r="CX120" s="960"/>
      <c r="CY120" s="960"/>
      <c r="CZ120" s="960"/>
      <c r="DA120" s="960"/>
      <c r="DB120" s="960"/>
      <c r="DC120" s="960"/>
      <c r="DD120" s="960"/>
      <c r="DE120" s="960"/>
      <c r="DF120" s="961"/>
      <c r="DG120" s="948">
        <v>4018993</v>
      </c>
      <c r="DH120" s="929"/>
      <c r="DI120" s="929"/>
      <c r="DJ120" s="929"/>
      <c r="DK120" s="929"/>
      <c r="DL120" s="929">
        <v>3697625</v>
      </c>
      <c r="DM120" s="929"/>
      <c r="DN120" s="929"/>
      <c r="DO120" s="929"/>
      <c r="DP120" s="929"/>
      <c r="DQ120" s="929">
        <v>3351215</v>
      </c>
      <c r="DR120" s="929"/>
      <c r="DS120" s="929"/>
      <c r="DT120" s="929"/>
      <c r="DU120" s="929"/>
      <c r="DV120" s="930">
        <v>67.099999999999994</v>
      </c>
      <c r="DW120" s="930"/>
      <c r="DX120" s="930"/>
      <c r="DY120" s="930"/>
      <c r="DZ120" s="931"/>
    </row>
    <row r="121" spans="1:130" s="248" customFormat="1" ht="26.25" customHeight="1" x14ac:dyDescent="0.15">
      <c r="A121" s="904"/>
      <c r="B121" s="905"/>
      <c r="C121" s="950" t="s">
        <v>477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420</v>
      </c>
      <c r="AB121" s="864"/>
      <c r="AC121" s="864"/>
      <c r="AD121" s="864"/>
      <c r="AE121" s="865"/>
      <c r="AF121" s="866" t="s">
        <v>420</v>
      </c>
      <c r="AG121" s="864"/>
      <c r="AH121" s="864"/>
      <c r="AI121" s="864"/>
      <c r="AJ121" s="865"/>
      <c r="AK121" s="866" t="s">
        <v>128</v>
      </c>
      <c r="AL121" s="864"/>
      <c r="AM121" s="864"/>
      <c r="AN121" s="864"/>
      <c r="AO121" s="865"/>
      <c r="AP121" s="911" t="s">
        <v>420</v>
      </c>
      <c r="AQ121" s="912"/>
      <c r="AR121" s="912"/>
      <c r="AS121" s="912"/>
      <c r="AT121" s="913"/>
      <c r="AU121" s="973"/>
      <c r="AV121" s="974"/>
      <c r="AW121" s="974"/>
      <c r="AX121" s="974"/>
      <c r="AY121" s="975"/>
      <c r="AZ121" s="899" t="s">
        <v>478</v>
      </c>
      <c r="BA121" s="834"/>
      <c r="BB121" s="834"/>
      <c r="BC121" s="834"/>
      <c r="BD121" s="834"/>
      <c r="BE121" s="834"/>
      <c r="BF121" s="834"/>
      <c r="BG121" s="834"/>
      <c r="BH121" s="834"/>
      <c r="BI121" s="834"/>
      <c r="BJ121" s="834"/>
      <c r="BK121" s="834"/>
      <c r="BL121" s="834"/>
      <c r="BM121" s="834"/>
      <c r="BN121" s="834"/>
      <c r="BO121" s="834"/>
      <c r="BP121" s="835"/>
      <c r="BQ121" s="900">
        <v>237068</v>
      </c>
      <c r="BR121" s="901"/>
      <c r="BS121" s="901"/>
      <c r="BT121" s="901"/>
      <c r="BU121" s="901"/>
      <c r="BV121" s="901">
        <v>192282</v>
      </c>
      <c r="BW121" s="901"/>
      <c r="BX121" s="901"/>
      <c r="BY121" s="901"/>
      <c r="BZ121" s="901"/>
      <c r="CA121" s="901">
        <v>151946</v>
      </c>
      <c r="CB121" s="901"/>
      <c r="CC121" s="901"/>
      <c r="CD121" s="901"/>
      <c r="CE121" s="901"/>
      <c r="CF121" s="962">
        <v>3</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324900</v>
      </c>
      <c r="DH121" s="901"/>
      <c r="DI121" s="901"/>
      <c r="DJ121" s="901"/>
      <c r="DK121" s="901"/>
      <c r="DL121" s="901">
        <v>516139</v>
      </c>
      <c r="DM121" s="901"/>
      <c r="DN121" s="901"/>
      <c r="DO121" s="901"/>
      <c r="DP121" s="901"/>
      <c r="DQ121" s="901">
        <v>557686</v>
      </c>
      <c r="DR121" s="901"/>
      <c r="DS121" s="901"/>
      <c r="DT121" s="901"/>
      <c r="DU121" s="901"/>
      <c r="DV121" s="878">
        <v>11.2</v>
      </c>
      <c r="DW121" s="878"/>
      <c r="DX121" s="878"/>
      <c r="DY121" s="878"/>
      <c r="DZ121" s="879"/>
    </row>
    <row r="122" spans="1:130" s="248" customFormat="1" ht="26.25" customHeight="1" x14ac:dyDescent="0.15">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420</v>
      </c>
      <c r="AG122" s="864"/>
      <c r="AH122" s="864"/>
      <c r="AI122" s="864"/>
      <c r="AJ122" s="865"/>
      <c r="AK122" s="866" t="s">
        <v>420</v>
      </c>
      <c r="AL122" s="864"/>
      <c r="AM122" s="864"/>
      <c r="AN122" s="864"/>
      <c r="AO122" s="865"/>
      <c r="AP122" s="911" t="s">
        <v>128</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12984888</v>
      </c>
      <c r="BR122" s="932"/>
      <c r="BS122" s="932"/>
      <c r="BT122" s="932"/>
      <c r="BU122" s="932"/>
      <c r="BV122" s="932">
        <v>12649422</v>
      </c>
      <c r="BW122" s="932"/>
      <c r="BX122" s="932"/>
      <c r="BY122" s="932"/>
      <c r="BZ122" s="932"/>
      <c r="CA122" s="932">
        <v>12636893</v>
      </c>
      <c r="CB122" s="932"/>
      <c r="CC122" s="932"/>
      <c r="CD122" s="932"/>
      <c r="CE122" s="932"/>
      <c r="CF122" s="933">
        <v>253</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v>265803</v>
      </c>
      <c r="DH122" s="901"/>
      <c r="DI122" s="901"/>
      <c r="DJ122" s="901"/>
      <c r="DK122" s="901"/>
      <c r="DL122" s="901">
        <v>206829</v>
      </c>
      <c r="DM122" s="901"/>
      <c r="DN122" s="901"/>
      <c r="DO122" s="901"/>
      <c r="DP122" s="901"/>
      <c r="DQ122" s="901">
        <v>192013</v>
      </c>
      <c r="DR122" s="901"/>
      <c r="DS122" s="901"/>
      <c r="DT122" s="901"/>
      <c r="DU122" s="901"/>
      <c r="DV122" s="878">
        <v>3.8</v>
      </c>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420</v>
      </c>
      <c r="AG123" s="864"/>
      <c r="AH123" s="864"/>
      <c r="AI123" s="864"/>
      <c r="AJ123" s="865"/>
      <c r="AK123" s="866" t="s">
        <v>128</v>
      </c>
      <c r="AL123" s="864"/>
      <c r="AM123" s="864"/>
      <c r="AN123" s="864"/>
      <c r="AO123" s="865"/>
      <c r="AP123" s="911" t="s">
        <v>420</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481</v>
      </c>
      <c r="BP123" s="965"/>
      <c r="BQ123" s="919">
        <v>16262106</v>
      </c>
      <c r="BR123" s="920"/>
      <c r="BS123" s="920"/>
      <c r="BT123" s="920"/>
      <c r="BU123" s="920"/>
      <c r="BV123" s="920">
        <v>16135521</v>
      </c>
      <c r="BW123" s="920"/>
      <c r="BX123" s="920"/>
      <c r="BY123" s="920"/>
      <c r="BZ123" s="920"/>
      <c r="CA123" s="920">
        <v>16233657</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v>3084</v>
      </c>
      <c r="DH123" s="864"/>
      <c r="DI123" s="864"/>
      <c r="DJ123" s="864"/>
      <c r="DK123" s="865"/>
      <c r="DL123" s="866">
        <v>2862</v>
      </c>
      <c r="DM123" s="864"/>
      <c r="DN123" s="864"/>
      <c r="DO123" s="864"/>
      <c r="DP123" s="865"/>
      <c r="DQ123" s="866">
        <v>2329</v>
      </c>
      <c r="DR123" s="864"/>
      <c r="DS123" s="864"/>
      <c r="DT123" s="864"/>
      <c r="DU123" s="865"/>
      <c r="DV123" s="911">
        <v>0</v>
      </c>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128</v>
      </c>
      <c r="AB124" s="864"/>
      <c r="AC124" s="864"/>
      <c r="AD124" s="864"/>
      <c r="AE124" s="865"/>
      <c r="AF124" s="866" t="s">
        <v>420</v>
      </c>
      <c r="AG124" s="864"/>
      <c r="AH124" s="864"/>
      <c r="AI124" s="864"/>
      <c r="AJ124" s="865"/>
      <c r="AK124" s="866" t="s">
        <v>128</v>
      </c>
      <c r="AL124" s="864"/>
      <c r="AM124" s="864"/>
      <c r="AN124" s="864"/>
      <c r="AO124" s="865"/>
      <c r="AP124" s="911" t="s">
        <v>420</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72.599999999999994</v>
      </c>
      <c r="BR124" s="918"/>
      <c r="BS124" s="918"/>
      <c r="BT124" s="918"/>
      <c r="BU124" s="918"/>
      <c r="BV124" s="918">
        <v>84.6</v>
      </c>
      <c r="BW124" s="918"/>
      <c r="BX124" s="918"/>
      <c r="BY124" s="918"/>
      <c r="BZ124" s="918"/>
      <c r="CA124" s="918">
        <v>89.9</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128</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420</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420</v>
      </c>
      <c r="DH125" s="929"/>
      <c r="DI125" s="929"/>
      <c r="DJ125" s="929"/>
      <c r="DK125" s="929"/>
      <c r="DL125" s="929" t="s">
        <v>128</v>
      </c>
      <c r="DM125" s="929"/>
      <c r="DN125" s="929"/>
      <c r="DO125" s="929"/>
      <c r="DP125" s="929"/>
      <c r="DQ125" s="929" t="s">
        <v>128</v>
      </c>
      <c r="DR125" s="929"/>
      <c r="DS125" s="929"/>
      <c r="DT125" s="929"/>
      <c r="DU125" s="929"/>
      <c r="DV125" s="930" t="s">
        <v>420</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495</v>
      </c>
      <c r="AB126" s="864"/>
      <c r="AC126" s="864"/>
      <c r="AD126" s="864"/>
      <c r="AE126" s="865"/>
      <c r="AF126" s="866">
        <v>488</v>
      </c>
      <c r="AG126" s="864"/>
      <c r="AH126" s="864"/>
      <c r="AI126" s="864"/>
      <c r="AJ126" s="865"/>
      <c r="AK126" s="866">
        <v>479</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420</v>
      </c>
      <c r="DM126" s="901"/>
      <c r="DN126" s="901"/>
      <c r="DO126" s="901"/>
      <c r="DP126" s="901"/>
      <c r="DQ126" s="901" t="s">
        <v>420</v>
      </c>
      <c r="DR126" s="901"/>
      <c r="DS126" s="901"/>
      <c r="DT126" s="901"/>
      <c r="DU126" s="901"/>
      <c r="DV126" s="878" t="s">
        <v>128</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128</v>
      </c>
      <c r="AL127" s="864"/>
      <c r="AM127" s="864"/>
      <c r="AN127" s="864"/>
      <c r="AO127" s="865"/>
      <c r="AP127" s="911" t="s">
        <v>420</v>
      </c>
      <c r="AQ127" s="912"/>
      <c r="AR127" s="912"/>
      <c r="AS127" s="912"/>
      <c r="AT127" s="913"/>
      <c r="AU127" s="284"/>
      <c r="AV127" s="284"/>
      <c r="AW127" s="284"/>
      <c r="AX127" s="928" t="s">
        <v>489</v>
      </c>
      <c r="AY127" s="896"/>
      <c r="AZ127" s="896"/>
      <c r="BA127" s="896"/>
      <c r="BB127" s="896"/>
      <c r="BC127" s="896"/>
      <c r="BD127" s="896"/>
      <c r="BE127" s="897"/>
      <c r="BF127" s="895" t="s">
        <v>490</v>
      </c>
      <c r="BG127" s="896"/>
      <c r="BH127" s="896"/>
      <c r="BI127" s="896"/>
      <c r="BJ127" s="896"/>
      <c r="BK127" s="896"/>
      <c r="BL127" s="897"/>
      <c r="BM127" s="895" t="s">
        <v>491</v>
      </c>
      <c r="BN127" s="896"/>
      <c r="BO127" s="896"/>
      <c r="BP127" s="896"/>
      <c r="BQ127" s="896"/>
      <c r="BR127" s="896"/>
      <c r="BS127" s="897"/>
      <c r="BT127" s="895" t="s">
        <v>492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493</v>
      </c>
      <c r="CQ127" s="834"/>
      <c r="CR127" s="834"/>
      <c r="CS127" s="834"/>
      <c r="CT127" s="834"/>
      <c r="CU127" s="834"/>
      <c r="CV127" s="834"/>
      <c r="CW127" s="834"/>
      <c r="CX127" s="834"/>
      <c r="CY127" s="834"/>
      <c r="CZ127" s="834"/>
      <c r="DA127" s="834"/>
      <c r="DB127" s="834"/>
      <c r="DC127" s="834"/>
      <c r="DD127" s="834"/>
      <c r="DE127" s="834"/>
      <c r="DF127" s="835"/>
      <c r="DG127" s="900" t="s">
        <v>420</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x14ac:dyDescent="0.2">
      <c r="A128" s="880" t="s">
        <v>494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495</v>
      </c>
      <c r="X128" s="882"/>
      <c r="Y128" s="882"/>
      <c r="Z128" s="883"/>
      <c r="AA128" s="884">
        <v>58333</v>
      </c>
      <c r="AB128" s="885"/>
      <c r="AC128" s="885"/>
      <c r="AD128" s="885"/>
      <c r="AE128" s="886"/>
      <c r="AF128" s="887">
        <v>41528</v>
      </c>
      <c r="AG128" s="885"/>
      <c r="AH128" s="885"/>
      <c r="AI128" s="885"/>
      <c r="AJ128" s="886"/>
      <c r="AK128" s="887">
        <v>60124</v>
      </c>
      <c r="AL128" s="885"/>
      <c r="AM128" s="885"/>
      <c r="AN128" s="885"/>
      <c r="AO128" s="886"/>
      <c r="AP128" s="888"/>
      <c r="AQ128" s="889"/>
      <c r="AR128" s="889"/>
      <c r="AS128" s="889"/>
      <c r="AT128" s="890"/>
      <c r="AU128" s="284"/>
      <c r="AV128" s="284"/>
      <c r="AW128" s="284"/>
      <c r="AX128" s="891" t="s">
        <v>496</v>
      </c>
      <c r="AY128" s="892"/>
      <c r="AZ128" s="892"/>
      <c r="BA128" s="892"/>
      <c r="BB128" s="892"/>
      <c r="BC128" s="892"/>
      <c r="BD128" s="892"/>
      <c r="BE128" s="893"/>
      <c r="BF128" s="870" t="s">
        <v>420</v>
      </c>
      <c r="BG128" s="871"/>
      <c r="BH128" s="871"/>
      <c r="BI128" s="871"/>
      <c r="BJ128" s="871"/>
      <c r="BK128" s="871"/>
      <c r="BL128" s="894"/>
      <c r="BM128" s="870">
        <v>14.34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497</v>
      </c>
      <c r="CQ128" s="812"/>
      <c r="CR128" s="812"/>
      <c r="CS128" s="812"/>
      <c r="CT128" s="812"/>
      <c r="CU128" s="812"/>
      <c r="CV128" s="812"/>
      <c r="CW128" s="812"/>
      <c r="CX128" s="812"/>
      <c r="CY128" s="812"/>
      <c r="CZ128" s="812"/>
      <c r="DA128" s="812"/>
      <c r="DB128" s="812"/>
      <c r="DC128" s="812"/>
      <c r="DD128" s="812"/>
      <c r="DE128" s="812"/>
      <c r="DF128" s="813"/>
      <c r="DG128" s="874" t="s">
        <v>420</v>
      </c>
      <c r="DH128" s="875"/>
      <c r="DI128" s="875"/>
      <c r="DJ128" s="875"/>
      <c r="DK128" s="875"/>
      <c r="DL128" s="875" t="s">
        <v>420</v>
      </c>
      <c r="DM128" s="875"/>
      <c r="DN128" s="875"/>
      <c r="DO128" s="875"/>
      <c r="DP128" s="875"/>
      <c r="DQ128" s="875" t="s">
        <v>420</v>
      </c>
      <c r="DR128" s="875"/>
      <c r="DS128" s="875"/>
      <c r="DT128" s="875"/>
      <c r="DU128" s="875"/>
      <c r="DV128" s="876" t="s">
        <v>420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498</v>
      </c>
      <c r="X129" s="861"/>
      <c r="Y129" s="861"/>
      <c r="Z129" s="862"/>
      <c r="AA129" s="863">
        <v>6200758</v>
      </c>
      <c r="AB129" s="864"/>
      <c r="AC129" s="864"/>
      <c r="AD129" s="864"/>
      <c r="AE129" s="865"/>
      <c r="AF129" s="866">
        <v>6282950</v>
      </c>
      <c r="AG129" s="864"/>
      <c r="AH129" s="864"/>
      <c r="AI129" s="864"/>
      <c r="AJ129" s="865"/>
      <c r="AK129" s="866">
        <v>6237697</v>
      </c>
      <c r="AL129" s="864"/>
      <c r="AM129" s="864"/>
      <c r="AN129" s="864"/>
      <c r="AO129" s="865"/>
      <c r="AP129" s="867"/>
      <c r="AQ129" s="868"/>
      <c r="AR129" s="868"/>
      <c r="AS129" s="868"/>
      <c r="AT129" s="869"/>
      <c r="AU129" s="286"/>
      <c r="AV129" s="286"/>
      <c r="AW129" s="286"/>
      <c r="AX129" s="833" t="s">
        <v>499</v>
      </c>
      <c r="AY129" s="834"/>
      <c r="AZ129" s="834"/>
      <c r="BA129" s="834"/>
      <c r="BB129" s="834"/>
      <c r="BC129" s="834"/>
      <c r="BD129" s="834"/>
      <c r="BE129" s="835"/>
      <c r="BF129" s="853" t="s">
        <v>128</v>
      </c>
      <c r="BG129" s="854"/>
      <c r="BH129" s="854"/>
      <c r="BI129" s="854"/>
      <c r="BJ129" s="854"/>
      <c r="BK129" s="854"/>
      <c r="BL129" s="855"/>
      <c r="BM129" s="853">
        <v>19.34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501</v>
      </c>
      <c r="X130" s="861"/>
      <c r="Y130" s="861"/>
      <c r="Z130" s="862"/>
      <c r="AA130" s="863">
        <v>1320860</v>
      </c>
      <c r="AB130" s="864"/>
      <c r="AC130" s="864"/>
      <c r="AD130" s="864"/>
      <c r="AE130" s="865"/>
      <c r="AF130" s="866">
        <v>1340479</v>
      </c>
      <c r="AG130" s="864"/>
      <c r="AH130" s="864"/>
      <c r="AI130" s="864"/>
      <c r="AJ130" s="865"/>
      <c r="AK130" s="866">
        <v>1242081</v>
      </c>
      <c r="AL130" s="864"/>
      <c r="AM130" s="864"/>
      <c r="AN130" s="864"/>
      <c r="AO130" s="865"/>
      <c r="AP130" s="867"/>
      <c r="AQ130" s="868"/>
      <c r="AR130" s="868"/>
      <c r="AS130" s="868"/>
      <c r="AT130" s="869"/>
      <c r="AU130" s="286"/>
      <c r="AV130" s="286"/>
      <c r="AW130" s="286"/>
      <c r="AX130" s="833" t="s">
        <v>502</v>
      </c>
      <c r="AY130" s="834"/>
      <c r="AZ130" s="834"/>
      <c r="BA130" s="834"/>
      <c r="BB130" s="834"/>
      <c r="BC130" s="834"/>
      <c r="BD130" s="834"/>
      <c r="BE130" s="835"/>
      <c r="BF130" s="836">
        <v>10.8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503</v>
      </c>
      <c r="X131" s="844"/>
      <c r="Y131" s="844"/>
      <c r="Z131" s="845"/>
      <c r="AA131" s="846">
        <v>4879898</v>
      </c>
      <c r="AB131" s="847"/>
      <c r="AC131" s="847"/>
      <c r="AD131" s="847"/>
      <c r="AE131" s="848"/>
      <c r="AF131" s="849">
        <v>4942471</v>
      </c>
      <c r="AG131" s="847"/>
      <c r="AH131" s="847"/>
      <c r="AI131" s="847"/>
      <c r="AJ131" s="848"/>
      <c r="AK131" s="849">
        <v>4995616</v>
      </c>
      <c r="AL131" s="847"/>
      <c r="AM131" s="847"/>
      <c r="AN131" s="847"/>
      <c r="AO131" s="848"/>
      <c r="AP131" s="850"/>
      <c r="AQ131" s="851"/>
      <c r="AR131" s="851"/>
      <c r="AS131" s="851"/>
      <c r="AT131" s="852"/>
      <c r="AU131" s="286"/>
      <c r="AV131" s="286"/>
      <c r="AW131" s="286"/>
      <c r="AX131" s="811" t="s">
        <v>504</v>
      </c>
      <c r="AY131" s="812"/>
      <c r="AZ131" s="812"/>
      <c r="BA131" s="812"/>
      <c r="BB131" s="812"/>
      <c r="BC131" s="812"/>
      <c r="BD131" s="812"/>
      <c r="BE131" s="813"/>
      <c r="BF131" s="814">
        <v>89.9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506</v>
      </c>
      <c r="W132" s="824"/>
      <c r="X132" s="824"/>
      <c r="Y132" s="824"/>
      <c r="Z132" s="825"/>
      <c r="AA132" s="826">
        <v>10.58936068</v>
      </c>
      <c r="AB132" s="827"/>
      <c r="AC132" s="827"/>
      <c r="AD132" s="827"/>
      <c r="AE132" s="828"/>
      <c r="AF132" s="829">
        <v>11.24229156</v>
      </c>
      <c r="AG132" s="827"/>
      <c r="AH132" s="827"/>
      <c r="AI132" s="827"/>
      <c r="AJ132" s="828"/>
      <c r="AK132" s="829">
        <v>10.81354131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507</v>
      </c>
      <c r="W133" s="803"/>
      <c r="X133" s="803"/>
      <c r="Y133" s="803"/>
      <c r="Z133" s="804"/>
      <c r="AA133" s="805">
        <v>10.199999999999999</v>
      </c>
      <c r="AB133" s="806"/>
      <c r="AC133" s="806"/>
      <c r="AD133" s="806"/>
      <c r="AE133" s="807"/>
      <c r="AF133" s="805">
        <v>10.6</v>
      </c>
      <c r="AG133" s="806"/>
      <c r="AH133" s="806"/>
      <c r="AI133" s="806"/>
      <c r="AJ133" s="807"/>
      <c r="AK133" s="805">
        <v>10.8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1GluxN9Fw8U4182SOj8+qPiDQ7QjSlb338iNFDi3FU2aV/SmyxZiTipojmpm57jWAA7VBSngVkOSepBvSVqN2Q==" saltValue="4uXMl5z90Lofr0fYodpG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sAQKPS/FfP4jFZR49CsTQWnCiuB9V1G+NzE5CIhEy1/FiuTVI38/i0kPQnB82Af0lLRgTf2kNmwrhuOlAu0uA==" saltValue="rOlEf59NBpyueZOdFlbZ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JsBGHIL0YpZCSVagQpU95Q56IaIUCh9l4RvgXMivWzghdhevaYiONVmEJH8ya+rY2jNAwaKO2nvKaaVK1W+qQ==" saltValue="ZdbBU0BuoKBHniGIMDiji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516</v>
      </c>
      <c r="AL9" s="1228"/>
      <c r="AM9" s="1228"/>
      <c r="AN9" s="1229"/>
      <c r="AO9" s="314">
        <v>1758853</v>
      </c>
      <c r="AP9" s="314">
        <v>125902</v>
      </c>
      <c r="AQ9" s="315">
        <v>99000</v>
      </c>
      <c r="AR9" s="316">
        <v>27.2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517</v>
      </c>
      <c r="AL10" s="1228"/>
      <c r="AM10" s="1228"/>
      <c r="AN10" s="1229"/>
      <c r="AO10" s="317">
        <v>294839</v>
      </c>
      <c r="AP10" s="317">
        <v>21105</v>
      </c>
      <c r="AQ10" s="318">
        <v>14922</v>
      </c>
      <c r="AR10" s="319">
        <v>41.4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518</v>
      </c>
      <c r="AL11" s="1228"/>
      <c r="AM11" s="1228"/>
      <c r="AN11" s="1229"/>
      <c r="AO11" s="317">
        <v>30260</v>
      </c>
      <c r="AP11" s="317">
        <v>2166</v>
      </c>
      <c r="AQ11" s="318">
        <v>769</v>
      </c>
      <c r="AR11" s="319">
        <v>181.7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521</v>
      </c>
      <c r="AL13" s="1228"/>
      <c r="AM13" s="1228"/>
      <c r="AN13" s="1229"/>
      <c r="AO13" s="317" t="s">
        <v>520</v>
      </c>
      <c r="AP13" s="317" t="s">
        <v>520</v>
      </c>
      <c r="AQ13" s="318">
        <v>4122</v>
      </c>
      <c r="AR13" s="319" t="s">
        <v>520</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522</v>
      </c>
      <c r="AL14" s="1228"/>
      <c r="AM14" s="1228"/>
      <c r="AN14" s="1229"/>
      <c r="AO14" s="317">
        <v>136500</v>
      </c>
      <c r="AP14" s="317">
        <v>9771</v>
      </c>
      <c r="AQ14" s="318">
        <v>2449</v>
      </c>
      <c r="AR14" s="319">
        <v>299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523</v>
      </c>
      <c r="AL15" s="1231"/>
      <c r="AM15" s="1231"/>
      <c r="AN15" s="1232"/>
      <c r="AO15" s="317">
        <v>-163265</v>
      </c>
      <c r="AP15" s="317">
        <v>-11687</v>
      </c>
      <c r="AQ15" s="318">
        <v>-7484</v>
      </c>
      <c r="AR15" s="319">
        <v>56.2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2057187</v>
      </c>
      <c r="AP16" s="317">
        <v>147257</v>
      </c>
      <c r="AQ16" s="318">
        <v>113777</v>
      </c>
      <c r="AR16" s="319">
        <v>29.4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528</v>
      </c>
      <c r="AL21" s="1234"/>
      <c r="AM21" s="1234"/>
      <c r="AN21" s="1235"/>
      <c r="AO21" s="330">
        <v>11.17</v>
      </c>
      <c r="AP21" s="331">
        <v>10.16</v>
      </c>
      <c r="AQ21" s="332">
        <v>1.01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529</v>
      </c>
      <c r="AL22" s="1234"/>
      <c r="AM22" s="1234"/>
      <c r="AN22" s="1235"/>
      <c r="AO22" s="335">
        <v>95.8</v>
      </c>
      <c r="AP22" s="336">
        <v>96.4</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533</v>
      </c>
      <c r="AL32" s="1217"/>
      <c r="AM32" s="1217"/>
      <c r="AN32" s="1218"/>
      <c r="AO32" s="345">
        <v>1377130</v>
      </c>
      <c r="AP32" s="345">
        <v>98578</v>
      </c>
      <c r="AQ32" s="346">
        <v>56454</v>
      </c>
      <c r="AR32" s="347">
        <v>74.599999999999994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534</v>
      </c>
      <c r="AL33" s="1217"/>
      <c r="AM33" s="1217"/>
      <c r="AN33" s="1218"/>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535</v>
      </c>
      <c r="AL34" s="1217"/>
      <c r="AM34" s="1217"/>
      <c r="AN34" s="1218"/>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536</v>
      </c>
      <c r="AL35" s="1217"/>
      <c r="AM35" s="1217"/>
      <c r="AN35" s="1218"/>
      <c r="AO35" s="345">
        <v>464179</v>
      </c>
      <c r="AP35" s="345">
        <v>33227</v>
      </c>
      <c r="AQ35" s="346">
        <v>20776</v>
      </c>
      <c r="AR35" s="347">
        <v>59.9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537</v>
      </c>
      <c r="AL36" s="1217"/>
      <c r="AM36" s="1217"/>
      <c r="AN36" s="1218"/>
      <c r="AO36" s="345">
        <v>472</v>
      </c>
      <c r="AP36" s="345">
        <v>34</v>
      </c>
      <c r="AQ36" s="346">
        <v>4629</v>
      </c>
      <c r="AR36" s="347">
        <v>-99.3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538</v>
      </c>
      <c r="AL37" s="1217"/>
      <c r="AM37" s="1217"/>
      <c r="AN37" s="1218"/>
      <c r="AO37" s="345">
        <v>479</v>
      </c>
      <c r="AP37" s="345">
        <v>34</v>
      </c>
      <c r="AQ37" s="346">
        <v>590</v>
      </c>
      <c r="AR37" s="347">
        <v>-94.2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539</v>
      </c>
      <c r="AL38" s="1214"/>
      <c r="AM38" s="1214"/>
      <c r="AN38" s="1215"/>
      <c r="AO38" s="348">
        <v>148</v>
      </c>
      <c r="AP38" s="348">
        <v>11</v>
      </c>
      <c r="AQ38" s="349">
        <v>4</v>
      </c>
      <c r="AR38" s="337">
        <v>175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540</v>
      </c>
      <c r="AL39" s="1214"/>
      <c r="AM39" s="1214"/>
      <c r="AN39" s="1215"/>
      <c r="AO39" s="345">
        <v>-60124</v>
      </c>
      <c r="AP39" s="345">
        <v>-4304</v>
      </c>
      <c r="AQ39" s="346">
        <v>-1455</v>
      </c>
      <c r="AR39" s="347">
        <v>195.8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541</v>
      </c>
      <c r="AL40" s="1217"/>
      <c r="AM40" s="1217"/>
      <c r="AN40" s="1218"/>
      <c r="AO40" s="345">
        <v>-1242081</v>
      </c>
      <c r="AP40" s="345">
        <v>-88911</v>
      </c>
      <c r="AQ40" s="346">
        <v>-55724</v>
      </c>
      <c r="AR40" s="347">
        <v>59.6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540203</v>
      </c>
      <c r="AP41" s="345">
        <v>38669</v>
      </c>
      <c r="AQ41" s="346">
        <v>25274</v>
      </c>
      <c r="AR41" s="347">
        <v>53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511</v>
      </c>
      <c r="AN49" s="1224" t="s">
        <v>545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940859</v>
      </c>
      <c r="AN51" s="367">
        <v>62005</v>
      </c>
      <c r="AO51" s="368">
        <v>-1.3</v>
      </c>
      <c r="AP51" s="369">
        <v>78903</v>
      </c>
      <c r="AQ51" s="370">
        <v>3.9</v>
      </c>
      <c r="AR51" s="371">
        <v>-5.2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780886</v>
      </c>
      <c r="AN52" s="375">
        <v>51462</v>
      </c>
      <c r="AO52" s="376">
        <v>23.3</v>
      </c>
      <c r="AP52" s="377">
        <v>49201</v>
      </c>
      <c r="AQ52" s="378">
        <v>20.9</v>
      </c>
      <c r="AR52" s="379">
        <v>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1467904</v>
      </c>
      <c r="AN53" s="367">
        <v>98742</v>
      </c>
      <c r="AO53" s="368">
        <v>59.2</v>
      </c>
      <c r="AP53" s="369">
        <v>82993</v>
      </c>
      <c r="AQ53" s="370">
        <v>5.2</v>
      </c>
      <c r="AR53" s="371">
        <v>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1131016</v>
      </c>
      <c r="AN54" s="375">
        <v>76081</v>
      </c>
      <c r="AO54" s="376">
        <v>47.8</v>
      </c>
      <c r="AP54" s="377">
        <v>46787</v>
      </c>
      <c r="AQ54" s="378">
        <v>-4.9000000000000004</v>
      </c>
      <c r="AR54" s="379">
        <v>52.7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967813</v>
      </c>
      <c r="AN55" s="367">
        <v>66348</v>
      </c>
      <c r="AO55" s="368">
        <v>-32.799999999999997</v>
      </c>
      <c r="AP55" s="369">
        <v>108252</v>
      </c>
      <c r="AQ55" s="370">
        <v>30.4</v>
      </c>
      <c r="AR55" s="371">
        <v>-63.2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658922</v>
      </c>
      <c r="AN56" s="375">
        <v>45172</v>
      </c>
      <c r="AO56" s="376">
        <v>-40.6</v>
      </c>
      <c r="AP56" s="377">
        <v>50321</v>
      </c>
      <c r="AQ56" s="378">
        <v>7.6</v>
      </c>
      <c r="AR56" s="379">
        <v>-48.2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2410649</v>
      </c>
      <c r="AN57" s="367">
        <v>168600</v>
      </c>
      <c r="AO57" s="368">
        <v>154.1</v>
      </c>
      <c r="AP57" s="369">
        <v>93492</v>
      </c>
      <c r="AQ57" s="370">
        <v>-13.6</v>
      </c>
      <c r="AR57" s="371">
        <v>167.7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2015399</v>
      </c>
      <c r="AN58" s="375">
        <v>140957</v>
      </c>
      <c r="AO58" s="376">
        <v>212</v>
      </c>
      <c r="AP58" s="377">
        <v>53316</v>
      </c>
      <c r="AQ58" s="378">
        <v>6</v>
      </c>
      <c r="AR58" s="379">
        <v>206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2435439</v>
      </c>
      <c r="AN59" s="367">
        <v>174334</v>
      </c>
      <c r="AO59" s="368">
        <v>3.4</v>
      </c>
      <c r="AP59" s="369">
        <v>94796</v>
      </c>
      <c r="AQ59" s="370">
        <v>1.4</v>
      </c>
      <c r="AR59" s="371">
        <v>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1766868</v>
      </c>
      <c r="AN60" s="375">
        <v>126476</v>
      </c>
      <c r="AO60" s="376">
        <v>-10.3</v>
      </c>
      <c r="AP60" s="377">
        <v>55781</v>
      </c>
      <c r="AQ60" s="378">
        <v>4.5999999999999996</v>
      </c>
      <c r="AR60" s="379">
        <v>-14.9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1644533</v>
      </c>
      <c r="AN61" s="382">
        <v>114006</v>
      </c>
      <c r="AO61" s="383">
        <v>36.5</v>
      </c>
      <c r="AP61" s="384">
        <v>91687</v>
      </c>
      <c r="AQ61" s="385">
        <v>5.5</v>
      </c>
      <c r="AR61" s="371">
        <v>31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1270618</v>
      </c>
      <c r="AN62" s="375">
        <v>88030</v>
      </c>
      <c r="AO62" s="376">
        <v>46.4</v>
      </c>
      <c r="AP62" s="377">
        <v>51081</v>
      </c>
      <c r="AQ62" s="378">
        <v>6.8</v>
      </c>
      <c r="AR62" s="379">
        <v>39.6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DllAyQMslhdwrw0O3iN8Cp4Djj+3m2xCFqdzZi0/jIDpb6e70CtTN059oWUQO8lN5ldYq3IrAM9mzueZQAhPw==" saltValue="wIIUZZN2Oo8lD7pvkPPQB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o9jy5wgXyUiaTgJCZos3aRUCjidhJCRxq8jaFGr7yezOiIZOKRk7gKEWEjGbya4Vltg5mXMxeQU9VvQ8fQHPyQ==" saltValue="MdqaujYwAX3+kEKV6Ph43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dX8qaqGUojcYyL6lpshKwinGY2zvo+0QvqabRG5GoppkZeMnOVpUyulpSL2DTUGj/vlBr9i5d3UHUgXDrAjnUg==" saltValue="Vt2Nignqk07aazY7DQuY/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33.1</v>
      </c>
      <c r="G47" s="12">
        <v>35.36</v>
      </c>
      <c r="H47" s="12">
        <v>32.700000000000003</v>
      </c>
      <c r="I47" s="12">
        <v>32.17</v>
      </c>
      <c r="J47" s="13">
        <v>32.07</v>
      </c>
    </row>
    <row r="48" spans="2:10" ht="57.75" customHeight="1" x14ac:dyDescent="0.15">
      <c r="B48" s="14"/>
      <c r="C48" s="1240" t="s">
        <v>4</v>
      </c>
      <c r="D48" s="1240"/>
      <c r="E48" s="1241"/>
      <c r="F48" s="15">
        <v>8.07</v>
      </c>
      <c r="G48" s="16">
        <v>0.39</v>
      </c>
      <c r="H48" s="16">
        <v>4.3899999999999997</v>
      </c>
      <c r="I48" s="16">
        <v>2.25</v>
      </c>
      <c r="J48" s="17">
        <v>7.63</v>
      </c>
    </row>
    <row r="49" spans="2:10" ht="57.75" customHeight="1" thickBot="1" x14ac:dyDescent="0.2">
      <c r="B49" s="18"/>
      <c r="C49" s="1242" t="s">
        <v>5</v>
      </c>
      <c r="D49" s="1242"/>
      <c r="E49" s="1243"/>
      <c r="F49" s="19" t="s">
        <v>566</v>
      </c>
      <c r="G49" s="20" t="s">
        <v>567</v>
      </c>
      <c r="H49" s="20">
        <v>0.91</v>
      </c>
      <c r="I49" s="20" t="s">
        <v>568</v>
      </c>
      <c r="J49" s="21">
        <v>4.1100000000000003</v>
      </c>
    </row>
    <row r="50" spans="2:10" ht="13.5" customHeight="1" x14ac:dyDescent="0.15"/>
  </sheetData>
  <sheetProtection algorithmName="SHA-512" hashValue="dwKuHwS7EEMXHbFMvo2vVMrBP3TFE5/TLOYbyF5Ju685Zju1AUk6X5LCmSekcRQOVWTjKQ89iQp/WkY61f20zQ==" saltValue="6xd+QApvT8CYVIPKT1A6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2022-03-14T07:48:43Z</cp:lastPrinted>
  <dcterms:created xsi:type="dcterms:W3CDTF">2022-02-02T06:04:26Z</dcterms:created>
  <dcterms:modified xsi:type="dcterms:W3CDTF">2022-09-23T02:53:07Z</dcterms:modified>
  <cp:category/>
</cp:coreProperties>
</file>