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1jvsv-fs1\himeji-city\Section\財政課\課マイドキュ\12公表関係\04財政状況等一覧表\☆R4年度決算（財政状況資料集）\20240306\04県へ回答\"/>
    </mc:Choice>
  </mc:AlternateContent>
  <bookViews>
    <workbookView xWindow="0" yWindow="0" windowWidth="15360" windowHeight="7632" tabRatio="999" firstSheet="8"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C36" i="10"/>
  <c r="BE35" i="10"/>
  <c r="C35" i="10"/>
  <c r="CO34" i="10"/>
  <c r="CO35" i="10" s="1"/>
  <c r="CO36" i="10" s="1"/>
  <c r="CO37" i="10" s="1"/>
  <c r="CO38" i="10" s="1"/>
  <c r="CO39" i="10" s="1"/>
  <c r="CO40" i="10" s="1"/>
  <c r="CO41" i="10" s="1"/>
  <c r="BW34" i="10"/>
  <c r="BW35" i="10" s="1"/>
  <c r="BW36" i="10" s="1"/>
  <c r="BW37" i="10" s="1"/>
  <c r="BW38" i="10" s="1"/>
  <c r="BW39" i="10" s="1"/>
  <c r="BW40" i="10" s="1"/>
  <c r="BW41" i="10" s="1"/>
  <c r="U34" i="10"/>
  <c r="U35" i="10" s="1"/>
  <c r="U36" i="10" s="1"/>
  <c r="C34" i="10"/>
  <c r="AM34" i="10" l="1"/>
  <c r="AM35" i="10" s="1"/>
  <c r="AM36"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<sst xmlns="http://schemas.openxmlformats.org/spreadsheetml/2006/main" count="1081" uniqueCount="608">
  <si>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</si>
  <si>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</si>
  <si>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</si>
  <si>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</si>
  <si>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</si>
  <si>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</si>
  <si>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</si>
  <si>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</si>
  <si>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</si>
  <si>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</si>
  <si>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</si>
  <si>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</si>
  <si>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</si>
  <si>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</si>
  <si>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</si>
  <si>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</si>
  <si>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</si>
  <si>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</si>
  <si>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</si>
  <si>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</si>
  <si>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</si>
  <si>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</si>
  <si>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</si>
  <si>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</si>
  <si>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</si>
  <si>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</si>
  <si>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</si>
  <si>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</si>
  <si>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</si>
  <si>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</si>
  <si>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</si>
  <si>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</si>
  <si>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</si>
  <si>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</si>
  <si>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</si>
  <si>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</si>
  <si>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</si>
  <si>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</si>
  <si>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</si>
  <si>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</si>
  <si>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</si>
  <si>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</si>
  <si>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</si>
  <si>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</si>
  <si>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</si>
  <si>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</si>
  <si>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</si>
  <si>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</si>
  <si>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</si>
  <si>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</si>
  <si>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</si>
  <si>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</si>
  <si>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</si>
  <si>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</si>
  <si>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</si>
  <si>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</si>
  <si>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</si>
  <si>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</si>
  <si>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</si>
  <si>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</si>
  <si>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</si>
  <si>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</si>
  <si>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</si>
  <si>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</si>
  <si>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</si>
  <si>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</si>
  <si>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</si>
  <si>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</si>
  <si>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</si>
  <si>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</si>
  <si>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</si>
  <si>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</si>
  <si>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</si>
  <si>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</si>
  <si>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</si>
  <si>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</si>
  <si>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</si>
  <si>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</si>
  <si>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</si>
  <si>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</si>
  <si>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</si>
  <si>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</si>
  <si>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</si>
  <si>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</si>
  <si>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</si>
  <si>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</si>
  <si>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</si>
  <si>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</si>
  <si>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</si>
  <si>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</si>
  <si>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</si>
  <si>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</si>
  <si>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</si>
  <si>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</si>
  <si>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</si>
  <si>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</si>
  <si>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</si>
  <si>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</si>
  <si>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</si>
  <si>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</si>
  <si>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姫路市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</si>
  <si>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</si>
  <si>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</si>
  <si>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</si>
  <si>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</si>
  <si>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</si>
  <si>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</si>
  <si>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</si>
  <si>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</si>
  <si>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</si>
  <si>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</si>
  <si>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</si>
  <si>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</si>
  <si>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</si>
  <si>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</si>
  <si>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</si>
  <si>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</si>
  <si>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</si>
  <si>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</si>
  <si>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</si>
  <si>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</si>
  <si>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</si>
  <si>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</si>
  <si>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</si>
  <si>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</si>
  <si>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</si>
  <si>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</si>
  <si>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</si>
  <si>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</si>
  <si>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</si>
  <si>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</si>
  <si>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</si>
  <si>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</si>
  <si>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</si>
  <si>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</si>
  <si>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</si>
  <si>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</si>
  <si>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</si>
  <si>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</si>
  <si>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</si>
  <si>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</si>
  <si>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</si>
  <si>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</si>
  <si>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</si>
  <si>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</si>
  <si>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</si>
  <si>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</si>
  <si>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</si>
  <si>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</si>
  <si>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</si>
  <si>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</si>
  <si>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</si>
  <si>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</si>
  <si>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</si>
  <si>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</si>
  <si>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</si>
  <si>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</si>
  <si>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</si>
  <si>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</si>
  <si>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</si>
  <si>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</si>
  <si>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</si>
  <si>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</si>
  <si>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</si>
  <si>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</si>
  <si>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</si>
  <si>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</si>
  <si>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</si>
  <si>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</si>
  <si>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</si>
  <si>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</si>
  <si>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</si>
  <si>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</si>
  <si>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</si>
  <si>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</si>
  <si>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</si>
  <si>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</si>
  <si>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</si>
  <si>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</si>
  <si>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</si>
  <si>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</si>
  <si>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</si>
  <si>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</si>
  <si>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</si>
  <si>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</si>
  <si>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</si>
  <si>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</si>
  <si>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</si>
  <si>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</si>
  <si>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</si>
  <si>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</si>
  <si>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</si>
  <si>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</si>
  <si>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</si>
  <si>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</si>
  <si>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</si>
  <si>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</si>
  <si>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</si>
  <si>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</si>
  <si>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</si>
  <si>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</si>
  <si>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</si>
  <si>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</si>
  <si>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</si>
  <si>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</si>
  <si>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</si>
  <si>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</si>
  <si>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</si>
  <si>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</si>
  <si>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</si>
  <si>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</si>
  <si>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</si>
  <si>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</si>
  <si>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</si>
  <si>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</si>
  <si>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</si>
  <si>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</si>
  <si>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</si>
  <si>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</si>
  <si>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兵庫県姫路市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</si>
  <si>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</si>
  <si>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</si>
  <si>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</si>
  <si>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</si>
  <si>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</si>
  <si>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</si>
  <si>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</si>
  <si>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</si>
  <si>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</si>
  <si>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</si>
  <si>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</si>
  <si>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</si>
  <si>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</si>
  <si>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</si>
  <si>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</si>
  <si>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</si>
  <si>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</si>
  <si>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</si>
  <si>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</si>
  <si>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</si>
  <si>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</si>
  <si>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</si>
  <si>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</si>
  <si>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</si>
  <si>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</si>
  <si>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</si>
  <si>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</si>
  <si>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</si>
  <si>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</si>
  <si>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</si>
  <si>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</si>
  <si>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</si>
  <si>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</si>
  <si>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</si>
  <si>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</si>
  <si>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</si>
  <si>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</si>
  <si>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</si>
  <si>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</si>
  <si>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</si>
  <si>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</si>
  <si>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</si>
  <si>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</si>
  <si>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</si>
  <si>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</si>
  <si>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</si>
  <si>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</si>
  <si>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</si>
  <si>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</si>
  <si>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</si>
  <si>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</si>
  <si>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</si>
  <si>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</si>
  <si>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</si>
  <si>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</si>
  <si>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</si>
  <si>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</si>
  <si>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</si>
  <si>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</si>
  <si>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</si>
  <si>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</si>
  <si>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</si>
  <si>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</si>
  <si>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</si>
  <si>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</si>
  <si>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</si>
  <si>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</si>
  <si>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</si>
  <si>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</si>
  <si>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</si>
  <si>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</si>
  <si>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</si>
  <si>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</si>
  <si>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</si>
  <si>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</si>
  <si>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</si>
  <si>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</si>
  <si>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</si>
  <si>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</si>
  <si>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</si>
  <si>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</si>
  <si>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</si>
  <si>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</si>
  <si>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</si>
  <si>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</si>
  <si>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</si>
  <si>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</si>
  <si>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</si>
  <si>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</si>
  <si>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</si>
  <si>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</si>
  <si>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</si>
  <si>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</si>
  <si>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</si>
  <si>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</si>
  <si>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</si>
  <si>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</si>
  <si>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</si>
  <si>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</si>
  <si>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</si>
  <si>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</si>
  <si>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</si>
  <si>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</si>
  <si>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</si>
  <si>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</si>
  <si>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</si>
  <si>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</si>
  <si>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</si>
  <si>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</si>
  <si>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</si>
  <si>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</si>
  <si>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</si>
  <si>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</si>
  <si>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</si>
  <si>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</si>
  <si>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</si>
  <si>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</si>
  <si>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</si>
  <si>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</si>
  <si>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</si>
  <si>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</si>
  <si>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</si>
  <si>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</si>
  <si>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</si>
  <si>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</si>
  <si>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その他</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</si>
  <si>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</si>
  <si>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</si>
  <si>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</si>
  <si>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</si>
  <si>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</si>
  <si>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</si>
  <si>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</si>
  <si>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</si>
  <si>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</si>
  <si>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</si>
  <si>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</si>
  <si>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</si>
  <si>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</si>
  <si>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</si>
  <si>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</si>
  <si>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</si>
  <si>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</si>
  <si>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</si>
  <si>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</si>
  <si>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</si>
  <si>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</si>
  <si>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</si>
  <si>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</si>
  <si>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</si>
  <si>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</si>
  <si>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</si>
  <si>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兵庫県姫路市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</si>
  <si>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</si>
  <si>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</si>
  <si>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</si>
  <si>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</si>
  <si>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</si>
  <si>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</si>
  <si>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</si>
  <si>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</si>
  <si>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</si>
  <si>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</si>
  <si>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</si>
  <si>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</si>
  <si>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</si>
  <si>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</si>
  <si>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</si>
  <si>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</si>
  <si>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</si>
  <si>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</si>
  <si>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</si>
  <si>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</si>
  <si>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</si>
  <si>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奨学学術振興事業特別会計</t>
    <phoneticPr fontId="5"/>
  </si>
  <si>
    <t>財政健全化調整特別会計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</si>
  <si>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</si>
  <si>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</si>
  <si>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</si>
  <si>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</si>
  <si>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</si>
  <si>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</si>
  <si>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</si>
  <si>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</si>
  <si>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</si>
  <si>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</si>
  <si>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</si>
  <si>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</si>
  <si>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</si>
  <si>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</si>
  <si>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</si>
  <si>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</si>
  <si>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</si>
  <si>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</si>
  <si>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</si>
  <si>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</si>
  <si>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都市開発整備事業会計</t>
    <phoneticPr fontId="5"/>
  </si>
  <si>
    <t>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</si>
  <si>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</si>
  <si>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</si>
  <si>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</si>
  <si>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</si>
  <si>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</si>
  <si>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</si>
  <si>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</si>
  <si>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</si>
  <si>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</si>
  <si>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</si>
  <si>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</si>
  <si>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</si>
  <si>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</si>
  <si>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</si>
  <si>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</si>
  <si>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</si>
  <si>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</si>
  <si>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</si>
  <si>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</si>
  <si>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</si>
  <si>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</si>
  <si>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</si>
  <si>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</si>
  <si>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</si>
  <si>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</si>
  <si>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</si>
  <si>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</si>
  <si>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</si>
  <si>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</si>
  <si>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</si>
  <si>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</si>
  <si>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</si>
  <si>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</si>
  <si>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</si>
  <si>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</si>
  <si>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</si>
  <si>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</si>
  <si>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</si>
  <si>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</si>
  <si>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</si>
  <si>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</si>
  <si>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</si>
  <si>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</si>
  <si>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</si>
  <si>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</si>
  <si>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</si>
  <si>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</si>
  <si>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</si>
  <si>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</si>
  <si>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</si>
  <si>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</si>
  <si>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</si>
  <si>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</si>
  <si>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</si>
  <si>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</si>
  <si>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</si>
  <si>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</si>
  <si>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</si>
  <si>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</si>
  <si>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</si>
  <si>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</si>
  <si>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</si>
  <si>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</si>
  <si>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</si>
  <si>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</si>
  <si>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</si>
  <si>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</si>
  <si>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都市開発整備事業会計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</si>
  <si>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</si>
  <si>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</si>
  <si>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</si>
  <si>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</si>
  <si>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</si>
  <si>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</si>
  <si>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</si>
  <si>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</si>
  <si>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</si>
  <si>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</si>
  <si>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</si>
  <si>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</si>
  <si>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</si>
  <si>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</si>
  <si>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</si>
  <si>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</si>
  <si>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</si>
  <si>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</si>
  <si>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</si>
  <si>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</si>
  <si>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</si>
  <si>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</si>
  <si>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</si>
  <si>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</si>
  <si>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</si>
  <si>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</si>
  <si>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</si>
  <si>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</si>
  <si>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</si>
  <si>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</si>
  <si>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</si>
  <si>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</si>
  <si>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</si>
  <si>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</si>
  <si>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</si>
  <si>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</si>
  <si>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</si>
  <si>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</si>
  <si>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</si>
  <si>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</si>
  <si>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</si>
  <si>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</si>
  <si>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</si>
  <si>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</si>
  <si>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</si>
  <si>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</si>
  <si>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</si>
  <si>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</si>
  <si>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</si>
  <si>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</si>
  <si>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</si>
  <si>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</si>
  <si>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</si>
  <si>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</si>
  <si>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</si>
  <si>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</si>
  <si>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</si>
  <si>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</si>
  <si>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</si>
  <si>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</si>
  <si>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</si>
  <si>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</si>
  <si>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</si>
  <si>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</si>
  <si>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</si>
  <si>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</si>
  <si>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</si>
  <si>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</si>
  <si>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</si>
  <si>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</si>
  <si>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</si>
  <si>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</si>
  <si>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</si>
  <si>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</si>
  <si>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</si>
  <si>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</si>
  <si>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</si>
  <si>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</si>
  <si>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</si>
  <si>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</si>
  <si>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</si>
  <si>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</si>
  <si>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</si>
  <si>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1.50</t>
  </si>
  <si>
    <t>水道事業会計</t>
  </si>
  <si>
    <t>一般会計</t>
  </si>
  <si>
    <t>都市開発整備事業会計</t>
  </si>
  <si>
    <t>下水道事業会計</t>
  </si>
  <si>
    <t>国民健康保険事業特別会計</t>
  </si>
  <si>
    <t>介護保険事業特別会計</t>
  </si>
  <si>
    <t>卸売市場事業特別会計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</si>
  <si>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</si>
  <si>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</si>
  <si>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</si>
  <si>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</si>
  <si>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</si>
  <si>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</si>
  <si>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</si>
  <si>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</si>
  <si>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</si>
  <si>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</si>
  <si>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加古川市外二市共有公会堂事務組合</t>
    <rPh sb="0" eb="3">
      <t>カコガワ</t>
    </rPh>
    <rPh sb="3" eb="4">
      <t>シ</t>
    </rPh>
    <rPh sb="4" eb="5">
      <t>ソト</t>
    </rPh>
    <rPh sb="5" eb="7">
      <t>ニシ</t>
    </rPh>
    <rPh sb="7" eb="9">
      <t>キョウユウ</t>
    </rPh>
    <rPh sb="9" eb="12">
      <t>コウカイドウ</t>
    </rPh>
    <rPh sb="12" eb="14">
      <t>ジム</t>
    </rPh>
    <rPh sb="14" eb="16">
      <t>クミアイ</t>
    </rPh>
    <phoneticPr fontId="2"/>
  </si>
  <si>
    <t>市川町外三ヶ市町共有財産事務組合</t>
    <rPh sb="0" eb="3">
      <t>イチカワチョウ</t>
    </rPh>
    <rPh sb="3" eb="4">
      <t>ホカ</t>
    </rPh>
    <rPh sb="4" eb="5">
      <t>サン</t>
    </rPh>
    <rPh sb="6" eb="8">
      <t>シチョウ</t>
    </rPh>
    <rPh sb="8" eb="10">
      <t>キョウユウ</t>
    </rPh>
    <rPh sb="10" eb="12">
      <t>ザイサン</t>
    </rPh>
    <rPh sb="12" eb="14">
      <t>ジム</t>
    </rPh>
    <rPh sb="14" eb="16">
      <t>クミアイ</t>
    </rPh>
    <phoneticPr fontId="2"/>
  </si>
  <si>
    <t>中播衛生施設事務組合</t>
    <rPh sb="0" eb="2">
      <t>チュウバン</t>
    </rPh>
    <rPh sb="2" eb="4">
      <t>エイセイ</t>
    </rPh>
    <rPh sb="4" eb="6">
      <t>シセツ</t>
    </rPh>
    <rPh sb="6" eb="8">
      <t>ジム</t>
    </rPh>
    <rPh sb="8" eb="10">
      <t>クミアイ</t>
    </rPh>
    <phoneticPr fontId="2"/>
  </si>
  <si>
    <t>兵庫県競馬組合</t>
    <rPh sb="0" eb="3">
      <t>ヒョウゴケン</t>
    </rPh>
    <rPh sb="3" eb="5">
      <t>ケイバ</t>
    </rPh>
    <rPh sb="5" eb="7">
      <t>クミアイ</t>
    </rPh>
    <phoneticPr fontId="2"/>
  </si>
  <si>
    <t>姫路福崎斎苑施設事務組合</t>
    <rPh sb="0" eb="2">
      <t>ヒメジ</t>
    </rPh>
    <rPh sb="2" eb="4">
      <t>フクサキ</t>
    </rPh>
    <rPh sb="4" eb="6">
      <t>サイエン</t>
    </rPh>
    <rPh sb="6" eb="8">
      <t>シセツ</t>
    </rPh>
    <rPh sb="8" eb="10">
      <t>ジム</t>
    </rPh>
    <rPh sb="10" eb="12">
      <t>クミアイ</t>
    </rPh>
    <phoneticPr fontId="2"/>
  </si>
  <si>
    <t>くれさか環境事務組合</t>
    <rPh sb="4" eb="6">
      <t>カンキョウ</t>
    </rPh>
    <rPh sb="6" eb="8">
      <t>ジム</t>
    </rPh>
    <rPh sb="8" eb="10">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</si>
  <si>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</si>
  <si>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</si>
  <si>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（公財）姫路市救急医療協会</t>
    <rPh sb="1" eb="3">
      <t>コウザイ</t>
    </rPh>
    <rPh sb="4" eb="7">
      <t>ヒメジシ</t>
    </rPh>
    <rPh sb="7" eb="9">
      <t>キュウキュウ</t>
    </rPh>
    <rPh sb="9" eb="11">
      <t>イリョウ</t>
    </rPh>
    <rPh sb="11" eb="13">
      <t>キョウカイ</t>
    </rPh>
    <phoneticPr fontId="6"/>
  </si>
  <si>
    <t>（公財）姫路市中小企業共済センター</t>
    <rPh sb="1" eb="3">
      <t>コウザイ</t>
    </rPh>
    <rPh sb="4" eb="7">
      <t>ヒメジシ</t>
    </rPh>
    <rPh sb="7" eb="11">
      <t>チュウショウキギョウ</t>
    </rPh>
    <rPh sb="11" eb="13">
      <t>キョウサイ</t>
    </rPh>
    <phoneticPr fontId="6"/>
  </si>
  <si>
    <t>（公財）姫路・西はりま地場産業センター</t>
    <rPh sb="1" eb="3">
      <t>コウザイ</t>
    </rPh>
    <rPh sb="4" eb="6">
      <t>ヒメジ</t>
    </rPh>
    <rPh sb="7" eb="8">
      <t>ニシ</t>
    </rPh>
    <rPh sb="11" eb="13">
      <t>ジバ</t>
    </rPh>
    <rPh sb="13" eb="15">
      <t>サンギョウ</t>
    </rPh>
    <phoneticPr fontId="6"/>
  </si>
  <si>
    <t>（一財）姫路市まちづくり振興機構</t>
    <rPh sb="1" eb="2">
      <t>イチ</t>
    </rPh>
    <rPh sb="2" eb="3">
      <t>ザイ</t>
    </rPh>
    <rPh sb="4" eb="7">
      <t>ヒメジシ</t>
    </rPh>
    <rPh sb="12" eb="14">
      <t>シンコウ</t>
    </rPh>
    <rPh sb="14" eb="16">
      <t>キコウ</t>
    </rPh>
    <phoneticPr fontId="6"/>
  </si>
  <si>
    <t>姫路ウォーターフロント㈱</t>
    <rPh sb="0" eb="2">
      <t>ヒメジ</t>
    </rPh>
    <phoneticPr fontId="6"/>
  </si>
  <si>
    <t>アイシーエス姫路市ウェルフェアー㈱</t>
    <rPh sb="6" eb="9">
      <t>ヒメジシ</t>
    </rPh>
    <phoneticPr fontId="6"/>
  </si>
  <si>
    <t>イーグレひめじ管理㈱</t>
    <rPh sb="7" eb="9">
      <t>カンリ</t>
    </rPh>
    <phoneticPr fontId="6"/>
  </si>
  <si>
    <t>㈱姫路ポートセンター</t>
    <rPh sb="1" eb="3">
      <t>ヒメジ</t>
    </rPh>
    <phoneticPr fontId="6"/>
  </si>
  <si>
    <t>21世紀都市創造基金</t>
    <rPh sb="2" eb="4">
      <t>セイキ</t>
    </rPh>
    <rPh sb="4" eb="6">
      <t>トシ</t>
    </rPh>
    <rPh sb="6" eb="8">
      <t>ソウゾウ</t>
    </rPh>
    <rPh sb="8" eb="10">
      <t>キキン</t>
    </rPh>
    <phoneticPr fontId="5"/>
  </si>
  <si>
    <t>特別会計等財政健全化調整基金</t>
    <rPh sb="0" eb="2">
      <t>トクベツ</t>
    </rPh>
    <rPh sb="2" eb="4">
      <t>カイケイ</t>
    </rPh>
    <rPh sb="4" eb="5">
      <t>トウ</t>
    </rPh>
    <rPh sb="5" eb="7">
      <t>ザイセイ</t>
    </rPh>
    <rPh sb="7" eb="10">
      <t>ケンゼンカ</t>
    </rPh>
    <rPh sb="10" eb="12">
      <t>チョウセイ</t>
    </rPh>
    <rPh sb="12" eb="14">
      <t>キキン</t>
    </rPh>
    <phoneticPr fontId="5"/>
  </si>
  <si>
    <t>地域振興基金</t>
    <rPh sb="0" eb="2">
      <t>チイキ</t>
    </rPh>
    <rPh sb="2" eb="4">
      <t>シンコウ</t>
    </rPh>
    <rPh sb="4" eb="6">
      <t>キキン</t>
    </rPh>
    <phoneticPr fontId="5"/>
  </si>
  <si>
    <t>愛の基金</t>
    <rPh sb="0" eb="1">
      <t>アイ</t>
    </rPh>
    <rPh sb="2" eb="4">
      <t>キキン</t>
    </rPh>
    <phoneticPr fontId="5"/>
  </si>
  <si>
    <t>緑化基金</t>
    <rPh sb="0" eb="2">
      <t>リョッカ</t>
    </rPh>
    <rPh sb="2" eb="4">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</si>
</sst>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7087-4989-90AF-0DBF7C9C7E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56904</c:v>
                </c:pt>
                <c:pt idx="1">
                  <c:v>70573</c:v>
                </c:pt>
                <c:pt idx="2">
                  <c:v>97878</c:v>
                </c:pt>
                <c:pt idx="3">
                  <c:v>56940</c:v>
                </c:pt>
                <c:pt idx="4">
                  <c:v>46539</c:v>
                </c:pt>
              </c:numCache>
            </c:numRef>
          </c:val>
          <c:smooth val="0"/>
          <c:extLst>
            <c:ext xmlns:c16="http://schemas.microsoft.com/office/drawing/2014/chart" uri="{C3380CC4-5D6E-409C-BE32-E72D297353CC}">
              <c16:uniqueId val="{00000001-7087-4989-90AF-0DBF7C9C7E5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4.63</c:v>
                </c:pt>
                <c:pt idx="1">
                  <c:v>4.91</c:v>
                </c:pt>
                <c:pt idx="2">
                  <c:v>3.96</c:v>
                </c:pt>
                <c:pt idx="3">
                  <c:v>4.32</c:v>
                </c:pt>
                <c:pt idx="4">
                  <c:v>4.6500000000000004</c:v>
                </c:pt>
              </c:numCache>
            </c:numRef>
          </c:val>
          <c:extLst>
            <c:ext xmlns:c16="http://schemas.microsoft.com/office/drawing/2014/chart" uri="{C3380CC4-5D6E-409C-BE32-E72D297353CC}">
              <c16:uniqueId val="{00000000-49F9-4F5E-BEA9-AA6700A821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11.95</c:v>
                </c:pt>
                <c:pt idx="1">
                  <c:v>11.92</c:v>
                </c:pt>
                <c:pt idx="2">
                  <c:v>11.01</c:v>
                </c:pt>
                <c:pt idx="3">
                  <c:v>11.42</c:v>
                </c:pt>
                <c:pt idx="4">
                  <c:v>11.72</c:v>
                </c:pt>
              </c:numCache>
            </c:numRef>
          </c:val>
          <c:extLst>
            <c:ext xmlns:c16="http://schemas.microsoft.com/office/drawing/2014/chart" uri="{C3380CC4-5D6E-409C-BE32-E72D297353CC}">
              <c16:uniqueId val="{00000001-49F9-4F5E-BEA9-AA6700A821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0.14000000000000001</c:v>
                </c:pt>
                <c:pt idx="1">
                  <c:v>0.63</c:v>
                </c:pt>
                <c:pt idx="2">
                  <c:v>-1.5</c:v>
                </c:pt>
                <c:pt idx="3">
                  <c:v>2.09</c:v>
                </c:pt>
                <c:pt idx="4">
                  <c:v>1.56</c:v>
                </c:pt>
              </c:numCache>
            </c:numRef>
          </c:val>
          <c:smooth val="0"/>
          <c:extLst>
            <c:ext xmlns:c16="http://schemas.microsoft.com/office/drawing/2014/chart" uri="{C3380CC4-5D6E-409C-BE32-E72D297353CC}">
              <c16:uniqueId val="{00000002-49F9-4F5E-BEA9-AA6700A821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787-4207-BDE2-DDB565DBB7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87-4207-BDE2-DDB565DBB784}"/>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0.18</c:v>
                </c:pt>
                <c:pt idx="2">
                  <c:v>#N/A</c:v>
                </c:pt>
                <c:pt idx="3">
                  <c:v>0.17</c:v>
                </c:pt>
                <c:pt idx="4">
                  <c:v>#N/A</c:v>
                </c:pt>
                <c:pt idx="5">
                  <c:v>0.18</c:v>
                </c:pt>
                <c:pt idx="6">
                  <c:v>#N/A</c:v>
                </c:pt>
                <c:pt idx="7">
                  <c:v>0.18</c:v>
                </c:pt>
                <c:pt idx="8">
                  <c:v>#N/A</c:v>
                </c:pt>
                <c:pt idx="9">
                  <c:v>0.2</c:v>
                </c:pt>
              </c:numCache>
            </c:numRef>
          </c:val>
          <c:extLst>
            <c:ext xmlns:c16="http://schemas.microsoft.com/office/drawing/2014/chart" uri="{C3380CC4-5D6E-409C-BE32-E72D297353CC}">
              <c16:uniqueId val="{00000002-D787-4207-BDE2-DDB565DBB784}"/>
            </c:ext>
          </c:extLst>
        </c:ser>
        <c:ser>
          <c:idx val="3"/>
          <c:order val="3"/>
          <c:tx>
            <c:strRef>
              <c:f>データシート!$A$30</c:f>
              <c:strCache>
                <c:ptCount val="1"/>
                <c:pt idx="0">
                  <c:v>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0.23</c:v>
                </c:pt>
                <c:pt idx="2">
                  <c:v>#N/A</c:v>
                </c:pt>
                <c:pt idx="3">
                  <c:v>0.31</c:v>
                </c:pt>
                <c:pt idx="4">
                  <c:v>#N/A</c:v>
                </c:pt>
                <c:pt idx="5">
                  <c:v>0.34</c:v>
                </c:pt>
                <c:pt idx="6">
                  <c:v>#N/A</c:v>
                </c:pt>
                <c:pt idx="7">
                  <c:v>0.36</c:v>
                </c:pt>
                <c:pt idx="8">
                  <c:v>#N/A</c:v>
                </c:pt>
                <c:pt idx="9">
                  <c:v>0.37</c:v>
                </c:pt>
              </c:numCache>
            </c:numRef>
          </c:val>
          <c:extLst>
            <c:ext xmlns:c16="http://schemas.microsoft.com/office/drawing/2014/chart" uri="{C3380CC4-5D6E-409C-BE32-E72D297353CC}">
              <c16:uniqueId val="{00000003-D787-4207-BDE2-DDB565DBB784}"/>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0.28999999999999998</c:v>
                </c:pt>
                <c:pt idx="4">
                  <c:v>#N/A</c:v>
                </c:pt>
                <c:pt idx="5">
                  <c:v>0.49</c:v>
                </c:pt>
                <c:pt idx="6">
                  <c:v>#N/A</c:v>
                </c:pt>
                <c:pt idx="7">
                  <c:v>0.77</c:v>
                </c:pt>
                <c:pt idx="8">
                  <c:v>#N/A</c:v>
                </c:pt>
                <c:pt idx="9">
                  <c:v>0.76</c:v>
                </c:pt>
              </c:numCache>
            </c:numRef>
          </c:val>
          <c:extLst>
            <c:ext xmlns:c16="http://schemas.microsoft.com/office/drawing/2014/chart" uri="{C3380CC4-5D6E-409C-BE32-E72D297353CC}">
              <c16:uniqueId val="{00000004-D787-4207-BDE2-DDB565DBB78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0.81</c:v>
                </c:pt>
                <c:pt idx="2">
                  <c:v>#N/A</c:v>
                </c:pt>
                <c:pt idx="3">
                  <c:v>0.45</c:v>
                </c:pt>
                <c:pt idx="4">
                  <c:v>#N/A</c:v>
                </c:pt>
                <c:pt idx="5">
                  <c:v>1.06</c:v>
                </c:pt>
                <c:pt idx="6">
                  <c:v>#N/A</c:v>
                </c:pt>
                <c:pt idx="7">
                  <c:v>1.18</c:v>
                </c:pt>
                <c:pt idx="8">
                  <c:v>#N/A</c:v>
                </c:pt>
                <c:pt idx="9">
                  <c:v>1.21</c:v>
                </c:pt>
              </c:numCache>
            </c:numRef>
          </c:val>
          <c:extLst>
            <c:ext xmlns:c16="http://schemas.microsoft.com/office/drawing/2014/chart" uri="{C3380CC4-5D6E-409C-BE32-E72D297353CC}">
              <c16:uniqueId val="{00000005-D787-4207-BDE2-DDB565DBB78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1.48</c:v>
                </c:pt>
                <c:pt idx="2">
                  <c:v>#N/A</c:v>
                </c:pt>
                <c:pt idx="3">
                  <c:v>1.53</c:v>
                </c:pt>
                <c:pt idx="4">
                  <c:v>#N/A</c:v>
                </c:pt>
                <c:pt idx="5">
                  <c:v>1.68</c:v>
                </c:pt>
                <c:pt idx="6">
                  <c:v>#N/A</c:v>
                </c:pt>
                <c:pt idx="7">
                  <c:v>1.68</c:v>
                </c:pt>
                <c:pt idx="8">
                  <c:v>#N/A</c:v>
                </c:pt>
                <c:pt idx="9">
                  <c:v>1.7</c:v>
                </c:pt>
              </c:numCache>
            </c:numRef>
          </c:val>
          <c:extLst>
            <c:ext xmlns:c16="http://schemas.microsoft.com/office/drawing/2014/chart" uri="{C3380CC4-5D6E-409C-BE32-E72D297353CC}">
              <c16:uniqueId val="{00000006-D787-4207-BDE2-DDB565DBB784}"/>
            </c:ext>
          </c:extLst>
        </c:ser>
        <c:ser>
          <c:idx val="7"/>
          <c:order val="7"/>
          <c:tx>
            <c:strRef>
              <c:f>データシート!$A$34</c:f>
              <c:strCache>
                <c:ptCount val="1"/>
                <c:pt idx="0">
                  <c:v>都市開発整備事業会計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4.1399999999999997</c:v>
                </c:pt>
                <c:pt idx="2">
                  <c:v>#N/A</c:v>
                </c:pt>
                <c:pt idx="3">
                  <c:v>3.9</c:v>
                </c:pt>
                <c:pt idx="4">
                  <c:v>#N/A</c:v>
                </c:pt>
                <c:pt idx="5">
                  <c:v>3.91</c:v>
                </c:pt>
                <c:pt idx="6">
                  <c:v>#N/A</c:v>
                </c:pt>
                <c:pt idx="7">
                  <c:v>3.65</c:v>
                </c:pt>
                <c:pt idx="8">
                  <c:v>#N/A</c:v>
                </c:pt>
                <c:pt idx="9">
                  <c:v>3.61</c:v>
                </c:pt>
              </c:numCache>
            </c:numRef>
          </c:val>
          <c:extLst>
            <c:ext xmlns:c16="http://schemas.microsoft.com/office/drawing/2014/chart" uri="{C3380CC4-5D6E-409C-BE32-E72D297353CC}">
              <c16:uniqueId val="{00000007-D787-4207-BDE2-DDB565DBB78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4.63</c:v>
                </c:pt>
                <c:pt idx="2">
                  <c:v>#N/A</c:v>
                </c:pt>
                <c:pt idx="3">
                  <c:v>4.91</c:v>
                </c:pt>
                <c:pt idx="4">
                  <c:v>#N/A</c:v>
                </c:pt>
                <c:pt idx="5">
                  <c:v>3.95</c:v>
                </c:pt>
                <c:pt idx="6">
                  <c:v>#N/A</c:v>
                </c:pt>
                <c:pt idx="7">
                  <c:v>4.3099999999999996</c:v>
                </c:pt>
                <c:pt idx="8">
                  <c:v>#N/A</c:v>
                </c:pt>
                <c:pt idx="9">
                  <c:v>4.6500000000000004</c:v>
                </c:pt>
              </c:numCache>
            </c:numRef>
          </c:val>
          <c:extLst>
            <c:ext xmlns:c16="http://schemas.microsoft.com/office/drawing/2014/chart" uri="{C3380CC4-5D6E-409C-BE32-E72D297353CC}">
              <c16:uniqueId val="{00000008-D787-4207-BDE2-DDB565DBB78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6.24</c:v>
                </c:pt>
                <c:pt idx="2">
                  <c:v>#N/A</c:v>
                </c:pt>
                <c:pt idx="3">
                  <c:v>6.28</c:v>
                </c:pt>
                <c:pt idx="4">
                  <c:v>#N/A</c:v>
                </c:pt>
                <c:pt idx="5">
                  <c:v>5.44</c:v>
                </c:pt>
                <c:pt idx="6">
                  <c:v>#N/A</c:v>
                </c:pt>
                <c:pt idx="7">
                  <c:v>6.55</c:v>
                </c:pt>
                <c:pt idx="8">
                  <c:v>#N/A</c:v>
                </c:pt>
                <c:pt idx="9">
                  <c:v>7.38</c:v>
                </c:pt>
              </c:numCache>
            </c:numRef>
          </c:val>
          <c:extLst>
            <c:ext xmlns:c16="http://schemas.microsoft.com/office/drawing/2014/chart" uri="{C3380CC4-5D6E-409C-BE32-E72D297353CC}">
              <c16:uniqueId val="{00000009-D787-4207-BDE2-DDB565DBB78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22067</c:v>
                </c:pt>
                <c:pt idx="5">
                  <c:v>21786</c:v>
                </c:pt>
                <c:pt idx="8">
                  <c:v>21837</c:v>
                </c:pt>
                <c:pt idx="11">
                  <c:v>21596</c:v>
                </c:pt>
                <c:pt idx="14">
                  <c:v>21838</c:v>
                </c:pt>
              </c:numCache>
            </c:numRef>
          </c:val>
          <c:extLst>
            <c:ext xmlns:c16="http://schemas.microsoft.com/office/drawing/2014/chart" uri="{C3380CC4-5D6E-409C-BE32-E72D297353CC}">
              <c16:uniqueId val="{00000000-FCF0-4524-B5FC-5588BD9D7B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1-FCF0-4524-B5FC-5588BD9D7B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379</c:v>
                </c:pt>
                <c:pt idx="3">
                  <c:v>298</c:v>
                </c:pt>
                <c:pt idx="6">
                  <c:v>247</c:v>
                </c:pt>
                <c:pt idx="9">
                  <c:v>0</c:v>
                </c:pt>
                <c:pt idx="12">
                  <c:v>0</c:v>
                </c:pt>
              </c:numCache>
            </c:numRef>
          </c:val>
          <c:extLst>
            <c:ext xmlns:c16="http://schemas.microsoft.com/office/drawing/2014/chart" uri="{C3380CC4-5D6E-409C-BE32-E72D297353CC}">
              <c16:uniqueId val="{00000002-FCF0-4524-B5FC-5588BD9D7B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75</c:v>
                </c:pt>
                <c:pt idx="3">
                  <c:v>75</c:v>
                </c:pt>
                <c:pt idx="6">
                  <c:v>43</c:v>
                </c:pt>
                <c:pt idx="9">
                  <c:v>24</c:v>
                </c:pt>
                <c:pt idx="12">
                  <c:v>0</c:v>
                </c:pt>
              </c:numCache>
            </c:numRef>
          </c:val>
          <c:extLst>
            <c:ext xmlns:c16="http://schemas.microsoft.com/office/drawing/2014/chart" uri="{C3380CC4-5D6E-409C-BE32-E72D297353CC}">
              <c16:uniqueId val="{00000003-FCF0-4524-B5FC-5588BD9D7B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4745</c:v>
                </c:pt>
                <c:pt idx="3">
                  <c:v>4526</c:v>
                </c:pt>
                <c:pt idx="6">
                  <c:v>4419</c:v>
                </c:pt>
                <c:pt idx="9">
                  <c:v>4069</c:v>
                </c:pt>
                <c:pt idx="12">
                  <c:v>4236</c:v>
                </c:pt>
              </c:numCache>
            </c:numRef>
          </c:val>
          <c:extLst>
            <c:ext xmlns:c16="http://schemas.microsoft.com/office/drawing/2014/chart" uri="{C3380CC4-5D6E-409C-BE32-E72D297353CC}">
              <c16:uniqueId val="{00000004-FCF0-4524-B5FC-5588BD9D7B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168</c:v>
                </c:pt>
                <c:pt idx="3">
                  <c:v>168</c:v>
                </c:pt>
                <c:pt idx="6">
                  <c:v>168</c:v>
                </c:pt>
                <c:pt idx="9">
                  <c:v>168</c:v>
                </c:pt>
                <c:pt idx="12">
                  <c:v>168</c:v>
                </c:pt>
              </c:numCache>
            </c:numRef>
          </c:val>
          <c:extLst>
            <c:ext xmlns:c16="http://schemas.microsoft.com/office/drawing/2014/chart" uri="{C3380CC4-5D6E-409C-BE32-E72D297353CC}">
              <c16:uniqueId val="{00000005-FCF0-4524-B5FC-5588BD9D7B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F0-4524-B5FC-5588BD9D7B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19658</c:v>
                </c:pt>
                <c:pt idx="3">
                  <c:v>20198</c:v>
                </c:pt>
                <c:pt idx="6">
                  <c:v>19621</c:v>
                </c:pt>
                <c:pt idx="9">
                  <c:v>20951</c:v>
                </c:pt>
                <c:pt idx="12">
                  <c:v>21597</c:v>
                </c:pt>
              </c:numCache>
            </c:numRef>
          </c:val>
          <c:extLst>
            <c:ext xmlns:c16="http://schemas.microsoft.com/office/drawing/2014/chart" uri="{C3380CC4-5D6E-409C-BE32-E72D297353CC}">
              <c16:uniqueId val="{00000007-FCF0-4524-B5FC-5588BD9D7B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2960</c:v>
                </c:pt>
                <c:pt idx="2">
                  <c:v>#N/A</c:v>
                </c:pt>
                <c:pt idx="3">
                  <c:v>#N/A</c:v>
                </c:pt>
                <c:pt idx="4">
                  <c:v>3481</c:v>
                </c:pt>
                <c:pt idx="5">
                  <c:v>#N/A</c:v>
                </c:pt>
                <c:pt idx="6">
                  <c:v>#N/A</c:v>
                </c:pt>
                <c:pt idx="7">
                  <c:v>2661</c:v>
                </c:pt>
                <c:pt idx="8">
                  <c:v>#N/A</c:v>
                </c:pt>
                <c:pt idx="9">
                  <c:v>#N/A</c:v>
                </c:pt>
                <c:pt idx="10">
                  <c:v>3616</c:v>
                </c:pt>
                <c:pt idx="11">
                  <c:v>#N/A</c:v>
                </c:pt>
                <c:pt idx="12">
                  <c:v>#N/A</c:v>
                </c:pt>
                <c:pt idx="13">
                  <c:v>4163</c:v>
                </c:pt>
                <c:pt idx="14">
                  <c:v>#N/A</c:v>
                </c:pt>
              </c:numCache>
            </c:numRef>
          </c:val>
          <c:smooth val="0"/>
          <c:extLst>
            <c:ext xmlns:c16="http://schemas.microsoft.com/office/drawing/2014/chart" uri="{C3380CC4-5D6E-409C-BE32-E72D297353CC}">
              <c16:uniqueId val="{00000008-FCF0-4524-B5FC-5588BD9D7B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181394</c:v>
                </c:pt>
                <c:pt idx="5">
                  <c:v>180500</c:v>
                </c:pt>
                <c:pt idx="8">
                  <c:v>184013</c:v>
                </c:pt>
                <c:pt idx="11">
                  <c:v>180346</c:v>
                </c:pt>
                <c:pt idx="14">
                  <c:v>172513</c:v>
                </c:pt>
              </c:numCache>
            </c:numRef>
          </c:val>
          <c:extLst>
            <c:ext xmlns:c16="http://schemas.microsoft.com/office/drawing/2014/chart" uri="{C3380CC4-5D6E-409C-BE32-E72D297353CC}">
              <c16:uniqueId val="{00000000-1E8C-42BD-A27F-FC7FBC7410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32648</c:v>
                </c:pt>
                <c:pt idx="5">
                  <c:v>32489</c:v>
                </c:pt>
                <c:pt idx="8">
                  <c:v>33923</c:v>
                </c:pt>
                <c:pt idx="11">
                  <c:v>33983</c:v>
                </c:pt>
                <c:pt idx="14">
                  <c:v>35404</c:v>
                </c:pt>
              </c:numCache>
            </c:numRef>
          </c:val>
          <c:extLst>
            <c:ext xmlns:c16="http://schemas.microsoft.com/office/drawing/2014/chart" uri="{C3380CC4-5D6E-409C-BE32-E72D297353CC}">
              <c16:uniqueId val="{00000001-1E8C-42BD-A27F-FC7FBC7410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61781</c:v>
                </c:pt>
                <c:pt idx="5">
                  <c:v>60479</c:v>
                </c:pt>
                <c:pt idx="8">
                  <c:v>53946</c:v>
                </c:pt>
                <c:pt idx="11">
                  <c:v>58395</c:v>
                </c:pt>
                <c:pt idx="14">
                  <c:v>62935</c:v>
                </c:pt>
              </c:numCache>
            </c:numRef>
          </c:val>
          <c:extLst>
            <c:ext xmlns:c16="http://schemas.microsoft.com/office/drawing/2014/chart" uri="{C3380CC4-5D6E-409C-BE32-E72D297353CC}">
              <c16:uniqueId val="{00000002-1E8C-42BD-A27F-FC7FBC7410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8C-42BD-A27F-FC7FBC7410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8C-42BD-A27F-FC7FBC7410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475</c:v>
                </c:pt>
                <c:pt idx="3">
                  <c:v>11</c:v>
                </c:pt>
                <c:pt idx="6">
                  <c:v>12</c:v>
                </c:pt>
                <c:pt idx="9">
                  <c:v>0</c:v>
                </c:pt>
                <c:pt idx="12">
                  <c:v>0</c:v>
                </c:pt>
              </c:numCache>
            </c:numRef>
          </c:val>
          <c:extLst>
            <c:ext xmlns:c16="http://schemas.microsoft.com/office/drawing/2014/chart" uri="{C3380CC4-5D6E-409C-BE32-E72D297353CC}">
              <c16:uniqueId val="{00000005-1E8C-42BD-A27F-FC7FBC7410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28040</c:v>
                </c:pt>
                <c:pt idx="3">
                  <c:v>27650</c:v>
                </c:pt>
                <c:pt idx="6">
                  <c:v>27839</c:v>
                </c:pt>
                <c:pt idx="9">
                  <c:v>27587</c:v>
                </c:pt>
                <c:pt idx="12">
                  <c:v>26913</c:v>
                </c:pt>
              </c:numCache>
            </c:numRef>
          </c:val>
          <c:extLst>
            <c:ext xmlns:c16="http://schemas.microsoft.com/office/drawing/2014/chart" uri="{C3380CC4-5D6E-409C-BE32-E72D297353CC}">
              <c16:uniqueId val="{00000006-1E8C-42BD-A27F-FC7FBC7410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353</c:v>
                </c:pt>
                <c:pt idx="3">
                  <c:v>281</c:v>
                </c:pt>
                <c:pt idx="6">
                  <c:v>24</c:v>
                </c:pt>
                <c:pt idx="9">
                  <c:v>0</c:v>
                </c:pt>
                <c:pt idx="12">
                  <c:v>0</c:v>
                </c:pt>
              </c:numCache>
            </c:numRef>
          </c:val>
          <c:extLst>
            <c:ext xmlns:c16="http://schemas.microsoft.com/office/drawing/2014/chart" uri="{C3380CC4-5D6E-409C-BE32-E72D297353CC}">
              <c16:uniqueId val="{00000007-1E8C-42BD-A27F-FC7FBC7410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44090</c:v>
                </c:pt>
                <c:pt idx="3">
                  <c:v>38981</c:v>
                </c:pt>
                <c:pt idx="6">
                  <c:v>36173</c:v>
                </c:pt>
                <c:pt idx="9">
                  <c:v>35180</c:v>
                </c:pt>
                <c:pt idx="12">
                  <c:v>37743</c:v>
                </c:pt>
              </c:numCache>
            </c:numRef>
          </c:val>
          <c:extLst>
            <c:ext xmlns:c16="http://schemas.microsoft.com/office/drawing/2014/chart" uri="{C3380CC4-5D6E-409C-BE32-E72D297353CC}">
              <c16:uniqueId val="{00000008-1E8C-42BD-A27F-FC7FBC7410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882</c:v>
                </c:pt>
                <c:pt idx="3">
                  <c:v>610</c:v>
                </c:pt>
                <c:pt idx="6">
                  <c:v>0</c:v>
                </c:pt>
                <c:pt idx="9">
                  <c:v>25641</c:v>
                </c:pt>
                <c:pt idx="12">
                  <c:v>25074</c:v>
                </c:pt>
              </c:numCache>
            </c:numRef>
          </c:val>
          <c:extLst>
            <c:ext xmlns:c16="http://schemas.microsoft.com/office/drawing/2014/chart" uri="{C3380CC4-5D6E-409C-BE32-E72D297353CC}">
              <c16:uniqueId val="{00000009-1E8C-42BD-A27F-FC7FBC7410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199283</c:v>
                </c:pt>
                <c:pt idx="3">
                  <c:v>201105</c:v>
                </c:pt>
                <c:pt idx="6">
                  <c:v>208796</c:v>
                </c:pt>
                <c:pt idx="9">
                  <c:v>205348</c:v>
                </c:pt>
                <c:pt idx="12">
                  <c:v>193596</c:v>
                </c:pt>
              </c:numCache>
            </c:numRef>
          </c:val>
          <c:extLst>
            <c:ext xmlns:c16="http://schemas.microsoft.com/office/drawing/2014/chart" uri="{C3380CC4-5D6E-409C-BE32-E72D297353CC}">
              <c16:uniqueId val="{0000000A-1E8C-42BD-A27F-FC7FBC7410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961</c:v>
                </c:pt>
                <c:pt idx="8">
                  <c:v>#N/A</c:v>
                </c:pt>
                <c:pt idx="9">
                  <c:v>#N/A</c:v>
                </c:pt>
                <c:pt idx="10">
                  <c:v>21030</c:v>
                </c:pt>
                <c:pt idx="11">
                  <c:v>#N/A</c:v>
                </c:pt>
                <c:pt idx="12">
                  <c:v>#N/A</c:v>
                </c:pt>
                <c:pt idx="13">
                  <c:v>12475</c:v>
                </c:pt>
                <c:pt idx="14">
                  <c:v>#N/A</c:v>
                </c:pt>
              </c:numCache>
            </c:numRef>
          </c:val>
          <c:smooth val="0"/>
          <c:extLst>
            <c:ext xmlns:c16="http://schemas.microsoft.com/office/drawing/2014/chart" uri="{C3380CC4-5D6E-409C-BE32-E72D297353CC}">
              <c16:uniqueId val="{0000000B-1E8C-42BD-A27F-FC7FBC7410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13521</c:v>
                </c:pt>
                <c:pt idx="1">
                  <c:v>14525</c:v>
                </c:pt>
                <c:pt idx="2">
                  <c:v>14533</c:v>
                </c:pt>
              </c:numCache>
            </c:numRef>
          </c:val>
          <c:extLst>
            <c:ext xmlns:c16="http://schemas.microsoft.com/office/drawing/2014/chart" uri="{C3380CC4-5D6E-409C-BE32-E72D297353CC}">
              <c16:uniqueId val="{00000000-10C8-4922-851C-F9F51A37D2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1728</c:v>
                </c:pt>
                <c:pt idx="1">
                  <c:v>3888</c:v>
                </c:pt>
                <c:pt idx="2">
                  <c:v>3896</c:v>
                </c:pt>
              </c:numCache>
            </c:numRef>
          </c:val>
          <c:extLst>
            <c:ext xmlns:c16="http://schemas.microsoft.com/office/drawing/2014/chart" uri="{C3380CC4-5D6E-409C-BE32-E72D297353CC}">
              <c16:uniqueId val="{00000001-10C8-4922-851C-F9F51A37D2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30497</c:v>
                </c:pt>
                <c:pt idx="1">
                  <c:v>31551</c:v>
                </c:pt>
                <c:pt idx="2">
                  <c:v>35260</c:v>
                </c:pt>
              </c:numCache>
            </c:numRef>
          </c:val>
          <c:extLst>
            <c:ext xmlns:c16="http://schemas.microsoft.com/office/drawing/2014/chart" uri="{C3380CC4-5D6E-409C-BE32-E72D297353CC}">
              <c16:uniqueId val="{00000002-10C8-4922-851C-F9F51A37D2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か年平均では前年度から</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％、単年度では前年度の</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対前年度比較について、分子では、一般会計等の元利償還金等が増となった一方、分母では、臨時財政対策債発行可能額等が減となった。</a:t>
          </a:r>
        </a:p>
        <a:p>
          <a:r>
            <a:rPr kumimoji="1" lang="ja-JP" altLang="en-US" sz="1400">
              <a:latin typeface="ＭＳ ゴシック" pitchFamily="49" charset="-128"/>
              <a:ea typeface="ＭＳ ゴシック" pitchFamily="49" charset="-128"/>
            </a:rPr>
            <a:t>　今後も「姫路行財政改革プラン</a:t>
          </a:r>
          <a:r>
            <a:rPr kumimoji="1" lang="en-US" altLang="ja-JP" sz="1400">
              <a:latin typeface="ＭＳ ゴシック" pitchFamily="49" charset="-128"/>
              <a:ea typeface="ＭＳ ゴシック" pitchFamily="49" charset="-128"/>
            </a:rPr>
            <a:t>2024</a:t>
          </a:r>
          <a:r>
            <a:rPr kumimoji="1" lang="ja-JP" altLang="en-US" sz="1400">
              <a:latin typeface="ＭＳ ゴシック" pitchFamily="49" charset="-128"/>
              <a:ea typeface="ＭＳ ゴシック" pitchFamily="49" charset="-128"/>
            </a:rPr>
            <a:t>」の目標値である令和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年度末時点で</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％以下を達成できるよう適正な財政運営に努める。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％となっている。主な要因としては、地方債元金の償還に伴い現在高が減となったことが挙げられる。</a:t>
          </a:r>
        </a:p>
        <a:p>
          <a:r>
            <a:rPr kumimoji="1" lang="ja-JP" altLang="en-US" sz="1400">
              <a:latin typeface="ＭＳ ゴシック" pitchFamily="49" charset="-128"/>
              <a:ea typeface="ＭＳ ゴシック" pitchFamily="49" charset="-128"/>
            </a:rPr>
            <a:t>　今後も大規模投資事業が予定されており、比率の悪化が懸念されることから、「姫路市行財政改革プラン</a:t>
          </a:r>
          <a:r>
            <a:rPr kumimoji="1" lang="en-US" altLang="ja-JP" sz="1400">
              <a:latin typeface="ＭＳ ゴシック" pitchFamily="49" charset="-128"/>
              <a:ea typeface="ＭＳ ゴシック" pitchFamily="49" charset="-128"/>
            </a:rPr>
            <a:t>2024</a:t>
          </a:r>
          <a:r>
            <a:rPr kumimoji="1" lang="ja-JP" altLang="en-US" sz="1400">
              <a:latin typeface="ＭＳ ゴシック" pitchFamily="49" charset="-128"/>
              <a:ea typeface="ＭＳ ゴシック" pitchFamily="49" charset="-128"/>
            </a:rPr>
            <a:t>」の目標値である令和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年度末時点で</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％以下を達成できるよう適正な財政運営に努める。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兵庫県姫路市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世紀都市創造基金、特別会計等財政健全化調整基金に積み立てしたことが主な要因である。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・市税の減収や大規模災害などの不測の事態に備えるとともに、今後の財政需要の増大にも対応できるよう一定規模の残高を確保していく。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世紀都市創造基金：都市機能の高度化に資する拠点施設を整備する。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・特別会計等財政健全化調整基金：特別会計等の財政の健全な運営及び累積欠損の計画的な解消に資する。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・地域振興基金：市民の連携の強化及び地域の振興を図る。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・愛の基金：障害者、高齢者等の福祉の増進を図るとともに、福祉ボランティア活動の振興など、地域福祉活動の振興を図る。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・緑化基金：本市の緑化を推進するとともに、市民の緑化に対する意識の高揚を図る。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世紀都市創造基金：今後予定している大規模事業の財源として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・特別会計等財政健全化調整基金：今後歳出の増加が見込まれる水道事業会計や卸売市場事業特別会計へ繰り出す財源として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・その他特定目的基金全体：公共施設の整備や多額の負担が見込まれる特定の財政支出に備えるため、一定規模の残高を確保していく。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・これは基金利子を積み立てたことによる。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・景気後退による市税の大幅な減収や、大規模災害の発生など不測の事態に備えるため、一定規模の残高を確保しておく必要があり、行財政改革を推進して収支改善の取組を進めていく。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・これは基金利子を積み立てたことによる。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・今後の金利変動等の公債費の償還リスクに備えるため、一定規模の残高を確保しておく必要があり、行財政改革を推進して収支改善の取組を進めていく。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528,459
516,292
534.56
239,739,534
230,312,665
5,770,252
124,017,973
193,230,090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年度以降、緩やかな回復基調が続き、平成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年度まで同数であったが、令和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平均を上回る状況が続いているが、物価高騰等による歳出増も見込まれることから、今後も行財政構造改革のさらなる推進による経費節減・合理化を積極的に行うとともに、税収等の収納率の向上や新たな自主財源確保に取り組み、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7257</xdr:rowOff>
    </xdr:from>
    <xdr:to>
      <xdr:col>23</xdr:col>
      <xdr:colOff>133350</xdr:colOff>
      <xdr:row>41</xdr:row>
      <xdr:rowOff>7257</xdr:rowOff>
    </xdr:to>
    <xdr:cxnSp macro="">
      <xdr:nvCxnSpPr>
        <xdr:cNvPr id="71" name="直線コネクタ 70"/>
        <xdr:cNvCxnSpPr/>
      </xdr:nvCxnSpPr>
      <xdr:spPr>
        <a:xfrm>
          <a:off x="4114800" y="703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41</xdr:row>
      <xdr:rowOff>7257</xdr:rowOff>
    </xdr:to>
    <xdr:cxnSp macro="">
      <xdr:nvCxnSpPr>
        <xdr:cNvPr id="74" name="直線コネクタ 73"/>
        <xdr:cNvCxnSpPr/>
      </xdr:nvCxnSpPr>
      <xdr:spPr>
        <a:xfrm>
          <a:off x="3225800" y="70022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144235</xdr:rowOff>
    </xdr:to>
    <xdr:cxnSp macro="">
      <xdr:nvCxnSpPr>
        <xdr:cNvPr id="77" name="直線コネクタ 76"/>
        <xdr:cNvCxnSpPr/>
      </xdr:nvCxnSpPr>
      <xdr:spPr>
        <a:xfrm>
          <a:off x="2336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144235</xdr:rowOff>
    </xdr:to>
    <xdr:cxnSp macro="">
      <xdr:nvCxnSpPr>
        <xdr:cNvPr id="80" name="直線コネクタ 79"/>
        <xdr:cNvCxnSpPr/>
      </xdr:nvCxnSpPr>
      <xdr:spPr>
        <a:xfrm>
          <a:off x="1447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90" name="楕円 89"/>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1"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127907</xdr:rowOff>
    </xdr:from>
    <xdr:to>
      <xdr:col>19</xdr:col>
      <xdr:colOff>184150</xdr:colOff>
      <xdr:row>41</xdr:row>
      <xdr:rowOff>58057</xdr:rowOff>
    </xdr:to>
    <xdr:sp macro="" textlink="">
      <xdr:nvSpPr>
        <xdr:cNvPr id="92" name="楕円 91"/>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93" name="テキスト ボックス 92"/>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7" name="テキスト ボックス 96"/>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9" name="テキスト ボックス 98"/>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年度においては、前年度より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増加している。これは、学校給食公会計化の開始や物価高騰等の影響により分子である経常経費充当一般財源が増加したことに加えて、臨時財政対策等の減により分母である経常一般財源収入額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類似団体と比較して低い数値が続いているものの、今後も社会保障関係経費の増等により厳しい財政状況が続くと予想されることから、財政構造の弾力性の維持のため、より積極的な行財政改革に努める。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97536</xdr:rowOff>
    </xdr:from>
    <xdr:to>
      <xdr:col>23</xdr:col>
      <xdr:colOff>133350</xdr:colOff>
      <xdr:row>63</xdr:row>
      <xdr:rowOff>109474</xdr:rowOff>
    </xdr:to>
    <xdr:cxnSp macro="">
      <xdr:nvCxnSpPr>
        <xdr:cNvPr id="132" name="直線コネクタ 131"/>
        <xdr:cNvCxnSpPr/>
      </xdr:nvCxnSpPr>
      <xdr:spPr>
        <a:xfrm>
          <a:off x="4114800" y="10727436"/>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97536</xdr:rowOff>
    </xdr:from>
    <xdr:to>
      <xdr:col>19</xdr:col>
      <xdr:colOff>133350</xdr:colOff>
      <xdr:row>63</xdr:row>
      <xdr:rowOff>99822</xdr:rowOff>
    </xdr:to>
    <xdr:cxnSp macro="">
      <xdr:nvCxnSpPr>
        <xdr:cNvPr id="135" name="直線コネクタ 134"/>
        <xdr:cNvCxnSpPr/>
      </xdr:nvCxnSpPr>
      <xdr:spPr>
        <a:xfrm flipV="1">
          <a:off x="3225800" y="107274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63</xdr:row>
      <xdr:rowOff>104648</xdr:rowOff>
    </xdr:to>
    <xdr:cxnSp macro="">
      <xdr:nvCxnSpPr>
        <xdr:cNvPr id="138" name="直線コネクタ 137"/>
        <xdr:cNvCxnSpPr/>
      </xdr:nvCxnSpPr>
      <xdr:spPr>
        <a:xfrm flipV="1">
          <a:off x="2336800" y="109011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104648</xdr:rowOff>
    </xdr:to>
    <xdr:cxnSp macro="">
      <xdr:nvCxnSpPr>
        <xdr:cNvPr id="141" name="直線コネクタ 140"/>
        <xdr:cNvCxnSpPr/>
      </xdr:nvCxnSpPr>
      <xdr:spPr>
        <a:xfrm>
          <a:off x="1447800" y="1086739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51" name="楕円 150"/>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75201</xdr:rowOff>
    </xdr:from>
    <xdr:ext cx="762000" cy="259045"/>
    <xdr:sp macro="" textlink="">
      <xdr:nvSpPr>
        <xdr:cNvPr id="152" name="財政構造の弾力性該当値テキスト"/>
        <xdr:cNvSpPr txBox="1"/>
      </xdr:nvSpPr>
      <xdr:spPr>
        <a:xfrm>
          <a:off x="50419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46736</xdr:rowOff>
    </xdr:from>
    <xdr:to>
      <xdr:col>19</xdr:col>
      <xdr:colOff>184150</xdr:colOff>
      <xdr:row>62</xdr:row>
      <xdr:rowOff>148336</xdr:rowOff>
    </xdr:to>
    <xdr:sp macro="" textlink="">
      <xdr:nvSpPr>
        <xdr:cNvPr id="153" name="楕円 152"/>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54" name="テキスト ボックス 153"/>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5" name="楕円 154"/>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56" name="テキスト ボックス 15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7" name="楕円 156"/>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165625</xdr:rowOff>
    </xdr:from>
    <xdr:ext cx="762000" cy="259045"/>
    <xdr:sp macro="" textlink="">
      <xdr:nvSpPr>
        <xdr:cNvPr id="158" name="テキスト ボックス 157"/>
        <xdr:cNvSpPr txBox="1"/>
      </xdr:nvSpPr>
      <xdr:spPr>
        <a:xfrm>
          <a:off x="1955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9" name="楕円 158"/>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60" name="テキスト ボックス 159"/>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人当たり人件費・物件費等の決算額は、前年度より増加している。これは、学校給食公会計化の開始等により物件費が増となったことによるものである。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は新たな施設の開業に伴う管理運営費の増が見込まれることから、「姫路市定員適正化計画」に基づく定員管理の適正化、「姫路市公共施設等総合管理計画」に基づく施設管理の適正化を通じて、人件費、物件費をはじめとする経常経費の圧縮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48231</xdr:rowOff>
    </xdr:from>
    <xdr:to>
      <xdr:col>23</xdr:col>
      <xdr:colOff>133350</xdr:colOff>
      <xdr:row>84</xdr:row>
      <xdr:rowOff>53313</xdr:rowOff>
    </xdr:to>
    <xdr:cxnSp macro="">
      <xdr:nvCxnSpPr>
        <xdr:cNvPr id="195" name="直線コネクタ 194"/>
        <xdr:cNvCxnSpPr/>
      </xdr:nvCxnSpPr>
      <xdr:spPr>
        <a:xfrm>
          <a:off x="4114800" y="14278581"/>
          <a:ext cx="838200" cy="17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3336</xdr:rowOff>
    </xdr:from>
    <xdr:to>
      <xdr:col>19</xdr:col>
      <xdr:colOff>133350</xdr:colOff>
      <xdr:row>83</xdr:row>
      <xdr:rowOff>48231</xdr:rowOff>
    </xdr:to>
    <xdr:cxnSp macro="">
      <xdr:nvCxnSpPr>
        <xdr:cNvPr id="198" name="直線コネクタ 197"/>
        <xdr:cNvCxnSpPr/>
      </xdr:nvCxnSpPr>
      <xdr:spPr>
        <a:xfrm>
          <a:off x="3225800" y="14062236"/>
          <a:ext cx="889000" cy="2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134066</xdr:rowOff>
    </xdr:from>
    <xdr:to>
      <xdr:col>15</xdr:col>
      <xdr:colOff>82550</xdr:colOff>
      <xdr:row>82</xdr:row>
      <xdr:rowOff>3336</xdr:rowOff>
    </xdr:to>
    <xdr:cxnSp macro="">
      <xdr:nvCxnSpPr>
        <xdr:cNvPr id="201" name="直線コネクタ 200"/>
        <xdr:cNvCxnSpPr/>
      </xdr:nvCxnSpPr>
      <xdr:spPr>
        <a:xfrm>
          <a:off x="2336800" y="14021516"/>
          <a:ext cx="889000" cy="4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102054</xdr:rowOff>
    </xdr:from>
    <xdr:to>
      <xdr:col>11</xdr:col>
      <xdr:colOff>31750</xdr:colOff>
      <xdr:row>81</xdr:row>
      <xdr:rowOff>134066</xdr:rowOff>
    </xdr:to>
    <xdr:cxnSp macro="">
      <xdr:nvCxnSpPr>
        <xdr:cNvPr id="204" name="直線コネクタ 203"/>
        <xdr:cNvCxnSpPr/>
      </xdr:nvCxnSpPr>
      <xdr:spPr>
        <a:xfrm>
          <a:off x="1447800" y="13989504"/>
          <a:ext cx="889000" cy="3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xdr:cNvSpPr txBox="1"/>
      </xdr:nvSpPr>
      <xdr:spPr>
        <a:xfrm>
          <a:off x="1066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2513</xdr:rowOff>
    </xdr:from>
    <xdr:to>
      <xdr:col>23</xdr:col>
      <xdr:colOff>184150</xdr:colOff>
      <xdr:row>84</xdr:row>
      <xdr:rowOff>104113</xdr:rowOff>
    </xdr:to>
    <xdr:sp macro="" textlink="">
      <xdr:nvSpPr>
        <xdr:cNvPr id="214" name="楕円 213"/>
        <xdr:cNvSpPr/>
      </xdr:nvSpPr>
      <xdr:spPr>
        <a:xfrm>
          <a:off x="4902200" y="1440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146040</xdr:rowOff>
    </xdr:from>
    <xdr:ext cx="762000" cy="259045"/>
    <xdr:sp macro="" textlink="">
      <xdr:nvSpPr>
        <xdr:cNvPr id="215" name="人件費・物件費等の状況該当値テキスト"/>
        <xdr:cNvSpPr txBox="1"/>
      </xdr:nvSpPr>
      <xdr:spPr>
        <a:xfrm>
          <a:off x="5041900" y="1437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168881</xdr:rowOff>
    </xdr:from>
    <xdr:to>
      <xdr:col>19</xdr:col>
      <xdr:colOff>184150</xdr:colOff>
      <xdr:row>83</xdr:row>
      <xdr:rowOff>99031</xdr:rowOff>
    </xdr:to>
    <xdr:sp macro="" textlink="">
      <xdr:nvSpPr>
        <xdr:cNvPr id="216" name="楕円 215"/>
        <xdr:cNvSpPr/>
      </xdr:nvSpPr>
      <xdr:spPr>
        <a:xfrm>
          <a:off x="4064000" y="1422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109208</xdr:rowOff>
    </xdr:from>
    <xdr:ext cx="736600" cy="259045"/>
    <xdr:sp macro="" textlink="">
      <xdr:nvSpPr>
        <xdr:cNvPr id="217" name="テキスト ボックス 216"/>
        <xdr:cNvSpPr txBox="1"/>
      </xdr:nvSpPr>
      <xdr:spPr>
        <a:xfrm>
          <a:off x="3733800" y="13996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123986</xdr:rowOff>
    </xdr:from>
    <xdr:to>
      <xdr:col>15</xdr:col>
      <xdr:colOff>133350</xdr:colOff>
      <xdr:row>82</xdr:row>
      <xdr:rowOff>54136</xdr:rowOff>
    </xdr:to>
    <xdr:sp macro="" textlink="">
      <xdr:nvSpPr>
        <xdr:cNvPr id="218" name="楕円 217"/>
        <xdr:cNvSpPr/>
      </xdr:nvSpPr>
      <xdr:spPr>
        <a:xfrm>
          <a:off x="3175000" y="1401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64313</xdr:rowOff>
    </xdr:from>
    <xdr:ext cx="762000" cy="259045"/>
    <xdr:sp macro="" textlink="">
      <xdr:nvSpPr>
        <xdr:cNvPr id="219" name="テキスト ボックス 218"/>
        <xdr:cNvSpPr txBox="1"/>
      </xdr:nvSpPr>
      <xdr:spPr>
        <a:xfrm>
          <a:off x="2844800" y="1378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83266</xdr:rowOff>
    </xdr:from>
    <xdr:to>
      <xdr:col>11</xdr:col>
      <xdr:colOff>82550</xdr:colOff>
      <xdr:row>82</xdr:row>
      <xdr:rowOff>13416</xdr:rowOff>
    </xdr:to>
    <xdr:sp macro="" textlink="">
      <xdr:nvSpPr>
        <xdr:cNvPr id="220" name="楕円 219"/>
        <xdr:cNvSpPr/>
      </xdr:nvSpPr>
      <xdr:spPr>
        <a:xfrm>
          <a:off x="2286000" y="139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23593</xdr:rowOff>
    </xdr:from>
    <xdr:ext cx="762000" cy="259045"/>
    <xdr:sp macro="" textlink="">
      <xdr:nvSpPr>
        <xdr:cNvPr id="221" name="テキスト ボックス 220"/>
        <xdr:cNvSpPr txBox="1"/>
      </xdr:nvSpPr>
      <xdr:spPr>
        <a:xfrm>
          <a:off x="1955800" y="1373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51254</xdr:rowOff>
    </xdr:from>
    <xdr:to>
      <xdr:col>7</xdr:col>
      <xdr:colOff>31750</xdr:colOff>
      <xdr:row>81</xdr:row>
      <xdr:rowOff>152854</xdr:rowOff>
    </xdr:to>
    <xdr:sp macro="" textlink="">
      <xdr:nvSpPr>
        <xdr:cNvPr id="222" name="楕円 221"/>
        <xdr:cNvSpPr/>
      </xdr:nvSpPr>
      <xdr:spPr>
        <a:xfrm>
          <a:off x="1397000" y="139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137631</xdr:rowOff>
    </xdr:from>
    <xdr:ext cx="762000" cy="259045"/>
    <xdr:sp macro="" textlink="">
      <xdr:nvSpPr>
        <xdr:cNvPr id="223" name="テキスト ボックス 222"/>
        <xdr:cNvSpPr txBox="1"/>
      </xdr:nvSpPr>
      <xdr:spPr>
        <a:xfrm>
          <a:off x="1066800" y="14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より、高水準となっている初任給基準の見直し、在職者の昇給抑制措置等に取り組んでいるが、類似団体平均を上回っている状況にある。引き続き、給料表の見直し、給与水準の上昇を抑える方向での昇格制度の見直しを実施するなどし、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102507</xdr:rowOff>
    </xdr:to>
    <xdr:cxnSp macro="">
      <xdr:nvCxnSpPr>
        <xdr:cNvPr id="259" name="直線コネクタ 258"/>
        <xdr:cNvCxnSpPr/>
      </xdr:nvCxnSpPr>
      <xdr:spPr>
        <a:xfrm>
          <a:off x="16179800" y="149841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85271</xdr:rowOff>
    </xdr:to>
    <xdr:cxnSp macro="">
      <xdr:nvCxnSpPr>
        <xdr:cNvPr id="262" name="直線コネクタ 261"/>
        <xdr:cNvCxnSpPr/>
      </xdr:nvCxnSpPr>
      <xdr:spPr>
        <a:xfrm flipV="1">
          <a:off x="15290800" y="149841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85271</xdr:rowOff>
    </xdr:to>
    <xdr:cxnSp macro="">
      <xdr:nvCxnSpPr>
        <xdr:cNvPr id="265" name="直線コネクタ 264"/>
        <xdr:cNvCxnSpPr/>
      </xdr:nvCxnSpPr>
      <xdr:spPr>
        <a:xfrm>
          <a:off x="14401800" y="150014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119743</xdr:rowOff>
    </xdr:to>
    <xdr:cxnSp macro="">
      <xdr:nvCxnSpPr>
        <xdr:cNvPr id="268" name="直線コネクタ 267"/>
        <xdr:cNvCxnSpPr/>
      </xdr:nvCxnSpPr>
      <xdr:spPr>
        <a:xfrm flipV="1">
          <a:off x="13512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8" name="楕円 277"/>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9"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0" name="楕円 279"/>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1" name="テキスト ボックス 280"/>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2" name="楕円 281"/>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3" name="テキスト ボックス 282"/>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4" name="楕円 283"/>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5" name="テキスト ボックス 284"/>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6" name="楕円 285"/>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7" name="テキスト ボックス 286"/>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類似団体を上回っている要因は、消防業務の事務受託（周辺</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町）に伴う消防職員を始め、市立の高校、幼稚園教諭の教育公務員、技能労務職員が他都市と比較して多いためである。</a:t>
          </a:r>
        </a:p>
        <a:p>
          <a:r>
            <a:rPr kumimoji="1" lang="ja-JP" altLang="en-US" sz="1300">
              <a:latin typeface="ＭＳ Ｐゴシック" panose="020B0600070205080204" pitchFamily="50" charset="-128"/>
              <a:ea typeface="ＭＳ Ｐゴシック" panose="020B0600070205080204" pitchFamily="50" charset="-128"/>
            </a:rPr>
            <a:t>　今後も「姫路市定員適正化計画（令和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年度）」に基づき、職種別構成の観点から職種ごとの職員数を見直し、適切な職員採用に努める。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124883</xdr:rowOff>
    </xdr:from>
    <xdr:to>
      <xdr:col>81</xdr:col>
      <xdr:colOff>44450</xdr:colOff>
      <xdr:row>62</xdr:row>
      <xdr:rowOff>153035</xdr:rowOff>
    </xdr:to>
    <xdr:cxnSp macro="">
      <xdr:nvCxnSpPr>
        <xdr:cNvPr id="322" name="直線コネクタ 321"/>
        <xdr:cNvCxnSpPr/>
      </xdr:nvCxnSpPr>
      <xdr:spPr>
        <a:xfrm>
          <a:off x="16179800" y="1075478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108796</xdr:rowOff>
    </xdr:from>
    <xdr:to>
      <xdr:col>77</xdr:col>
      <xdr:colOff>44450</xdr:colOff>
      <xdr:row>62</xdr:row>
      <xdr:rowOff>124883</xdr:rowOff>
    </xdr:to>
    <xdr:cxnSp macro="">
      <xdr:nvCxnSpPr>
        <xdr:cNvPr id="325" name="直線コネクタ 324"/>
        <xdr:cNvCxnSpPr/>
      </xdr:nvCxnSpPr>
      <xdr:spPr>
        <a:xfrm>
          <a:off x="15290800" y="1073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64558</xdr:rowOff>
    </xdr:from>
    <xdr:to>
      <xdr:col>72</xdr:col>
      <xdr:colOff>203200</xdr:colOff>
      <xdr:row>62</xdr:row>
      <xdr:rowOff>108796</xdr:rowOff>
    </xdr:to>
    <xdr:cxnSp macro="">
      <xdr:nvCxnSpPr>
        <xdr:cNvPr id="328" name="直線コネクタ 327"/>
        <xdr:cNvCxnSpPr/>
      </xdr:nvCxnSpPr>
      <xdr:spPr>
        <a:xfrm>
          <a:off x="14401800" y="1069445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16298</xdr:rowOff>
    </xdr:from>
    <xdr:to>
      <xdr:col>68</xdr:col>
      <xdr:colOff>152400</xdr:colOff>
      <xdr:row>62</xdr:row>
      <xdr:rowOff>64558</xdr:rowOff>
    </xdr:to>
    <xdr:cxnSp macro="">
      <xdr:nvCxnSpPr>
        <xdr:cNvPr id="331" name="直線コネクタ 330"/>
        <xdr:cNvCxnSpPr/>
      </xdr:nvCxnSpPr>
      <xdr:spPr>
        <a:xfrm>
          <a:off x="13512800" y="106461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41" name="楕円 340"/>
        <xdr:cNvSpPr/>
      </xdr:nvSpPr>
      <xdr:spPr>
        <a:xfrm>
          <a:off x="16967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74312</xdr:rowOff>
    </xdr:from>
    <xdr:ext cx="762000" cy="259045"/>
    <xdr:sp macro="" textlink="">
      <xdr:nvSpPr>
        <xdr:cNvPr id="342" name="定員管理の状況該当値テキスト"/>
        <xdr:cNvSpPr txBox="1"/>
      </xdr:nvSpPr>
      <xdr:spPr>
        <a:xfrm>
          <a:off x="17106900" y="1070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74083</xdr:rowOff>
    </xdr:from>
    <xdr:to>
      <xdr:col>77</xdr:col>
      <xdr:colOff>95250</xdr:colOff>
      <xdr:row>63</xdr:row>
      <xdr:rowOff>4233</xdr:rowOff>
    </xdr:to>
    <xdr:sp macro="" textlink="">
      <xdr:nvSpPr>
        <xdr:cNvPr id="343" name="楕円 342"/>
        <xdr:cNvSpPr/>
      </xdr:nvSpPr>
      <xdr:spPr>
        <a:xfrm>
          <a:off x="16129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160460</xdr:rowOff>
    </xdr:from>
    <xdr:ext cx="736600" cy="259045"/>
    <xdr:sp macro="" textlink="">
      <xdr:nvSpPr>
        <xdr:cNvPr id="344" name="テキスト ボックス 343"/>
        <xdr:cNvSpPr txBox="1"/>
      </xdr:nvSpPr>
      <xdr:spPr>
        <a:xfrm>
          <a:off x="15798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57996</xdr:rowOff>
    </xdr:from>
    <xdr:to>
      <xdr:col>73</xdr:col>
      <xdr:colOff>44450</xdr:colOff>
      <xdr:row>62</xdr:row>
      <xdr:rowOff>159596</xdr:rowOff>
    </xdr:to>
    <xdr:sp macro="" textlink="">
      <xdr:nvSpPr>
        <xdr:cNvPr id="345" name="楕円 344"/>
        <xdr:cNvSpPr/>
      </xdr:nvSpPr>
      <xdr:spPr>
        <a:xfrm>
          <a:off x="15240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144373</xdr:rowOff>
    </xdr:from>
    <xdr:ext cx="762000" cy="259045"/>
    <xdr:sp macro="" textlink="">
      <xdr:nvSpPr>
        <xdr:cNvPr id="346" name="テキスト ボックス 345"/>
        <xdr:cNvSpPr txBox="1"/>
      </xdr:nvSpPr>
      <xdr:spPr>
        <a:xfrm>
          <a:off x="14909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13758</xdr:rowOff>
    </xdr:from>
    <xdr:to>
      <xdr:col>68</xdr:col>
      <xdr:colOff>203200</xdr:colOff>
      <xdr:row>62</xdr:row>
      <xdr:rowOff>115358</xdr:rowOff>
    </xdr:to>
    <xdr:sp macro="" textlink="">
      <xdr:nvSpPr>
        <xdr:cNvPr id="347" name="楕円 346"/>
        <xdr:cNvSpPr/>
      </xdr:nvSpPr>
      <xdr:spPr>
        <a:xfrm>
          <a:off x="14351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100135</xdr:rowOff>
    </xdr:from>
    <xdr:ext cx="762000" cy="259045"/>
    <xdr:sp macro="" textlink="">
      <xdr:nvSpPr>
        <xdr:cNvPr id="348" name="テキスト ボックス 347"/>
        <xdr:cNvSpPr txBox="1"/>
      </xdr:nvSpPr>
      <xdr:spPr>
        <a:xfrm>
          <a:off x="14020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136948</xdr:rowOff>
    </xdr:from>
    <xdr:to>
      <xdr:col>64</xdr:col>
      <xdr:colOff>152400</xdr:colOff>
      <xdr:row>62</xdr:row>
      <xdr:rowOff>67098</xdr:rowOff>
    </xdr:to>
    <xdr:sp macro="" textlink="">
      <xdr:nvSpPr>
        <xdr:cNvPr id="349" name="楕円 348"/>
        <xdr:cNvSpPr/>
      </xdr:nvSpPr>
      <xdr:spPr>
        <a:xfrm>
          <a:off x="13462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51875</xdr:rowOff>
    </xdr:from>
    <xdr:ext cx="762000" cy="259045"/>
    <xdr:sp macro="" textlink="">
      <xdr:nvSpPr>
        <xdr:cNvPr id="350" name="テキスト ボックス 349"/>
        <xdr:cNvSpPr txBox="1"/>
      </xdr:nvSpPr>
      <xdr:spPr>
        <a:xfrm>
          <a:off x="13131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％となった。これは、市債の元利償還金が増となったこと等によるものである。</a:t>
          </a:r>
        </a:p>
        <a:p>
          <a:r>
            <a:rPr kumimoji="1" lang="ja-JP" altLang="en-US" sz="1300">
              <a:latin typeface="ＭＳ Ｐゴシック" panose="020B0600070205080204" pitchFamily="50" charset="-128"/>
              <a:ea typeface="ＭＳ Ｐゴシック" panose="020B0600070205080204" pitchFamily="50" charset="-128"/>
            </a:rPr>
            <a:t>　類似団体の平均を下回っているものの、今後も大規模投資事業が予定されており、比率の悪化が懸念されることから、交付税措置のある有利な起債を活用する等、今後も適正な起債発行を行い、「姫路市行財政改革プラン</a:t>
          </a:r>
          <a:r>
            <a:rPr kumimoji="1" lang="en-US" altLang="ja-JP" sz="1300">
              <a:latin typeface="ＭＳ Ｐゴシック" panose="020B0600070205080204" pitchFamily="50" charset="-128"/>
              <a:ea typeface="ＭＳ Ｐゴシック" panose="020B0600070205080204" pitchFamily="50" charset="-128"/>
            </a:rPr>
            <a:t>2024</a:t>
          </a:r>
          <a:r>
            <a:rPr kumimoji="1" lang="ja-JP" altLang="en-US" sz="1300">
              <a:latin typeface="ＭＳ Ｐゴシック" panose="020B0600070205080204" pitchFamily="50" charset="-128"/>
              <a:ea typeface="ＭＳ Ｐゴシック" panose="020B0600070205080204" pitchFamily="50" charset="-128"/>
            </a:rPr>
            <a:t>」の目標値である令和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年度末時点で</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％以下を達成できるよう適正な財政運営に努める。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39</xdr:row>
      <xdr:rowOff>149074</xdr:rowOff>
    </xdr:to>
    <xdr:cxnSp macro="">
      <xdr:nvCxnSpPr>
        <xdr:cNvPr id="385" name="直線コネクタ 384"/>
        <xdr:cNvCxnSpPr/>
      </xdr:nvCxnSpPr>
      <xdr:spPr>
        <a:xfrm>
          <a:off x="16179800" y="681264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114602</xdr:rowOff>
    </xdr:from>
    <xdr:to>
      <xdr:col>77</xdr:col>
      <xdr:colOff>44450</xdr:colOff>
      <xdr:row>39</xdr:row>
      <xdr:rowOff>126093</xdr:rowOff>
    </xdr:to>
    <xdr:cxnSp macro="">
      <xdr:nvCxnSpPr>
        <xdr:cNvPr id="388" name="直線コネクタ 387"/>
        <xdr:cNvCxnSpPr/>
      </xdr:nvCxnSpPr>
      <xdr:spPr>
        <a:xfrm>
          <a:off x="15290800" y="680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114602</xdr:rowOff>
    </xdr:from>
    <xdr:to>
      <xdr:col>72</xdr:col>
      <xdr:colOff>203200</xdr:colOff>
      <xdr:row>39</xdr:row>
      <xdr:rowOff>149074</xdr:rowOff>
    </xdr:to>
    <xdr:cxnSp macro="">
      <xdr:nvCxnSpPr>
        <xdr:cNvPr id="391" name="直線コネクタ 390"/>
        <xdr:cNvCxnSpPr/>
      </xdr:nvCxnSpPr>
      <xdr:spPr>
        <a:xfrm flipV="1">
          <a:off x="14401800" y="68011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149074</xdr:rowOff>
    </xdr:from>
    <xdr:to>
      <xdr:col>68</xdr:col>
      <xdr:colOff>152400</xdr:colOff>
      <xdr:row>40</xdr:row>
      <xdr:rowOff>23585</xdr:rowOff>
    </xdr:to>
    <xdr:cxnSp macro="">
      <xdr:nvCxnSpPr>
        <xdr:cNvPr id="394" name="直線コネクタ 393"/>
        <xdr:cNvCxnSpPr/>
      </xdr:nvCxnSpPr>
      <xdr:spPr>
        <a:xfrm flipV="1">
          <a:off x="13512800" y="683562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404" name="楕円 403"/>
        <xdr:cNvSpPr/>
      </xdr:nvSpPr>
      <xdr:spPr>
        <a:xfrm>
          <a:off x="169672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114801</xdr:rowOff>
    </xdr:from>
    <xdr:ext cx="762000" cy="259045"/>
    <xdr:sp macro="" textlink="">
      <xdr:nvSpPr>
        <xdr:cNvPr id="405" name="公債費負担の状況該当値テキスト"/>
        <xdr:cNvSpPr txBox="1"/>
      </xdr:nvSpPr>
      <xdr:spPr>
        <a:xfrm>
          <a:off x="17106900" y="66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06" name="楕円 405"/>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07" name="テキスト ボックス 406"/>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63802</xdr:rowOff>
    </xdr:from>
    <xdr:to>
      <xdr:col>73</xdr:col>
      <xdr:colOff>44450</xdr:colOff>
      <xdr:row>39</xdr:row>
      <xdr:rowOff>165402</xdr:rowOff>
    </xdr:to>
    <xdr:sp macro="" textlink="">
      <xdr:nvSpPr>
        <xdr:cNvPr id="408" name="楕円 407"/>
        <xdr:cNvSpPr/>
      </xdr:nvSpPr>
      <xdr:spPr>
        <a:xfrm>
          <a:off x="15240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4129</xdr:rowOff>
    </xdr:from>
    <xdr:ext cx="762000" cy="259045"/>
    <xdr:sp macro="" textlink="">
      <xdr:nvSpPr>
        <xdr:cNvPr id="409" name="テキスト ボックス 408"/>
        <xdr:cNvSpPr txBox="1"/>
      </xdr:nvSpPr>
      <xdr:spPr>
        <a:xfrm>
          <a:off x="14909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98274</xdr:rowOff>
    </xdr:from>
    <xdr:to>
      <xdr:col>68</xdr:col>
      <xdr:colOff>203200</xdr:colOff>
      <xdr:row>40</xdr:row>
      <xdr:rowOff>28424</xdr:rowOff>
    </xdr:to>
    <xdr:sp macro="" textlink="">
      <xdr:nvSpPr>
        <xdr:cNvPr id="410" name="楕円 409"/>
        <xdr:cNvSpPr/>
      </xdr:nvSpPr>
      <xdr:spPr>
        <a:xfrm>
          <a:off x="14351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411" name="テキスト ボックス 410"/>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412" name="楕円 411"/>
        <xdr:cNvSpPr/>
      </xdr:nvSpPr>
      <xdr:spPr>
        <a:xfrm>
          <a:off x="13462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413" name="テキスト ボックス 412"/>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ポイント減少している。主な要因としては、分子である将来負担額から充当可能財源等を控除した額について、地方債元金の償還に伴い現在高が減少となったこと等によるものである。</a:t>
          </a:r>
        </a:p>
        <a:p>
          <a:r>
            <a:rPr kumimoji="1" lang="ja-JP" altLang="en-US" sz="1300">
              <a:latin typeface="ＭＳ Ｐゴシック" panose="020B0600070205080204" pitchFamily="50" charset="-128"/>
              <a:ea typeface="ＭＳ Ｐゴシック" panose="020B0600070205080204" pitchFamily="50" charset="-128"/>
            </a:rPr>
            <a:t>　類似団体の平均を下回っているものの、今後も大規模投資事業が予定されており、比率の悪化が懸念されることから、「姫路市行財政改革プラン</a:t>
          </a:r>
          <a:r>
            <a:rPr kumimoji="1" lang="en-US" altLang="ja-JP" sz="1300">
              <a:latin typeface="ＭＳ Ｐゴシック" panose="020B0600070205080204" pitchFamily="50" charset="-128"/>
              <a:ea typeface="ＭＳ Ｐゴシック" panose="020B0600070205080204" pitchFamily="50" charset="-128"/>
            </a:rPr>
            <a:t>2024</a:t>
          </a:r>
          <a:r>
            <a:rPr kumimoji="1" lang="ja-JP" altLang="en-US" sz="1300">
              <a:latin typeface="ＭＳ Ｐゴシック" panose="020B0600070205080204" pitchFamily="50" charset="-128"/>
              <a:ea typeface="ＭＳ Ｐゴシック" panose="020B0600070205080204" pitchFamily="50" charset="-128"/>
            </a:rPr>
            <a:t>」の目標値である令和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年度末時点で</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％以下を達成できるよう適正な財政運営に努める。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162763</xdr:rowOff>
    </xdr:from>
    <xdr:to>
      <xdr:col>81</xdr:col>
      <xdr:colOff>44450</xdr:colOff>
      <xdr:row>15</xdr:row>
      <xdr:rowOff>63703</xdr:rowOff>
    </xdr:to>
    <xdr:cxnSp macro="">
      <xdr:nvCxnSpPr>
        <xdr:cNvPr id="445" name="直線コネクタ 444"/>
        <xdr:cNvCxnSpPr/>
      </xdr:nvCxnSpPr>
      <xdr:spPr>
        <a:xfrm flipV="1">
          <a:off x="16179800" y="256306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6" name="将来負担の状況平均値テキスト"/>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59487</xdr:rowOff>
    </xdr:from>
    <xdr:to>
      <xdr:col>77</xdr:col>
      <xdr:colOff>44450</xdr:colOff>
      <xdr:row>15</xdr:row>
      <xdr:rowOff>63703</xdr:rowOff>
    </xdr:to>
    <xdr:cxnSp macro="">
      <xdr:nvCxnSpPr>
        <xdr:cNvPr id="448" name="直線コネクタ 447"/>
        <xdr:cNvCxnSpPr/>
      </xdr:nvCxnSpPr>
      <xdr:spPr>
        <a:xfrm>
          <a:off x="15290800" y="2459787"/>
          <a:ext cx="889000" cy="1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140784</xdr:rowOff>
    </xdr:from>
    <xdr:ext cx="736600" cy="259045"/>
    <xdr:sp macro="" textlink="">
      <xdr:nvSpPr>
        <xdr:cNvPr id="450" name="テキスト ボックス 449"/>
        <xdr:cNvSpPr txBox="1"/>
      </xdr:nvSpPr>
      <xdr:spPr>
        <a:xfrm>
          <a:off x="15798800" y="271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132588</xdr:rowOff>
    </xdr:from>
    <xdr:to>
      <xdr:col>73</xdr:col>
      <xdr:colOff>44450</xdr:colOff>
      <xdr:row>16</xdr:row>
      <xdr:rowOff>62738</xdr:rowOff>
    </xdr:to>
    <xdr:sp macro="" textlink="">
      <xdr:nvSpPr>
        <xdr:cNvPr id="451" name="フローチャート: 判断 450"/>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47515</xdr:rowOff>
    </xdr:from>
    <xdr:ext cx="762000" cy="259045"/>
    <xdr:sp macro="" textlink="">
      <xdr:nvSpPr>
        <xdr:cNvPr id="452" name="テキスト ボックス 451"/>
        <xdr:cNvSpPr txBox="1"/>
      </xdr:nvSpPr>
      <xdr:spPr>
        <a:xfrm>
          <a:off x="14909800" y="27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3" name="フローチャート: 判断 452"/>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4" name="テキスト ボックス 453"/>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5" name="フローチャート: 判断 454"/>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6" name="テキスト ボックス 455"/>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111963</xdr:rowOff>
    </xdr:from>
    <xdr:to>
      <xdr:col>81</xdr:col>
      <xdr:colOff>95250</xdr:colOff>
      <xdr:row>15</xdr:row>
      <xdr:rowOff>42113</xdr:rowOff>
    </xdr:to>
    <xdr:sp macro="" textlink="">
      <xdr:nvSpPr>
        <xdr:cNvPr id="462" name="楕円 461"/>
        <xdr:cNvSpPr/>
      </xdr:nvSpPr>
      <xdr:spPr>
        <a:xfrm>
          <a:off x="16967200" y="25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33240</xdr:rowOff>
    </xdr:from>
    <xdr:ext cx="762000" cy="259045"/>
    <xdr:sp macro="" textlink="">
      <xdr:nvSpPr>
        <xdr:cNvPr id="463" name="将来負担の状況該当値テキスト"/>
        <xdr:cNvSpPr txBox="1"/>
      </xdr:nvSpPr>
      <xdr:spPr>
        <a:xfrm>
          <a:off x="17106900" y="24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12903</xdr:rowOff>
    </xdr:from>
    <xdr:to>
      <xdr:col>77</xdr:col>
      <xdr:colOff>95250</xdr:colOff>
      <xdr:row>15</xdr:row>
      <xdr:rowOff>114503</xdr:rowOff>
    </xdr:to>
    <xdr:sp macro="" textlink="">
      <xdr:nvSpPr>
        <xdr:cNvPr id="464" name="楕円 463"/>
        <xdr:cNvSpPr/>
      </xdr:nvSpPr>
      <xdr:spPr>
        <a:xfrm>
          <a:off x="16129000" y="258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124680</xdr:rowOff>
    </xdr:from>
    <xdr:ext cx="736600" cy="259045"/>
    <xdr:sp macro="" textlink="">
      <xdr:nvSpPr>
        <xdr:cNvPr id="465" name="テキスト ボックス 464"/>
        <xdr:cNvSpPr txBox="1"/>
      </xdr:nvSpPr>
      <xdr:spPr>
        <a:xfrm>
          <a:off x="15798800" y="235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8687</xdr:rowOff>
    </xdr:from>
    <xdr:to>
      <xdr:col>73</xdr:col>
      <xdr:colOff>44450</xdr:colOff>
      <xdr:row>14</xdr:row>
      <xdr:rowOff>110287</xdr:rowOff>
    </xdr:to>
    <xdr:sp macro="" textlink="">
      <xdr:nvSpPr>
        <xdr:cNvPr id="466" name="楕円 465"/>
        <xdr:cNvSpPr/>
      </xdr:nvSpPr>
      <xdr:spPr>
        <a:xfrm>
          <a:off x="15240000" y="24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120464</xdr:rowOff>
    </xdr:from>
    <xdr:ext cx="762000" cy="259045"/>
    <xdr:sp macro="" textlink="">
      <xdr:nvSpPr>
        <xdr:cNvPr id="467" name="テキスト ボックス 466"/>
        <xdr:cNvSpPr txBox="1"/>
      </xdr:nvSpPr>
      <xdr:spPr>
        <a:xfrm>
          <a:off x="14909800" y="21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528,459
516,292
534.56
239,739,534
230,312,665
5,770,252
124,017,973
193,230,090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人件費総額は退職手当の減等により前年度から減少しているが、経常一般財源の減により、前年度より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今後も「姫路市定員適正化計画（令和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年度）」に基づき、事務の見直しや民間委託等の取り組みを行って定員管理の適正化に努めるとともに、給与水準の適正化に向けた取り組みを実施し削減に努める。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31750</xdr:rowOff>
    </xdr:to>
    <xdr:cxnSp macro="">
      <xdr:nvCxnSpPr>
        <xdr:cNvPr id="66" name="直線コネクタ 65"/>
        <xdr:cNvCxnSpPr/>
      </xdr:nvCxnSpPr>
      <xdr:spPr>
        <a:xfrm>
          <a:off x="3987800" y="6352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92710</xdr:rowOff>
    </xdr:to>
    <xdr:cxnSp macro="">
      <xdr:nvCxnSpPr>
        <xdr:cNvPr id="69" name="直線コネクタ 68"/>
        <xdr:cNvCxnSpPr/>
      </xdr:nvCxnSpPr>
      <xdr:spPr>
        <a:xfrm flipV="1">
          <a:off x="3098800" y="6352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92710</xdr:rowOff>
    </xdr:to>
    <xdr:cxnSp macro="">
      <xdr:nvCxnSpPr>
        <xdr:cNvPr id="72" name="直線コネクタ 71"/>
        <xdr:cNvCxnSpPr/>
      </xdr:nvCxnSpPr>
      <xdr:spPr>
        <a:xfrm>
          <a:off x="2209800" y="636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24130</xdr:rowOff>
    </xdr:to>
    <xdr:cxnSp macro="">
      <xdr:nvCxnSpPr>
        <xdr:cNvPr id="75" name="直線コネクタ 74"/>
        <xdr:cNvCxnSpPr/>
      </xdr:nvCxnSpPr>
      <xdr:spPr>
        <a:xfrm>
          <a:off x="1320800" y="633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2" name="テキスト ボックス 91"/>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ポイント増加したものの類似団体平均値よりも低い状況が続いている。</a:t>
          </a:r>
        </a:p>
        <a:p>
          <a:r>
            <a:rPr kumimoji="1" lang="ja-JP" altLang="en-US" sz="1300">
              <a:latin typeface="ＭＳ Ｐゴシック" panose="020B0600070205080204" pitchFamily="50" charset="-128"/>
              <a:ea typeface="ＭＳ Ｐゴシック" panose="020B0600070205080204" pitchFamily="50" charset="-128"/>
            </a:rPr>
            <a:t>　今後も老朽化による施設の維持管理コストの上昇や新たな施設の開業に伴う管理運営費の増が見込まれるため、引き続き姫路市公共施設等総合管理計画に基づき、施設のあり方の見直しを進める。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16</xdr:row>
      <xdr:rowOff>56243</xdr:rowOff>
    </xdr:to>
    <xdr:cxnSp macro="">
      <xdr:nvCxnSpPr>
        <xdr:cNvPr id="129" name="直線コネクタ 128"/>
        <xdr:cNvCxnSpPr/>
      </xdr:nvCxnSpPr>
      <xdr:spPr>
        <a:xfrm>
          <a:off x="15671800" y="26470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75293</xdr:rowOff>
    </xdr:from>
    <xdr:to>
      <xdr:col>78</xdr:col>
      <xdr:colOff>69850</xdr:colOff>
      <xdr:row>15</xdr:row>
      <xdr:rowOff>140607</xdr:rowOff>
    </xdr:to>
    <xdr:cxnSp macro="">
      <xdr:nvCxnSpPr>
        <xdr:cNvPr id="132" name="直線コネクタ 131"/>
        <xdr:cNvCxnSpPr/>
      </xdr:nvCxnSpPr>
      <xdr:spPr>
        <a:xfrm flipV="1">
          <a:off x="14782800" y="264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140607</xdr:rowOff>
    </xdr:from>
    <xdr:to>
      <xdr:col>73</xdr:col>
      <xdr:colOff>180975</xdr:colOff>
      <xdr:row>16</xdr:row>
      <xdr:rowOff>45357</xdr:rowOff>
    </xdr:to>
    <xdr:cxnSp macro="">
      <xdr:nvCxnSpPr>
        <xdr:cNvPr id="135" name="直線コネクタ 134"/>
        <xdr:cNvCxnSpPr/>
      </xdr:nvCxnSpPr>
      <xdr:spPr>
        <a:xfrm flipV="1">
          <a:off x="13893800" y="2712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45357</xdr:rowOff>
    </xdr:to>
    <xdr:cxnSp macro="">
      <xdr:nvCxnSpPr>
        <xdr:cNvPr id="138" name="直線コネクタ 137"/>
        <xdr:cNvCxnSpPr/>
      </xdr:nvCxnSpPr>
      <xdr:spPr>
        <a:xfrm>
          <a:off x="13004800" y="2777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48" name="楕円 147"/>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21970</xdr:rowOff>
    </xdr:from>
    <xdr:ext cx="762000" cy="259045"/>
    <xdr:sp macro="" textlink="">
      <xdr:nvSpPr>
        <xdr:cNvPr id="149" name="物件費該当値テキスト"/>
        <xdr:cNvSpPr txBox="1"/>
      </xdr:nvSpPr>
      <xdr:spPr>
        <a:xfrm>
          <a:off x="165989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24493</xdr:rowOff>
    </xdr:from>
    <xdr:to>
      <xdr:col>78</xdr:col>
      <xdr:colOff>120650</xdr:colOff>
      <xdr:row>15</xdr:row>
      <xdr:rowOff>126093</xdr:rowOff>
    </xdr:to>
    <xdr:sp macro="" textlink="">
      <xdr:nvSpPr>
        <xdr:cNvPr id="150" name="楕円 149"/>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136270</xdr:rowOff>
    </xdr:from>
    <xdr:ext cx="736600" cy="259045"/>
    <xdr:sp macro="" textlink="">
      <xdr:nvSpPr>
        <xdr:cNvPr id="151" name="テキスト ボックス 150"/>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2" name="楕円 151"/>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30134</xdr:rowOff>
    </xdr:from>
    <xdr:ext cx="762000" cy="259045"/>
    <xdr:sp macro="" textlink="">
      <xdr:nvSpPr>
        <xdr:cNvPr id="153" name="テキスト ボックス 152"/>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4" name="楕円 153"/>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5" name="テキスト ボックス 154"/>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6" name="楕円 155"/>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57" name="テキスト ボックス 156"/>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扶助費に係る経常収支比率は類似団体平均と比べ低い状況が続いており、令和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主な内訳としては、障害者福祉、生活保護等の社会保障施策であり、今後も社会保障関係費の累増が見込まれるため、適正な給付に努める。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38100</xdr:rowOff>
    </xdr:to>
    <xdr:cxnSp macro="">
      <xdr:nvCxnSpPr>
        <xdr:cNvPr id="190" name="直線コネクタ 189"/>
        <xdr:cNvCxnSpPr/>
      </xdr:nvCxnSpPr>
      <xdr:spPr>
        <a:xfrm>
          <a:off x="3987800" y="9626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88900</xdr:rowOff>
    </xdr:to>
    <xdr:cxnSp macro="">
      <xdr:nvCxnSpPr>
        <xdr:cNvPr id="193" name="直線コネクタ 192"/>
        <xdr:cNvCxnSpPr/>
      </xdr:nvCxnSpPr>
      <xdr:spPr>
        <a:xfrm flipV="1">
          <a:off x="3098800" y="962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114300</xdr:rowOff>
    </xdr:to>
    <xdr:cxnSp macro="">
      <xdr:nvCxnSpPr>
        <xdr:cNvPr id="196" name="直線コネクタ 195"/>
        <xdr:cNvCxnSpPr/>
      </xdr:nvCxnSpPr>
      <xdr:spPr>
        <a:xfrm flipV="1">
          <a:off x="2209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114300</xdr:rowOff>
    </xdr:to>
    <xdr:cxnSp macro="">
      <xdr:nvCxnSpPr>
        <xdr:cNvPr id="199" name="直線コネクタ 198"/>
        <xdr:cNvCxnSpPr/>
      </xdr:nvCxnSpPr>
      <xdr:spPr>
        <a:xfrm>
          <a:off x="1320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9" name="楕円 208"/>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10"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1" name="楕円 210"/>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2" name="テキスト ボックス 211"/>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3" name="楕円 212"/>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4" name="テキスト ボックス 213"/>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5" name="楕円 214"/>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16" name="テキスト ボックス 215"/>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7" name="楕円 216"/>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8" name="テキスト ボックス 217"/>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ポイント増加したものの類似団体平均値よりも低い状況が続いている。</a:t>
          </a:r>
        </a:p>
        <a:p>
          <a:r>
            <a:rPr kumimoji="1" lang="ja-JP" altLang="en-US" sz="1300">
              <a:latin typeface="ＭＳ Ｐゴシック" panose="020B0600070205080204" pitchFamily="50" charset="-128"/>
              <a:ea typeface="ＭＳ Ｐゴシック" panose="020B0600070205080204" pitchFamily="50" charset="-128"/>
            </a:rPr>
            <a:t>　後期高齢者医療保険事業や介護保険事業に対する繰出金が増加傾向にあることから、今後将来の財政運営に支障を及ぼさないよう特別会計等においても経費節減・合理化を積極的に行い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57</xdr:row>
      <xdr:rowOff>19050</xdr:rowOff>
    </xdr:to>
    <xdr:cxnSp macro="">
      <xdr:nvCxnSpPr>
        <xdr:cNvPr id="251" name="直線コネクタ 250"/>
        <xdr:cNvCxnSpPr/>
      </xdr:nvCxnSpPr>
      <xdr:spPr>
        <a:xfrm>
          <a:off x="15671800" y="9753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152400</xdr:rowOff>
    </xdr:from>
    <xdr:to>
      <xdr:col>78</xdr:col>
      <xdr:colOff>69850</xdr:colOff>
      <xdr:row>57</xdr:row>
      <xdr:rowOff>69850</xdr:rowOff>
    </xdr:to>
    <xdr:cxnSp macro="">
      <xdr:nvCxnSpPr>
        <xdr:cNvPr id="254" name="直線コネクタ 253"/>
        <xdr:cNvCxnSpPr/>
      </xdr:nvCxnSpPr>
      <xdr:spPr>
        <a:xfrm flipV="1">
          <a:off x="14782800" y="9753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69850</xdr:rowOff>
    </xdr:to>
    <xdr:cxnSp macro="">
      <xdr:nvCxnSpPr>
        <xdr:cNvPr id="257" name="直線コネクタ 256"/>
        <xdr:cNvCxnSpPr/>
      </xdr:nvCxnSpPr>
      <xdr:spPr>
        <a:xfrm>
          <a:off x="13893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152400</xdr:rowOff>
    </xdr:from>
    <xdr:to>
      <xdr:col>69</xdr:col>
      <xdr:colOff>92075</xdr:colOff>
      <xdr:row>56</xdr:row>
      <xdr:rowOff>165100</xdr:rowOff>
    </xdr:to>
    <xdr:cxnSp macro="">
      <xdr:nvCxnSpPr>
        <xdr:cNvPr id="260" name="直線コネクタ 259"/>
        <xdr:cNvCxnSpPr/>
      </xdr:nvCxnSpPr>
      <xdr:spPr>
        <a:xfrm>
          <a:off x="13004800" y="975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70" name="楕円 269"/>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71" name="その他該当値テキスト"/>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101600</xdr:rowOff>
    </xdr:from>
    <xdr:to>
      <xdr:col>78</xdr:col>
      <xdr:colOff>120650</xdr:colOff>
      <xdr:row>57</xdr:row>
      <xdr:rowOff>31750</xdr:rowOff>
    </xdr:to>
    <xdr:sp macro="" textlink="">
      <xdr:nvSpPr>
        <xdr:cNvPr id="272" name="楕円 271"/>
        <xdr:cNvSpPr/>
      </xdr:nvSpPr>
      <xdr:spPr>
        <a:xfrm>
          <a:off x="15621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41927</xdr:rowOff>
    </xdr:from>
    <xdr:ext cx="736600" cy="259045"/>
    <xdr:sp macro="" textlink="">
      <xdr:nvSpPr>
        <xdr:cNvPr id="273" name="テキスト ボックス 272"/>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5" name="テキスト ボックス 274"/>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101600</xdr:rowOff>
    </xdr:from>
    <xdr:to>
      <xdr:col>65</xdr:col>
      <xdr:colOff>53975</xdr:colOff>
      <xdr:row>57</xdr:row>
      <xdr:rowOff>31750</xdr:rowOff>
    </xdr:to>
    <xdr:sp macro="" textlink="">
      <xdr:nvSpPr>
        <xdr:cNvPr id="278" name="楕円 277"/>
        <xdr:cNvSpPr/>
      </xdr:nvSpPr>
      <xdr:spPr>
        <a:xfrm>
          <a:off x="12954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41927</xdr:rowOff>
    </xdr:from>
    <xdr:ext cx="762000" cy="259045"/>
    <xdr:sp macro="" textlink="">
      <xdr:nvSpPr>
        <xdr:cNvPr id="279" name="テキスト ボックス 278"/>
        <xdr:cNvSpPr txBox="1"/>
      </xdr:nvSpPr>
      <xdr:spPr>
        <a:xfrm>
          <a:off x="12623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ポイント増加したものの類似団体平均値よりも低い状況が続いている。</a:t>
          </a:r>
        </a:p>
        <a:p>
          <a:r>
            <a:rPr kumimoji="1" lang="ja-JP" altLang="en-US" sz="1300">
              <a:latin typeface="ＭＳ Ｐゴシック" panose="020B0600070205080204" pitchFamily="50" charset="-128"/>
              <a:ea typeface="ＭＳ Ｐゴシック" panose="020B0600070205080204" pitchFamily="50" charset="-128"/>
            </a:rPr>
            <a:t>　今後も行政の責任分野、経費負担のあり方、事業効果等を精査し、公共公益性の観点から事業見直しを行うことにより、適正な給付に努める。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92710</xdr:rowOff>
    </xdr:from>
    <xdr:to>
      <xdr:col>82</xdr:col>
      <xdr:colOff>107950</xdr:colOff>
      <xdr:row>33</xdr:row>
      <xdr:rowOff>146050</xdr:rowOff>
    </xdr:to>
    <xdr:cxnSp macro="">
      <xdr:nvCxnSpPr>
        <xdr:cNvPr id="312" name="直線コネクタ 311"/>
        <xdr:cNvCxnSpPr/>
      </xdr:nvCxnSpPr>
      <xdr:spPr>
        <a:xfrm>
          <a:off x="15671800" y="57505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92710</xdr:rowOff>
    </xdr:from>
    <xdr:to>
      <xdr:col>78</xdr:col>
      <xdr:colOff>69850</xdr:colOff>
      <xdr:row>33</xdr:row>
      <xdr:rowOff>138430</xdr:rowOff>
    </xdr:to>
    <xdr:cxnSp macro="">
      <xdr:nvCxnSpPr>
        <xdr:cNvPr id="315" name="直線コネクタ 314"/>
        <xdr:cNvCxnSpPr/>
      </xdr:nvCxnSpPr>
      <xdr:spPr>
        <a:xfrm flipV="1">
          <a:off x="14782800" y="5750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138430</xdr:rowOff>
    </xdr:from>
    <xdr:to>
      <xdr:col>73</xdr:col>
      <xdr:colOff>180975</xdr:colOff>
      <xdr:row>33</xdr:row>
      <xdr:rowOff>153670</xdr:rowOff>
    </xdr:to>
    <xdr:cxnSp macro="">
      <xdr:nvCxnSpPr>
        <xdr:cNvPr id="318" name="直線コネクタ 317"/>
        <xdr:cNvCxnSpPr/>
      </xdr:nvCxnSpPr>
      <xdr:spPr>
        <a:xfrm flipV="1">
          <a:off x="13893800" y="579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153670</xdr:rowOff>
    </xdr:from>
    <xdr:to>
      <xdr:col>69</xdr:col>
      <xdr:colOff>92075</xdr:colOff>
      <xdr:row>34</xdr:row>
      <xdr:rowOff>5080</xdr:rowOff>
    </xdr:to>
    <xdr:cxnSp macro="">
      <xdr:nvCxnSpPr>
        <xdr:cNvPr id="321" name="直線コネクタ 320"/>
        <xdr:cNvCxnSpPr/>
      </xdr:nvCxnSpPr>
      <xdr:spPr>
        <a:xfrm flipV="1">
          <a:off x="13004800" y="581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95250</xdr:rowOff>
    </xdr:from>
    <xdr:to>
      <xdr:col>82</xdr:col>
      <xdr:colOff>158750</xdr:colOff>
      <xdr:row>34</xdr:row>
      <xdr:rowOff>25400</xdr:rowOff>
    </xdr:to>
    <xdr:sp macro="" textlink="">
      <xdr:nvSpPr>
        <xdr:cNvPr id="331" name="楕円 330"/>
        <xdr:cNvSpPr/>
      </xdr:nvSpPr>
      <xdr:spPr>
        <a:xfrm>
          <a:off x="16459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111777</xdr:rowOff>
    </xdr:from>
    <xdr:ext cx="762000" cy="259045"/>
    <xdr:sp macro="" textlink="">
      <xdr:nvSpPr>
        <xdr:cNvPr id="332" name="補助費等該当値テキスト"/>
        <xdr:cNvSpPr txBox="1"/>
      </xdr:nvSpPr>
      <xdr:spPr>
        <a:xfrm>
          <a:off x="165989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41910</xdr:rowOff>
    </xdr:from>
    <xdr:to>
      <xdr:col>78</xdr:col>
      <xdr:colOff>120650</xdr:colOff>
      <xdr:row>33</xdr:row>
      <xdr:rowOff>143510</xdr:rowOff>
    </xdr:to>
    <xdr:sp macro="" textlink="">
      <xdr:nvSpPr>
        <xdr:cNvPr id="333" name="楕円 332"/>
        <xdr:cNvSpPr/>
      </xdr:nvSpPr>
      <xdr:spPr>
        <a:xfrm>
          <a:off x="15621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153687</xdr:rowOff>
    </xdr:from>
    <xdr:ext cx="736600" cy="259045"/>
    <xdr:sp macro="" textlink="">
      <xdr:nvSpPr>
        <xdr:cNvPr id="334" name="テキスト ボックス 333"/>
        <xdr:cNvSpPr txBox="1"/>
      </xdr:nvSpPr>
      <xdr:spPr>
        <a:xfrm>
          <a:off x="15290800" y="546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87630</xdr:rowOff>
    </xdr:from>
    <xdr:to>
      <xdr:col>74</xdr:col>
      <xdr:colOff>31750</xdr:colOff>
      <xdr:row>34</xdr:row>
      <xdr:rowOff>17780</xdr:rowOff>
    </xdr:to>
    <xdr:sp macro="" textlink="">
      <xdr:nvSpPr>
        <xdr:cNvPr id="335" name="楕円 334"/>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27957</xdr:rowOff>
    </xdr:from>
    <xdr:ext cx="762000" cy="259045"/>
    <xdr:sp macro="" textlink="">
      <xdr:nvSpPr>
        <xdr:cNvPr id="336" name="テキスト ボックス 335"/>
        <xdr:cNvSpPr txBox="1"/>
      </xdr:nvSpPr>
      <xdr:spPr>
        <a:xfrm>
          <a:off x="14401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102870</xdr:rowOff>
    </xdr:from>
    <xdr:to>
      <xdr:col>69</xdr:col>
      <xdr:colOff>142875</xdr:colOff>
      <xdr:row>34</xdr:row>
      <xdr:rowOff>33020</xdr:rowOff>
    </xdr:to>
    <xdr:sp macro="" textlink="">
      <xdr:nvSpPr>
        <xdr:cNvPr id="337" name="楕円 336"/>
        <xdr:cNvSpPr/>
      </xdr:nvSpPr>
      <xdr:spPr>
        <a:xfrm>
          <a:off x="13843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43197</xdr:rowOff>
    </xdr:from>
    <xdr:ext cx="762000" cy="259045"/>
    <xdr:sp macro="" textlink="">
      <xdr:nvSpPr>
        <xdr:cNvPr id="338" name="テキスト ボックス 337"/>
        <xdr:cNvSpPr txBox="1"/>
      </xdr:nvSpPr>
      <xdr:spPr>
        <a:xfrm>
          <a:off x="13512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125730</xdr:rowOff>
    </xdr:from>
    <xdr:to>
      <xdr:col>65</xdr:col>
      <xdr:colOff>53975</xdr:colOff>
      <xdr:row>34</xdr:row>
      <xdr:rowOff>55880</xdr:rowOff>
    </xdr:to>
    <xdr:sp macro="" textlink="">
      <xdr:nvSpPr>
        <xdr:cNvPr id="339" name="楕円 338"/>
        <xdr:cNvSpPr/>
      </xdr:nvSpPr>
      <xdr:spPr>
        <a:xfrm>
          <a:off x="12954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66057</xdr:rowOff>
    </xdr:from>
    <xdr:ext cx="762000" cy="259045"/>
    <xdr:sp macro="" textlink="">
      <xdr:nvSpPr>
        <xdr:cNvPr id="340" name="テキスト ボックス 339"/>
        <xdr:cNvSpPr txBox="1"/>
      </xdr:nvSpPr>
      <xdr:spPr>
        <a:xfrm>
          <a:off x="12623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年度の経常収支比率は前年度と比べて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ポイント増加している。今後も大規模投資事業の実施により地方債残高の増加が見込まれるが、令和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年度まで事業期間が延長された緊急防災・減災事業債など、交付税措置のある有利な起債を活用するなど適正な起債発行に努める。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153670</xdr:rowOff>
    </xdr:to>
    <xdr:cxnSp macro="">
      <xdr:nvCxnSpPr>
        <xdr:cNvPr id="373" name="直線コネクタ 372"/>
        <xdr:cNvCxnSpPr/>
      </xdr:nvCxnSpPr>
      <xdr:spPr>
        <a:xfrm>
          <a:off x="3987800" y="13279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77470</xdr:rowOff>
    </xdr:from>
    <xdr:to>
      <xdr:col>19</xdr:col>
      <xdr:colOff>187325</xdr:colOff>
      <xdr:row>77</xdr:row>
      <xdr:rowOff>85089</xdr:rowOff>
    </xdr:to>
    <xdr:cxnSp macro="">
      <xdr:nvCxnSpPr>
        <xdr:cNvPr id="376" name="直線コネクタ 375"/>
        <xdr:cNvCxnSpPr/>
      </xdr:nvCxnSpPr>
      <xdr:spPr>
        <a:xfrm flipV="1">
          <a:off x="3098800" y="13279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123189</xdr:rowOff>
    </xdr:to>
    <xdr:cxnSp macro="">
      <xdr:nvCxnSpPr>
        <xdr:cNvPr id="379" name="直線コネクタ 378"/>
        <xdr:cNvCxnSpPr/>
      </xdr:nvCxnSpPr>
      <xdr:spPr>
        <a:xfrm flipV="1">
          <a:off x="2209800" y="13286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100330</xdr:rowOff>
    </xdr:from>
    <xdr:to>
      <xdr:col>11</xdr:col>
      <xdr:colOff>9525</xdr:colOff>
      <xdr:row>77</xdr:row>
      <xdr:rowOff>123189</xdr:rowOff>
    </xdr:to>
    <xdr:cxnSp macro="">
      <xdr:nvCxnSpPr>
        <xdr:cNvPr id="382" name="直線コネクタ 381"/>
        <xdr:cNvCxnSpPr/>
      </xdr:nvCxnSpPr>
      <xdr:spPr>
        <a:xfrm>
          <a:off x="1320800" y="13301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92" name="楕円 391"/>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93"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94" name="楕円 393"/>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95" name="テキスト ボックス 394"/>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96" name="楕円 395"/>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146066</xdr:rowOff>
    </xdr:from>
    <xdr:ext cx="762000" cy="259045"/>
    <xdr:sp macro="" textlink="">
      <xdr:nvSpPr>
        <xdr:cNvPr id="397" name="テキスト ボックス 396"/>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98" name="楕円 397"/>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12716</xdr:rowOff>
    </xdr:from>
    <xdr:ext cx="762000" cy="259045"/>
    <xdr:sp macro="" textlink="">
      <xdr:nvSpPr>
        <xdr:cNvPr id="399" name="テキスト ボックス 398"/>
        <xdr:cNvSpPr txBox="1"/>
      </xdr:nvSpPr>
      <xdr:spPr>
        <a:xfrm>
          <a:off x="1828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400" name="楕円 399"/>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401" name="テキスト ボックス 40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公債費以外の経費に係る経常収支比率は</a:t>
          </a:r>
          <a:r>
            <a:rPr kumimoji="1" lang="en-US" altLang="ja-JP" sz="1300">
              <a:latin typeface="ＭＳ Ｐゴシック" panose="020B0600070205080204" pitchFamily="50" charset="-128"/>
              <a:ea typeface="ＭＳ Ｐゴシック" panose="020B0600070205080204" pitchFamily="50" charset="-128"/>
            </a:rPr>
            <a:t>71.3</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ポイント増加したものの類似団体平均値よりも低い状況が続いている。</a:t>
          </a:r>
        </a:p>
        <a:p>
          <a:r>
            <a:rPr kumimoji="1" lang="ja-JP" altLang="en-US" sz="1300">
              <a:latin typeface="ＭＳ Ｐゴシック" panose="020B0600070205080204" pitchFamily="50" charset="-128"/>
              <a:ea typeface="ＭＳ Ｐゴシック" panose="020B0600070205080204" pitchFamily="50" charset="-128"/>
            </a:rPr>
            <a:t>　今後も社会保障関係経費の増等により厳しい財政状況が続くと予想されることから行財政改革を進め、経費削減に努める。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72137</xdr:rowOff>
    </xdr:to>
    <xdr:cxnSp macro="">
      <xdr:nvCxnSpPr>
        <xdr:cNvPr id="432" name="直線コネクタ 431"/>
        <xdr:cNvCxnSpPr/>
      </xdr:nvCxnSpPr>
      <xdr:spPr>
        <a:xfrm>
          <a:off x="15671800" y="12974320"/>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104139</xdr:rowOff>
    </xdr:to>
    <xdr:cxnSp macro="">
      <xdr:nvCxnSpPr>
        <xdr:cNvPr id="435" name="直線コネクタ 434"/>
        <xdr:cNvCxnSpPr/>
      </xdr:nvCxnSpPr>
      <xdr:spPr>
        <a:xfrm flipV="1">
          <a:off x="14782800" y="129743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104139</xdr:rowOff>
    </xdr:to>
    <xdr:cxnSp macro="">
      <xdr:nvCxnSpPr>
        <xdr:cNvPr id="438" name="直線コネクタ 437"/>
        <xdr:cNvCxnSpPr/>
      </xdr:nvCxnSpPr>
      <xdr:spPr>
        <a:xfrm>
          <a:off x="13893800" y="131160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85852</xdr:rowOff>
    </xdr:to>
    <xdr:cxnSp macro="">
      <xdr:nvCxnSpPr>
        <xdr:cNvPr id="441" name="直線コネクタ 440"/>
        <xdr:cNvCxnSpPr/>
      </xdr:nvCxnSpPr>
      <xdr:spPr>
        <a:xfrm>
          <a:off x="13004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51" name="楕円 450"/>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37863</xdr:rowOff>
    </xdr:from>
    <xdr:ext cx="762000" cy="259045"/>
    <xdr:sp macro="" textlink="">
      <xdr:nvSpPr>
        <xdr:cNvPr id="452"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53" name="楕円 452"/>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54" name="テキスト ボックス 453"/>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5" name="楕円 454"/>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6" name="テキスト ボックス 455"/>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7" name="楕円 456"/>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58" name="テキスト ボックス 457"/>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9" name="楕円 458"/>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60" name="テキスト ボックス 459"/>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159880</xdr:rowOff>
    </xdr:from>
    <xdr:to>
      <xdr:col>29</xdr:col>
      <xdr:colOff>127000</xdr:colOff>
      <xdr:row>16</xdr:row>
      <xdr:rowOff>170396</xdr:rowOff>
    </xdr:to>
    <xdr:cxnSp macro="">
      <xdr:nvCxnSpPr>
        <xdr:cNvPr id="50" name="直線コネクタ 49"/>
        <xdr:cNvCxnSpPr/>
      </xdr:nvCxnSpPr>
      <xdr:spPr bwMode="auto">
        <a:xfrm flipV="1">
          <a:off x="5003800" y="2950705"/>
          <a:ext cx="6477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144657</xdr:rowOff>
    </xdr:from>
    <xdr:ext cx="762000" cy="259045"/>
    <xdr:sp macro="" textlink="">
      <xdr:nvSpPr>
        <xdr:cNvPr id="51" name="人口1人当たり決算額の推移平均値テキスト130"/>
        <xdr:cNvSpPr txBox="1"/>
      </xdr:nvSpPr>
      <xdr:spPr>
        <a:xfrm>
          <a:off x="5740400" y="29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170396</xdr:rowOff>
    </xdr:from>
    <xdr:to>
      <xdr:col>26</xdr:col>
      <xdr:colOff>50800</xdr:colOff>
      <xdr:row>17</xdr:row>
      <xdr:rowOff>26226</xdr:rowOff>
    </xdr:to>
    <xdr:cxnSp macro="">
      <xdr:nvCxnSpPr>
        <xdr:cNvPr id="53" name="直線コネクタ 52"/>
        <xdr:cNvCxnSpPr/>
      </xdr:nvCxnSpPr>
      <xdr:spPr bwMode="auto">
        <a:xfrm flipV="1">
          <a:off x="4305300" y="2961221"/>
          <a:ext cx="698500" cy="27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26226</xdr:rowOff>
    </xdr:from>
    <xdr:to>
      <xdr:col>22</xdr:col>
      <xdr:colOff>114300</xdr:colOff>
      <xdr:row>17</xdr:row>
      <xdr:rowOff>30188</xdr:rowOff>
    </xdr:to>
    <xdr:cxnSp macro="">
      <xdr:nvCxnSpPr>
        <xdr:cNvPr id="56" name="直線コネクタ 55"/>
        <xdr:cNvCxnSpPr/>
      </xdr:nvCxnSpPr>
      <xdr:spPr bwMode="auto">
        <a:xfrm flipV="1">
          <a:off x="3606800" y="2988501"/>
          <a:ext cx="698500" cy="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30188</xdr:rowOff>
    </xdr:from>
    <xdr:to>
      <xdr:col>18</xdr:col>
      <xdr:colOff>177800</xdr:colOff>
      <xdr:row>17</xdr:row>
      <xdr:rowOff>53543</xdr:rowOff>
    </xdr:to>
    <xdr:cxnSp macro="">
      <xdr:nvCxnSpPr>
        <xdr:cNvPr id="59" name="直線コネクタ 58"/>
        <xdr:cNvCxnSpPr/>
      </xdr:nvCxnSpPr>
      <xdr:spPr bwMode="auto">
        <a:xfrm flipV="1">
          <a:off x="2908300" y="2992463"/>
          <a:ext cx="698500" cy="23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109080</xdr:rowOff>
    </xdr:from>
    <xdr:to>
      <xdr:col>29</xdr:col>
      <xdr:colOff>177800</xdr:colOff>
      <xdr:row>17</xdr:row>
      <xdr:rowOff>39230</xdr:rowOff>
    </xdr:to>
    <xdr:sp macro="" textlink="">
      <xdr:nvSpPr>
        <xdr:cNvPr id="69" name="楕円 68"/>
        <xdr:cNvSpPr/>
      </xdr:nvSpPr>
      <xdr:spPr bwMode="auto">
        <a:xfrm>
          <a:off x="5600700" y="289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125607</xdr:rowOff>
    </xdr:from>
    <xdr:ext cx="762000" cy="259045"/>
    <xdr:sp macro="" textlink="">
      <xdr:nvSpPr>
        <xdr:cNvPr id="70" name="人口1人当たり決算額の推移該当値テキスト130"/>
        <xdr:cNvSpPr txBox="1"/>
      </xdr:nvSpPr>
      <xdr:spPr>
        <a:xfrm>
          <a:off x="5740400" y="2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119596</xdr:rowOff>
    </xdr:from>
    <xdr:to>
      <xdr:col>26</xdr:col>
      <xdr:colOff>101600</xdr:colOff>
      <xdr:row>17</xdr:row>
      <xdr:rowOff>49746</xdr:rowOff>
    </xdr:to>
    <xdr:sp macro="" textlink="">
      <xdr:nvSpPr>
        <xdr:cNvPr id="71" name="楕円 70"/>
        <xdr:cNvSpPr/>
      </xdr:nvSpPr>
      <xdr:spPr bwMode="auto">
        <a:xfrm>
          <a:off x="4953000" y="291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59923</xdr:rowOff>
    </xdr:from>
    <xdr:ext cx="736600" cy="259045"/>
    <xdr:sp macro="" textlink="">
      <xdr:nvSpPr>
        <xdr:cNvPr id="72" name="テキスト ボックス 71"/>
        <xdr:cNvSpPr txBox="1"/>
      </xdr:nvSpPr>
      <xdr:spPr>
        <a:xfrm>
          <a:off x="4622800" y="2679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146876</xdr:rowOff>
    </xdr:from>
    <xdr:to>
      <xdr:col>22</xdr:col>
      <xdr:colOff>165100</xdr:colOff>
      <xdr:row>17</xdr:row>
      <xdr:rowOff>77026</xdr:rowOff>
    </xdr:to>
    <xdr:sp macro="" textlink="">
      <xdr:nvSpPr>
        <xdr:cNvPr id="73" name="楕円 72"/>
        <xdr:cNvSpPr/>
      </xdr:nvSpPr>
      <xdr:spPr bwMode="auto">
        <a:xfrm>
          <a:off x="4254500" y="293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87203</xdr:rowOff>
    </xdr:from>
    <xdr:ext cx="762000" cy="259045"/>
    <xdr:sp macro="" textlink="">
      <xdr:nvSpPr>
        <xdr:cNvPr id="74" name="テキスト ボックス 73"/>
        <xdr:cNvSpPr txBox="1"/>
      </xdr:nvSpPr>
      <xdr:spPr>
        <a:xfrm>
          <a:off x="3924300" y="27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150838</xdr:rowOff>
    </xdr:from>
    <xdr:to>
      <xdr:col>19</xdr:col>
      <xdr:colOff>38100</xdr:colOff>
      <xdr:row>17</xdr:row>
      <xdr:rowOff>80988</xdr:rowOff>
    </xdr:to>
    <xdr:sp macro="" textlink="">
      <xdr:nvSpPr>
        <xdr:cNvPr id="75" name="楕円 74"/>
        <xdr:cNvSpPr/>
      </xdr:nvSpPr>
      <xdr:spPr bwMode="auto">
        <a:xfrm>
          <a:off x="3556000" y="2941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91165</xdr:rowOff>
    </xdr:from>
    <xdr:ext cx="762000" cy="259045"/>
    <xdr:sp macro="" textlink="">
      <xdr:nvSpPr>
        <xdr:cNvPr id="76" name="テキスト ボックス 75"/>
        <xdr:cNvSpPr txBox="1"/>
      </xdr:nvSpPr>
      <xdr:spPr>
        <a:xfrm>
          <a:off x="3225800" y="271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2743</xdr:rowOff>
    </xdr:from>
    <xdr:to>
      <xdr:col>15</xdr:col>
      <xdr:colOff>101600</xdr:colOff>
      <xdr:row>17</xdr:row>
      <xdr:rowOff>104343</xdr:rowOff>
    </xdr:to>
    <xdr:sp macro="" textlink="">
      <xdr:nvSpPr>
        <xdr:cNvPr id="77" name="楕円 76"/>
        <xdr:cNvSpPr/>
      </xdr:nvSpPr>
      <xdr:spPr bwMode="auto">
        <a:xfrm>
          <a:off x="2857500" y="296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114520</xdr:rowOff>
    </xdr:from>
    <xdr:ext cx="762000" cy="259045"/>
    <xdr:sp macro="" textlink="">
      <xdr:nvSpPr>
        <xdr:cNvPr id="78" name="テキスト ボックス 77"/>
        <xdr:cNvSpPr txBox="1"/>
      </xdr:nvSpPr>
      <xdr:spPr>
        <a:xfrm>
          <a:off x="2527300" y="273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264922</xdr:rowOff>
    </xdr:from>
    <xdr:to>
      <xdr:col>29</xdr:col>
      <xdr:colOff>127000</xdr:colOff>
      <xdr:row>35</xdr:row>
      <xdr:rowOff>305574</xdr:rowOff>
    </xdr:to>
    <xdr:cxnSp macro="">
      <xdr:nvCxnSpPr>
        <xdr:cNvPr id="111" name="直線コネクタ 110"/>
        <xdr:cNvCxnSpPr/>
      </xdr:nvCxnSpPr>
      <xdr:spPr bwMode="auto">
        <a:xfrm flipV="1">
          <a:off x="5003800" y="6875272"/>
          <a:ext cx="647700" cy="40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305574</xdr:rowOff>
    </xdr:from>
    <xdr:to>
      <xdr:col>26</xdr:col>
      <xdr:colOff>50800</xdr:colOff>
      <xdr:row>36</xdr:row>
      <xdr:rowOff>32321</xdr:rowOff>
    </xdr:to>
    <xdr:cxnSp macro="">
      <xdr:nvCxnSpPr>
        <xdr:cNvPr id="114" name="直線コネクタ 113"/>
        <xdr:cNvCxnSpPr/>
      </xdr:nvCxnSpPr>
      <xdr:spPr bwMode="auto">
        <a:xfrm flipV="1">
          <a:off x="4305300" y="6915924"/>
          <a:ext cx="698500" cy="69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317691</xdr:rowOff>
    </xdr:from>
    <xdr:to>
      <xdr:col>22</xdr:col>
      <xdr:colOff>114300</xdr:colOff>
      <xdr:row>36</xdr:row>
      <xdr:rowOff>32321</xdr:rowOff>
    </xdr:to>
    <xdr:cxnSp macro="">
      <xdr:nvCxnSpPr>
        <xdr:cNvPr id="117" name="直線コネクタ 116"/>
        <xdr:cNvCxnSpPr/>
      </xdr:nvCxnSpPr>
      <xdr:spPr bwMode="auto">
        <a:xfrm>
          <a:off x="3606800" y="6928041"/>
          <a:ext cx="698500" cy="57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317691</xdr:rowOff>
    </xdr:from>
    <xdr:to>
      <xdr:col>18</xdr:col>
      <xdr:colOff>177800</xdr:colOff>
      <xdr:row>36</xdr:row>
      <xdr:rowOff>12205</xdr:rowOff>
    </xdr:to>
    <xdr:cxnSp macro="">
      <xdr:nvCxnSpPr>
        <xdr:cNvPr id="120" name="直線コネクタ 119"/>
        <xdr:cNvCxnSpPr/>
      </xdr:nvCxnSpPr>
      <xdr:spPr bwMode="auto">
        <a:xfrm flipV="1">
          <a:off x="2908300" y="6928041"/>
          <a:ext cx="698500" cy="37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214122</xdr:rowOff>
    </xdr:from>
    <xdr:to>
      <xdr:col>29</xdr:col>
      <xdr:colOff>177800</xdr:colOff>
      <xdr:row>35</xdr:row>
      <xdr:rowOff>315722</xdr:rowOff>
    </xdr:to>
    <xdr:sp macro="" textlink="">
      <xdr:nvSpPr>
        <xdr:cNvPr id="130" name="楕円 129"/>
        <xdr:cNvSpPr/>
      </xdr:nvSpPr>
      <xdr:spPr bwMode="auto">
        <a:xfrm>
          <a:off x="5600700" y="682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186199</xdr:rowOff>
    </xdr:from>
    <xdr:ext cx="762000" cy="259045"/>
    <xdr:sp macro="" textlink="">
      <xdr:nvSpPr>
        <xdr:cNvPr id="131" name="人口1人当たり決算額の推移該当値テキスト445"/>
        <xdr:cNvSpPr txBox="1"/>
      </xdr:nvSpPr>
      <xdr:spPr>
        <a:xfrm>
          <a:off x="57404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254774</xdr:rowOff>
    </xdr:from>
    <xdr:to>
      <xdr:col>26</xdr:col>
      <xdr:colOff>101600</xdr:colOff>
      <xdr:row>36</xdr:row>
      <xdr:rowOff>13474</xdr:rowOff>
    </xdr:to>
    <xdr:sp macro="" textlink="">
      <xdr:nvSpPr>
        <xdr:cNvPr id="132" name="楕円 131"/>
        <xdr:cNvSpPr/>
      </xdr:nvSpPr>
      <xdr:spPr bwMode="auto">
        <a:xfrm>
          <a:off x="4953000" y="6865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341151</xdr:rowOff>
    </xdr:from>
    <xdr:ext cx="736600" cy="259045"/>
    <xdr:sp macro="" textlink="">
      <xdr:nvSpPr>
        <xdr:cNvPr id="133" name="テキスト ボックス 132"/>
        <xdr:cNvSpPr txBox="1"/>
      </xdr:nvSpPr>
      <xdr:spPr>
        <a:xfrm>
          <a:off x="4622800" y="695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324421</xdr:rowOff>
    </xdr:from>
    <xdr:to>
      <xdr:col>22</xdr:col>
      <xdr:colOff>165100</xdr:colOff>
      <xdr:row>36</xdr:row>
      <xdr:rowOff>83121</xdr:rowOff>
    </xdr:to>
    <xdr:sp macro="" textlink="">
      <xdr:nvSpPr>
        <xdr:cNvPr id="134" name="楕円 133"/>
        <xdr:cNvSpPr/>
      </xdr:nvSpPr>
      <xdr:spPr bwMode="auto">
        <a:xfrm>
          <a:off x="4254500" y="693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67898</xdr:rowOff>
    </xdr:from>
    <xdr:ext cx="762000" cy="259045"/>
    <xdr:sp macro="" textlink="">
      <xdr:nvSpPr>
        <xdr:cNvPr id="135" name="テキスト ボックス 134"/>
        <xdr:cNvSpPr txBox="1"/>
      </xdr:nvSpPr>
      <xdr:spPr>
        <a:xfrm>
          <a:off x="3924300" y="702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266891</xdr:rowOff>
    </xdr:from>
    <xdr:to>
      <xdr:col>19</xdr:col>
      <xdr:colOff>38100</xdr:colOff>
      <xdr:row>36</xdr:row>
      <xdr:rowOff>25591</xdr:rowOff>
    </xdr:to>
    <xdr:sp macro="" textlink="">
      <xdr:nvSpPr>
        <xdr:cNvPr id="136" name="楕円 135"/>
        <xdr:cNvSpPr/>
      </xdr:nvSpPr>
      <xdr:spPr bwMode="auto">
        <a:xfrm>
          <a:off x="3556000" y="6877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10368</xdr:rowOff>
    </xdr:from>
    <xdr:ext cx="762000" cy="259045"/>
    <xdr:sp macro="" textlink="">
      <xdr:nvSpPr>
        <xdr:cNvPr id="137" name="テキスト ボックス 136"/>
        <xdr:cNvSpPr txBox="1"/>
      </xdr:nvSpPr>
      <xdr:spPr>
        <a:xfrm>
          <a:off x="3225800" y="696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304305</xdr:rowOff>
    </xdr:from>
    <xdr:to>
      <xdr:col>15</xdr:col>
      <xdr:colOff>101600</xdr:colOff>
      <xdr:row>36</xdr:row>
      <xdr:rowOff>63005</xdr:rowOff>
    </xdr:to>
    <xdr:sp macro="" textlink="">
      <xdr:nvSpPr>
        <xdr:cNvPr id="138" name="楕円 137"/>
        <xdr:cNvSpPr/>
      </xdr:nvSpPr>
      <xdr:spPr bwMode="auto">
        <a:xfrm>
          <a:off x="2857500" y="6914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47782</xdr:rowOff>
    </xdr:from>
    <xdr:ext cx="762000" cy="259045"/>
    <xdr:sp macro="" textlink="">
      <xdr:nvSpPr>
        <xdr:cNvPr id="139" name="テキスト ボックス 138"/>
        <xdr:cNvSpPr txBox="1"/>
      </xdr:nvSpPr>
      <xdr:spPr>
        <a:xfrm>
          <a:off x="2527300" y="700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528,459
516,292
534.56
239,739,534
230,312,665
5,770,252
124,017,973
193,230,090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57665</xdr:rowOff>
    </xdr:from>
    <xdr:to>
      <xdr:col>24</xdr:col>
      <xdr:colOff>63500</xdr:colOff>
      <xdr:row>34</xdr:row>
      <xdr:rowOff>68377</xdr:rowOff>
    </xdr:to>
    <xdr:cxnSp macro="">
      <xdr:nvCxnSpPr>
        <xdr:cNvPr id="63" name="直線コネクタ 62"/>
        <xdr:cNvCxnSpPr/>
      </xdr:nvCxnSpPr>
      <xdr:spPr>
        <a:xfrm>
          <a:off x="3797300" y="5886965"/>
          <a:ext cx="8382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57665</xdr:rowOff>
    </xdr:from>
    <xdr:to>
      <xdr:col>19</xdr:col>
      <xdr:colOff>177800</xdr:colOff>
      <xdr:row>34</xdr:row>
      <xdr:rowOff>114489</xdr:rowOff>
    </xdr:to>
    <xdr:cxnSp macro="">
      <xdr:nvCxnSpPr>
        <xdr:cNvPr id="66" name="直線コネクタ 65"/>
        <xdr:cNvCxnSpPr/>
      </xdr:nvCxnSpPr>
      <xdr:spPr>
        <a:xfrm flipV="1">
          <a:off x="2908300" y="5886965"/>
          <a:ext cx="8890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114489</xdr:rowOff>
    </xdr:from>
    <xdr:to>
      <xdr:col>15</xdr:col>
      <xdr:colOff>50800</xdr:colOff>
      <xdr:row>35</xdr:row>
      <xdr:rowOff>14917</xdr:rowOff>
    </xdr:to>
    <xdr:cxnSp macro="">
      <xdr:nvCxnSpPr>
        <xdr:cNvPr id="69" name="直線コネクタ 68"/>
        <xdr:cNvCxnSpPr/>
      </xdr:nvCxnSpPr>
      <xdr:spPr>
        <a:xfrm flipV="1">
          <a:off x="2019300" y="5943789"/>
          <a:ext cx="889000" cy="7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14917</xdr:rowOff>
    </xdr:from>
    <xdr:to>
      <xdr:col>10</xdr:col>
      <xdr:colOff>114300</xdr:colOff>
      <xdr:row>35</xdr:row>
      <xdr:rowOff>73602</xdr:rowOff>
    </xdr:to>
    <xdr:cxnSp macro="">
      <xdr:nvCxnSpPr>
        <xdr:cNvPr id="72" name="直線コネクタ 71"/>
        <xdr:cNvCxnSpPr/>
      </xdr:nvCxnSpPr>
      <xdr:spPr>
        <a:xfrm flipV="1">
          <a:off x="1130300" y="6015667"/>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17577</xdr:rowOff>
    </xdr:from>
    <xdr:to>
      <xdr:col>24</xdr:col>
      <xdr:colOff>114300</xdr:colOff>
      <xdr:row>34</xdr:row>
      <xdr:rowOff>119177</xdr:rowOff>
    </xdr:to>
    <xdr:sp macro="" textlink="">
      <xdr:nvSpPr>
        <xdr:cNvPr id="82" name="楕円 81"/>
        <xdr:cNvSpPr/>
      </xdr:nvSpPr>
      <xdr:spPr>
        <a:xfrm>
          <a:off x="4584700" y="58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40454</xdr:rowOff>
    </xdr:from>
    <xdr:ext cx="534377" cy="259045"/>
    <xdr:sp macro="" textlink="">
      <xdr:nvSpPr>
        <xdr:cNvPr id="83" name="人件費該当値テキスト"/>
        <xdr:cNvSpPr txBox="1"/>
      </xdr:nvSpPr>
      <xdr:spPr>
        <a:xfrm>
          <a:off x="4686300" y="5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6865</xdr:rowOff>
    </xdr:from>
    <xdr:to>
      <xdr:col>20</xdr:col>
      <xdr:colOff>38100</xdr:colOff>
      <xdr:row>34</xdr:row>
      <xdr:rowOff>108465</xdr:rowOff>
    </xdr:to>
    <xdr:sp macro="" textlink="">
      <xdr:nvSpPr>
        <xdr:cNvPr id="84" name="楕円 83"/>
        <xdr:cNvSpPr/>
      </xdr:nvSpPr>
      <xdr:spPr>
        <a:xfrm>
          <a:off x="3746500" y="58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124992</xdr:rowOff>
    </xdr:from>
    <xdr:ext cx="534377" cy="259045"/>
    <xdr:sp macro="" textlink="">
      <xdr:nvSpPr>
        <xdr:cNvPr id="85" name="テキスト ボックス 84"/>
        <xdr:cNvSpPr txBox="1"/>
      </xdr:nvSpPr>
      <xdr:spPr>
        <a:xfrm>
          <a:off x="3530111" y="56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63689</xdr:rowOff>
    </xdr:from>
    <xdr:to>
      <xdr:col>15</xdr:col>
      <xdr:colOff>101600</xdr:colOff>
      <xdr:row>34</xdr:row>
      <xdr:rowOff>165289</xdr:rowOff>
    </xdr:to>
    <xdr:sp macro="" textlink="">
      <xdr:nvSpPr>
        <xdr:cNvPr id="86" name="楕円 85"/>
        <xdr:cNvSpPr/>
      </xdr:nvSpPr>
      <xdr:spPr>
        <a:xfrm>
          <a:off x="2857500" y="58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10366</xdr:rowOff>
    </xdr:from>
    <xdr:ext cx="534377" cy="259045"/>
    <xdr:sp macro="" textlink="">
      <xdr:nvSpPr>
        <xdr:cNvPr id="87" name="テキスト ボックス 86"/>
        <xdr:cNvSpPr txBox="1"/>
      </xdr:nvSpPr>
      <xdr:spPr>
        <a:xfrm>
          <a:off x="2641111" y="566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135567</xdr:rowOff>
    </xdr:from>
    <xdr:to>
      <xdr:col>10</xdr:col>
      <xdr:colOff>165100</xdr:colOff>
      <xdr:row>35</xdr:row>
      <xdr:rowOff>65717</xdr:rowOff>
    </xdr:to>
    <xdr:sp macro="" textlink="">
      <xdr:nvSpPr>
        <xdr:cNvPr id="88" name="楕円 87"/>
        <xdr:cNvSpPr/>
      </xdr:nvSpPr>
      <xdr:spPr>
        <a:xfrm>
          <a:off x="1968500" y="59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82244</xdr:rowOff>
    </xdr:from>
    <xdr:ext cx="534377" cy="259045"/>
    <xdr:sp macro="" textlink="">
      <xdr:nvSpPr>
        <xdr:cNvPr id="89" name="テキスト ボックス 88"/>
        <xdr:cNvSpPr txBox="1"/>
      </xdr:nvSpPr>
      <xdr:spPr>
        <a:xfrm>
          <a:off x="1752111" y="574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22802</xdr:rowOff>
    </xdr:from>
    <xdr:to>
      <xdr:col>6</xdr:col>
      <xdr:colOff>38100</xdr:colOff>
      <xdr:row>35</xdr:row>
      <xdr:rowOff>124402</xdr:rowOff>
    </xdr:to>
    <xdr:sp macro="" textlink="">
      <xdr:nvSpPr>
        <xdr:cNvPr id="90" name="楕円 89"/>
        <xdr:cNvSpPr/>
      </xdr:nvSpPr>
      <xdr:spPr>
        <a:xfrm>
          <a:off x="1079500" y="60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140929</xdr:rowOff>
    </xdr:from>
    <xdr:ext cx="534377" cy="259045"/>
    <xdr:sp macro="" textlink="">
      <xdr:nvSpPr>
        <xdr:cNvPr id="91" name="テキスト ボックス 90"/>
        <xdr:cNvSpPr txBox="1"/>
      </xdr:nvSpPr>
      <xdr:spPr>
        <a:xfrm>
          <a:off x="863111" y="57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118897</xdr:rowOff>
    </xdr:from>
    <xdr:to>
      <xdr:col>24</xdr:col>
      <xdr:colOff>63500</xdr:colOff>
      <xdr:row>56</xdr:row>
      <xdr:rowOff>44504</xdr:rowOff>
    </xdr:to>
    <xdr:cxnSp macro="">
      <xdr:nvCxnSpPr>
        <xdr:cNvPr id="123" name="直線コネクタ 122"/>
        <xdr:cNvCxnSpPr/>
      </xdr:nvCxnSpPr>
      <xdr:spPr>
        <a:xfrm flipV="1">
          <a:off x="3797300" y="9377197"/>
          <a:ext cx="838200" cy="26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74515</xdr:rowOff>
    </xdr:from>
    <xdr:ext cx="534377" cy="259045"/>
    <xdr:sp macro="" textlink="">
      <xdr:nvSpPr>
        <xdr:cNvPr id="124" name="物件費平均値テキスト"/>
        <xdr:cNvSpPr txBox="1"/>
      </xdr:nvSpPr>
      <xdr:spPr>
        <a:xfrm>
          <a:off x="4686300" y="916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44504</xdr:rowOff>
    </xdr:from>
    <xdr:to>
      <xdr:col>19</xdr:col>
      <xdr:colOff>177800</xdr:colOff>
      <xdr:row>58</xdr:row>
      <xdr:rowOff>36438</xdr:rowOff>
    </xdr:to>
    <xdr:cxnSp macro="">
      <xdr:nvCxnSpPr>
        <xdr:cNvPr id="126" name="直線コネクタ 125"/>
        <xdr:cNvCxnSpPr/>
      </xdr:nvCxnSpPr>
      <xdr:spPr>
        <a:xfrm flipV="1">
          <a:off x="2908300" y="9645704"/>
          <a:ext cx="889000" cy="3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137859</xdr:rowOff>
    </xdr:from>
    <xdr:ext cx="534377" cy="259045"/>
    <xdr:sp macro="" textlink="">
      <xdr:nvSpPr>
        <xdr:cNvPr id="128" name="テキスト ボックス 127"/>
        <xdr:cNvSpPr txBox="1"/>
      </xdr:nvSpPr>
      <xdr:spPr>
        <a:xfrm>
          <a:off x="3530111" y="92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169352</xdr:rowOff>
    </xdr:from>
    <xdr:to>
      <xdr:col>15</xdr:col>
      <xdr:colOff>50800</xdr:colOff>
      <xdr:row>58</xdr:row>
      <xdr:rowOff>36438</xdr:rowOff>
    </xdr:to>
    <xdr:cxnSp macro="">
      <xdr:nvCxnSpPr>
        <xdr:cNvPr id="129" name="直線コネクタ 128"/>
        <xdr:cNvCxnSpPr/>
      </xdr:nvCxnSpPr>
      <xdr:spPr>
        <a:xfrm>
          <a:off x="2019300" y="9942002"/>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28066</xdr:rowOff>
    </xdr:from>
    <xdr:ext cx="534377" cy="259045"/>
    <xdr:sp macro="" textlink="">
      <xdr:nvSpPr>
        <xdr:cNvPr id="131" name="テキスト ボックス 130"/>
        <xdr:cNvSpPr txBox="1"/>
      </xdr:nvSpPr>
      <xdr:spPr>
        <a:xfrm>
          <a:off x="2641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169352</xdr:rowOff>
    </xdr:from>
    <xdr:to>
      <xdr:col>10</xdr:col>
      <xdr:colOff>114300</xdr:colOff>
      <xdr:row>58</xdr:row>
      <xdr:rowOff>23147</xdr:rowOff>
    </xdr:to>
    <xdr:cxnSp macro="">
      <xdr:nvCxnSpPr>
        <xdr:cNvPr id="132" name="直線コネクタ 131"/>
        <xdr:cNvCxnSpPr/>
      </xdr:nvCxnSpPr>
      <xdr:spPr>
        <a:xfrm flipV="1">
          <a:off x="1130300" y="9942002"/>
          <a:ext cx="8890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68097</xdr:rowOff>
    </xdr:from>
    <xdr:to>
      <xdr:col>24</xdr:col>
      <xdr:colOff>114300</xdr:colOff>
      <xdr:row>54</xdr:row>
      <xdr:rowOff>169697</xdr:rowOff>
    </xdr:to>
    <xdr:sp macro="" textlink="">
      <xdr:nvSpPr>
        <xdr:cNvPr id="142" name="楕円 141"/>
        <xdr:cNvSpPr/>
      </xdr:nvSpPr>
      <xdr:spPr>
        <a:xfrm>
          <a:off x="4584700" y="932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46524</xdr:rowOff>
    </xdr:from>
    <xdr:ext cx="534377" cy="259045"/>
    <xdr:sp macro="" textlink="">
      <xdr:nvSpPr>
        <xdr:cNvPr id="143" name="物件費該当値テキスト"/>
        <xdr:cNvSpPr txBox="1"/>
      </xdr:nvSpPr>
      <xdr:spPr>
        <a:xfrm>
          <a:off x="4686300" y="930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165154</xdr:rowOff>
    </xdr:from>
    <xdr:to>
      <xdr:col>20</xdr:col>
      <xdr:colOff>38100</xdr:colOff>
      <xdr:row>56</xdr:row>
      <xdr:rowOff>95304</xdr:rowOff>
    </xdr:to>
    <xdr:sp macro="" textlink="">
      <xdr:nvSpPr>
        <xdr:cNvPr id="144" name="楕円 143"/>
        <xdr:cNvSpPr/>
      </xdr:nvSpPr>
      <xdr:spPr>
        <a:xfrm>
          <a:off x="3746500" y="959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86431</xdr:rowOff>
    </xdr:from>
    <xdr:ext cx="534377" cy="259045"/>
    <xdr:sp macro="" textlink="">
      <xdr:nvSpPr>
        <xdr:cNvPr id="145" name="テキスト ボックス 144"/>
        <xdr:cNvSpPr txBox="1"/>
      </xdr:nvSpPr>
      <xdr:spPr>
        <a:xfrm>
          <a:off x="3530111" y="968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157088</xdr:rowOff>
    </xdr:from>
    <xdr:to>
      <xdr:col>15</xdr:col>
      <xdr:colOff>101600</xdr:colOff>
      <xdr:row>58</xdr:row>
      <xdr:rowOff>87238</xdr:rowOff>
    </xdr:to>
    <xdr:sp macro="" textlink="">
      <xdr:nvSpPr>
        <xdr:cNvPr id="146" name="楕円 145"/>
        <xdr:cNvSpPr/>
      </xdr:nvSpPr>
      <xdr:spPr>
        <a:xfrm>
          <a:off x="2857500" y="99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78365</xdr:rowOff>
    </xdr:from>
    <xdr:ext cx="534377" cy="259045"/>
    <xdr:sp macro="" textlink="">
      <xdr:nvSpPr>
        <xdr:cNvPr id="147" name="テキスト ボックス 146"/>
        <xdr:cNvSpPr txBox="1"/>
      </xdr:nvSpPr>
      <xdr:spPr>
        <a:xfrm>
          <a:off x="2641111" y="1002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118552</xdr:rowOff>
    </xdr:from>
    <xdr:to>
      <xdr:col>10</xdr:col>
      <xdr:colOff>165100</xdr:colOff>
      <xdr:row>58</xdr:row>
      <xdr:rowOff>48702</xdr:rowOff>
    </xdr:to>
    <xdr:sp macro="" textlink="">
      <xdr:nvSpPr>
        <xdr:cNvPr id="148" name="楕円 147"/>
        <xdr:cNvSpPr/>
      </xdr:nvSpPr>
      <xdr:spPr>
        <a:xfrm>
          <a:off x="1968500" y="989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39829</xdr:rowOff>
    </xdr:from>
    <xdr:ext cx="534377" cy="259045"/>
    <xdr:sp macro="" textlink="">
      <xdr:nvSpPr>
        <xdr:cNvPr id="149" name="テキスト ボックス 148"/>
        <xdr:cNvSpPr txBox="1"/>
      </xdr:nvSpPr>
      <xdr:spPr>
        <a:xfrm>
          <a:off x="1752111" y="998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143797</xdr:rowOff>
    </xdr:from>
    <xdr:to>
      <xdr:col>6</xdr:col>
      <xdr:colOff>38100</xdr:colOff>
      <xdr:row>58</xdr:row>
      <xdr:rowOff>73947</xdr:rowOff>
    </xdr:to>
    <xdr:sp macro="" textlink="">
      <xdr:nvSpPr>
        <xdr:cNvPr id="150" name="楕円 149"/>
        <xdr:cNvSpPr/>
      </xdr:nvSpPr>
      <xdr:spPr>
        <a:xfrm>
          <a:off x="1079500" y="99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65074</xdr:rowOff>
    </xdr:from>
    <xdr:ext cx="534377" cy="259045"/>
    <xdr:sp macro="" textlink="">
      <xdr:nvSpPr>
        <xdr:cNvPr id="151" name="テキスト ボックス 150"/>
        <xdr:cNvSpPr txBox="1"/>
      </xdr:nvSpPr>
      <xdr:spPr>
        <a:xfrm>
          <a:off x="863111" y="1000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38430</xdr:rowOff>
    </xdr:from>
    <xdr:to>
      <xdr:col>24</xdr:col>
      <xdr:colOff>63500</xdr:colOff>
      <xdr:row>77</xdr:row>
      <xdr:rowOff>57062</xdr:rowOff>
    </xdr:to>
    <xdr:cxnSp macro="">
      <xdr:nvCxnSpPr>
        <xdr:cNvPr id="176" name="直線コネクタ 175"/>
        <xdr:cNvCxnSpPr/>
      </xdr:nvCxnSpPr>
      <xdr:spPr>
        <a:xfrm flipV="1">
          <a:off x="3797300" y="13240080"/>
          <a:ext cx="838200" cy="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7" name="維持補修費平均値テキスト"/>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43459</xdr:rowOff>
    </xdr:from>
    <xdr:to>
      <xdr:col>19</xdr:col>
      <xdr:colOff>177800</xdr:colOff>
      <xdr:row>77</xdr:row>
      <xdr:rowOff>57062</xdr:rowOff>
    </xdr:to>
    <xdr:cxnSp macro="">
      <xdr:nvCxnSpPr>
        <xdr:cNvPr id="179" name="直線コネクタ 178"/>
        <xdr:cNvCxnSpPr/>
      </xdr:nvCxnSpPr>
      <xdr:spPr>
        <a:xfrm>
          <a:off x="2908300" y="13245109"/>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81" name="テキスト ボックス 180"/>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43459</xdr:rowOff>
    </xdr:from>
    <xdr:to>
      <xdr:col>15</xdr:col>
      <xdr:colOff>50800</xdr:colOff>
      <xdr:row>77</xdr:row>
      <xdr:rowOff>56147</xdr:rowOff>
    </xdr:to>
    <xdr:cxnSp macro="">
      <xdr:nvCxnSpPr>
        <xdr:cNvPr id="182" name="直線コネクタ 181"/>
        <xdr:cNvCxnSpPr/>
      </xdr:nvCxnSpPr>
      <xdr:spPr>
        <a:xfrm flipV="1">
          <a:off x="2019300" y="13245109"/>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4" name="テキスト ボックス 183"/>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51060</xdr:rowOff>
    </xdr:from>
    <xdr:to>
      <xdr:col>10</xdr:col>
      <xdr:colOff>114300</xdr:colOff>
      <xdr:row>77</xdr:row>
      <xdr:rowOff>56147</xdr:rowOff>
    </xdr:to>
    <xdr:cxnSp macro="">
      <xdr:nvCxnSpPr>
        <xdr:cNvPr id="185" name="直線コネクタ 184"/>
        <xdr:cNvCxnSpPr/>
      </xdr:nvCxnSpPr>
      <xdr:spPr>
        <a:xfrm>
          <a:off x="1130300" y="13252710"/>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7" name="テキスト ボックス 186"/>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9" name="テキスト ボックス 188"/>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159080</xdr:rowOff>
    </xdr:from>
    <xdr:to>
      <xdr:col>24</xdr:col>
      <xdr:colOff>114300</xdr:colOff>
      <xdr:row>77</xdr:row>
      <xdr:rowOff>89230</xdr:rowOff>
    </xdr:to>
    <xdr:sp macro="" textlink="">
      <xdr:nvSpPr>
        <xdr:cNvPr id="195" name="楕円 194"/>
        <xdr:cNvSpPr/>
      </xdr:nvSpPr>
      <xdr:spPr>
        <a:xfrm>
          <a:off x="4584700" y="131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137507</xdr:rowOff>
    </xdr:from>
    <xdr:ext cx="469744" cy="259045"/>
    <xdr:sp macro="" textlink="">
      <xdr:nvSpPr>
        <xdr:cNvPr id="196" name="維持補修費該当値テキスト"/>
        <xdr:cNvSpPr txBox="1"/>
      </xdr:nvSpPr>
      <xdr:spPr>
        <a:xfrm>
          <a:off x="4686300" y="1316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6262</xdr:rowOff>
    </xdr:from>
    <xdr:to>
      <xdr:col>20</xdr:col>
      <xdr:colOff>38100</xdr:colOff>
      <xdr:row>77</xdr:row>
      <xdr:rowOff>107862</xdr:rowOff>
    </xdr:to>
    <xdr:sp macro="" textlink="">
      <xdr:nvSpPr>
        <xdr:cNvPr id="197" name="楕円 196"/>
        <xdr:cNvSpPr/>
      </xdr:nvSpPr>
      <xdr:spPr>
        <a:xfrm>
          <a:off x="3746500" y="132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98989</xdr:rowOff>
    </xdr:from>
    <xdr:ext cx="469744" cy="259045"/>
    <xdr:sp macro="" textlink="">
      <xdr:nvSpPr>
        <xdr:cNvPr id="198" name="テキスト ボックス 197"/>
        <xdr:cNvSpPr txBox="1"/>
      </xdr:nvSpPr>
      <xdr:spPr>
        <a:xfrm>
          <a:off x="3562428" y="133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164109</xdr:rowOff>
    </xdr:from>
    <xdr:to>
      <xdr:col>15</xdr:col>
      <xdr:colOff>101600</xdr:colOff>
      <xdr:row>77</xdr:row>
      <xdr:rowOff>94259</xdr:rowOff>
    </xdr:to>
    <xdr:sp macro="" textlink="">
      <xdr:nvSpPr>
        <xdr:cNvPr id="199" name="楕円 198"/>
        <xdr:cNvSpPr/>
      </xdr:nvSpPr>
      <xdr:spPr>
        <a:xfrm>
          <a:off x="2857500" y="1319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85386</xdr:rowOff>
    </xdr:from>
    <xdr:ext cx="469744" cy="259045"/>
    <xdr:sp macro="" textlink="">
      <xdr:nvSpPr>
        <xdr:cNvPr id="200" name="テキスト ボックス 199"/>
        <xdr:cNvSpPr txBox="1"/>
      </xdr:nvSpPr>
      <xdr:spPr>
        <a:xfrm>
          <a:off x="2673428" y="1328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5347</xdr:rowOff>
    </xdr:from>
    <xdr:to>
      <xdr:col>10</xdr:col>
      <xdr:colOff>165100</xdr:colOff>
      <xdr:row>77</xdr:row>
      <xdr:rowOff>106947</xdr:rowOff>
    </xdr:to>
    <xdr:sp macro="" textlink="">
      <xdr:nvSpPr>
        <xdr:cNvPr id="201" name="楕円 200"/>
        <xdr:cNvSpPr/>
      </xdr:nvSpPr>
      <xdr:spPr>
        <a:xfrm>
          <a:off x="1968500" y="132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98074</xdr:rowOff>
    </xdr:from>
    <xdr:ext cx="469744" cy="259045"/>
    <xdr:sp macro="" textlink="">
      <xdr:nvSpPr>
        <xdr:cNvPr id="202" name="テキスト ボックス 201"/>
        <xdr:cNvSpPr txBox="1"/>
      </xdr:nvSpPr>
      <xdr:spPr>
        <a:xfrm>
          <a:off x="1784428" y="1329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260</xdr:rowOff>
    </xdr:from>
    <xdr:to>
      <xdr:col>6</xdr:col>
      <xdr:colOff>38100</xdr:colOff>
      <xdr:row>77</xdr:row>
      <xdr:rowOff>101860</xdr:rowOff>
    </xdr:to>
    <xdr:sp macro="" textlink="">
      <xdr:nvSpPr>
        <xdr:cNvPr id="203" name="楕円 202"/>
        <xdr:cNvSpPr/>
      </xdr:nvSpPr>
      <xdr:spPr>
        <a:xfrm>
          <a:off x="1079500" y="13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92987</xdr:rowOff>
    </xdr:from>
    <xdr:ext cx="469744" cy="259045"/>
    <xdr:sp macro="" textlink="">
      <xdr:nvSpPr>
        <xdr:cNvPr id="204" name="テキスト ボックス 203"/>
        <xdr:cNvSpPr txBox="1"/>
      </xdr:nvSpPr>
      <xdr:spPr>
        <a:xfrm>
          <a:off x="895428" y="13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164280</xdr:rowOff>
    </xdr:from>
    <xdr:to>
      <xdr:col>24</xdr:col>
      <xdr:colOff>63500</xdr:colOff>
      <xdr:row>97</xdr:row>
      <xdr:rowOff>97616</xdr:rowOff>
    </xdr:to>
    <xdr:cxnSp macro="">
      <xdr:nvCxnSpPr>
        <xdr:cNvPr id="236" name="直線コネクタ 235"/>
        <xdr:cNvCxnSpPr/>
      </xdr:nvCxnSpPr>
      <xdr:spPr>
        <a:xfrm>
          <a:off x="3797300" y="16623480"/>
          <a:ext cx="838200" cy="10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7" name="扶助費平均値テキスト"/>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164280</xdr:rowOff>
    </xdr:from>
    <xdr:to>
      <xdr:col>19</xdr:col>
      <xdr:colOff>177800</xdr:colOff>
      <xdr:row>98</xdr:row>
      <xdr:rowOff>76073</xdr:rowOff>
    </xdr:to>
    <xdr:cxnSp macro="">
      <xdr:nvCxnSpPr>
        <xdr:cNvPr id="239" name="直線コネクタ 238"/>
        <xdr:cNvCxnSpPr/>
      </xdr:nvCxnSpPr>
      <xdr:spPr>
        <a:xfrm flipV="1">
          <a:off x="2908300" y="16623480"/>
          <a:ext cx="889000" cy="25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41" name="テキスト ボックス 240"/>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76073</xdr:rowOff>
    </xdr:from>
    <xdr:to>
      <xdr:col>15</xdr:col>
      <xdr:colOff>50800</xdr:colOff>
      <xdr:row>98</xdr:row>
      <xdr:rowOff>163235</xdr:rowOff>
    </xdr:to>
    <xdr:cxnSp macro="">
      <xdr:nvCxnSpPr>
        <xdr:cNvPr id="242" name="直線コネクタ 241"/>
        <xdr:cNvCxnSpPr/>
      </xdr:nvCxnSpPr>
      <xdr:spPr>
        <a:xfrm flipV="1">
          <a:off x="2019300" y="16878173"/>
          <a:ext cx="889000" cy="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4" name="テキスト ボックス 243"/>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163235</xdr:rowOff>
    </xdr:from>
    <xdr:to>
      <xdr:col>10</xdr:col>
      <xdr:colOff>114300</xdr:colOff>
      <xdr:row>99</xdr:row>
      <xdr:rowOff>30310</xdr:rowOff>
    </xdr:to>
    <xdr:cxnSp macro="">
      <xdr:nvCxnSpPr>
        <xdr:cNvPr id="245" name="直線コネクタ 244"/>
        <xdr:cNvCxnSpPr/>
      </xdr:nvCxnSpPr>
      <xdr:spPr>
        <a:xfrm flipV="1">
          <a:off x="1130300" y="16965335"/>
          <a:ext cx="889000" cy="3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7" name="テキスト ボックス 246"/>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9" name="テキスト ボックス 248"/>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46816</xdr:rowOff>
    </xdr:from>
    <xdr:to>
      <xdr:col>24</xdr:col>
      <xdr:colOff>114300</xdr:colOff>
      <xdr:row>97</xdr:row>
      <xdr:rowOff>148416</xdr:rowOff>
    </xdr:to>
    <xdr:sp macro="" textlink="">
      <xdr:nvSpPr>
        <xdr:cNvPr id="255" name="楕円 254"/>
        <xdr:cNvSpPr/>
      </xdr:nvSpPr>
      <xdr:spPr>
        <a:xfrm>
          <a:off x="4584700" y="1667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25243</xdr:rowOff>
    </xdr:from>
    <xdr:ext cx="599010" cy="259045"/>
    <xdr:sp macro="" textlink="">
      <xdr:nvSpPr>
        <xdr:cNvPr id="256" name="扶助費該当値テキスト"/>
        <xdr:cNvSpPr txBox="1"/>
      </xdr:nvSpPr>
      <xdr:spPr>
        <a:xfrm>
          <a:off x="4686300" y="1665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113480</xdr:rowOff>
    </xdr:from>
    <xdr:to>
      <xdr:col>20</xdr:col>
      <xdr:colOff>38100</xdr:colOff>
      <xdr:row>97</xdr:row>
      <xdr:rowOff>43630</xdr:rowOff>
    </xdr:to>
    <xdr:sp macro="" textlink="">
      <xdr:nvSpPr>
        <xdr:cNvPr id="257" name="楕円 256"/>
        <xdr:cNvSpPr/>
      </xdr:nvSpPr>
      <xdr:spPr>
        <a:xfrm>
          <a:off x="3746500" y="1657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34757</xdr:rowOff>
    </xdr:from>
    <xdr:ext cx="599010" cy="259045"/>
    <xdr:sp macro="" textlink="">
      <xdr:nvSpPr>
        <xdr:cNvPr id="258" name="テキスト ボックス 257"/>
        <xdr:cNvSpPr txBox="1"/>
      </xdr:nvSpPr>
      <xdr:spPr>
        <a:xfrm>
          <a:off x="3497795" y="1666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25273</xdr:rowOff>
    </xdr:from>
    <xdr:to>
      <xdr:col>15</xdr:col>
      <xdr:colOff>101600</xdr:colOff>
      <xdr:row>98</xdr:row>
      <xdr:rowOff>126873</xdr:rowOff>
    </xdr:to>
    <xdr:sp macro="" textlink="">
      <xdr:nvSpPr>
        <xdr:cNvPr id="259" name="楕円 258"/>
        <xdr:cNvSpPr/>
      </xdr:nvSpPr>
      <xdr:spPr>
        <a:xfrm>
          <a:off x="2857500" y="1682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118000</xdr:rowOff>
    </xdr:from>
    <xdr:ext cx="599010" cy="259045"/>
    <xdr:sp macro="" textlink="">
      <xdr:nvSpPr>
        <xdr:cNvPr id="260" name="テキスト ボックス 259"/>
        <xdr:cNvSpPr txBox="1"/>
      </xdr:nvSpPr>
      <xdr:spPr>
        <a:xfrm>
          <a:off x="2608795" y="1692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112435</xdr:rowOff>
    </xdr:from>
    <xdr:to>
      <xdr:col>10</xdr:col>
      <xdr:colOff>165100</xdr:colOff>
      <xdr:row>99</xdr:row>
      <xdr:rowOff>42585</xdr:rowOff>
    </xdr:to>
    <xdr:sp macro="" textlink="">
      <xdr:nvSpPr>
        <xdr:cNvPr id="261" name="楕円 260"/>
        <xdr:cNvSpPr/>
      </xdr:nvSpPr>
      <xdr:spPr>
        <a:xfrm>
          <a:off x="1968500" y="169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33712</xdr:rowOff>
    </xdr:from>
    <xdr:ext cx="534377" cy="259045"/>
    <xdr:sp macro="" textlink="">
      <xdr:nvSpPr>
        <xdr:cNvPr id="262" name="テキスト ボックス 261"/>
        <xdr:cNvSpPr txBox="1"/>
      </xdr:nvSpPr>
      <xdr:spPr>
        <a:xfrm>
          <a:off x="1752111" y="1700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150960</xdr:rowOff>
    </xdr:from>
    <xdr:to>
      <xdr:col>6</xdr:col>
      <xdr:colOff>38100</xdr:colOff>
      <xdr:row>99</xdr:row>
      <xdr:rowOff>81110</xdr:rowOff>
    </xdr:to>
    <xdr:sp macro="" textlink="">
      <xdr:nvSpPr>
        <xdr:cNvPr id="263" name="楕円 262"/>
        <xdr:cNvSpPr/>
      </xdr:nvSpPr>
      <xdr:spPr>
        <a:xfrm>
          <a:off x="1079500" y="169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72237</xdr:rowOff>
    </xdr:from>
    <xdr:ext cx="534377" cy="259045"/>
    <xdr:sp macro="" textlink="">
      <xdr:nvSpPr>
        <xdr:cNvPr id="264" name="テキスト ボックス 263"/>
        <xdr:cNvSpPr txBox="1"/>
      </xdr:nvSpPr>
      <xdr:spPr>
        <a:xfrm>
          <a:off x="863111" y="170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148278</xdr:rowOff>
    </xdr:from>
    <xdr:to>
      <xdr:col>54</xdr:col>
      <xdr:colOff>189865</xdr:colOff>
      <xdr:row>38</xdr:row>
      <xdr:rowOff>10084</xdr:rowOff>
    </xdr:to>
    <xdr:cxnSp macro="">
      <xdr:nvCxnSpPr>
        <xdr:cNvPr id="290" name="直線コネクタ 289"/>
        <xdr:cNvCxnSpPr/>
      </xdr:nvCxnSpPr>
      <xdr:spPr>
        <a:xfrm flipV="1">
          <a:off x="10475595" y="5806128"/>
          <a:ext cx="1270" cy="719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13911</xdr:rowOff>
    </xdr:from>
    <xdr:ext cx="534377" cy="259045"/>
    <xdr:sp macro="" textlink="">
      <xdr:nvSpPr>
        <xdr:cNvPr id="291" name="補助費等最小値テキスト"/>
        <xdr:cNvSpPr txBox="1"/>
      </xdr:nvSpPr>
      <xdr:spPr>
        <a:xfrm>
          <a:off x="10528300" y="65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10084</xdr:rowOff>
    </xdr:from>
    <xdr:to>
      <xdr:col>55</xdr:col>
      <xdr:colOff>88900</xdr:colOff>
      <xdr:row>38</xdr:row>
      <xdr:rowOff>10084</xdr:rowOff>
    </xdr:to>
    <xdr:cxnSp macro="">
      <xdr:nvCxnSpPr>
        <xdr:cNvPr id="292" name="直線コネクタ 291"/>
        <xdr:cNvCxnSpPr/>
      </xdr:nvCxnSpPr>
      <xdr:spPr>
        <a:xfrm>
          <a:off x="10388600" y="65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94955</xdr:rowOff>
    </xdr:from>
    <xdr:ext cx="534377" cy="259045"/>
    <xdr:sp macro="" textlink="">
      <xdr:nvSpPr>
        <xdr:cNvPr id="293" name="補助費等最大値テキスト"/>
        <xdr:cNvSpPr txBox="1"/>
      </xdr:nvSpPr>
      <xdr:spPr>
        <a:xfrm>
          <a:off x="10528300" y="55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148278</xdr:rowOff>
    </xdr:from>
    <xdr:to>
      <xdr:col>55</xdr:col>
      <xdr:colOff>88900</xdr:colOff>
      <xdr:row>33</xdr:row>
      <xdr:rowOff>148278</xdr:rowOff>
    </xdr:to>
    <xdr:cxnSp macro="">
      <xdr:nvCxnSpPr>
        <xdr:cNvPr id="294" name="直線コネクタ 293"/>
        <xdr:cNvCxnSpPr/>
      </xdr:nvCxnSpPr>
      <xdr:spPr>
        <a:xfrm>
          <a:off x="10388600" y="58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73439</xdr:rowOff>
    </xdr:from>
    <xdr:to>
      <xdr:col>55</xdr:col>
      <xdr:colOff>0</xdr:colOff>
      <xdr:row>37</xdr:row>
      <xdr:rowOff>162299</xdr:rowOff>
    </xdr:to>
    <xdr:cxnSp macro="">
      <xdr:nvCxnSpPr>
        <xdr:cNvPr id="295" name="直線コネクタ 294"/>
        <xdr:cNvCxnSpPr/>
      </xdr:nvCxnSpPr>
      <xdr:spPr>
        <a:xfrm flipV="1">
          <a:off x="9639300" y="6417089"/>
          <a:ext cx="838200" cy="8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121563</xdr:rowOff>
    </xdr:from>
    <xdr:ext cx="534377" cy="259045"/>
    <xdr:sp macro="" textlink="">
      <xdr:nvSpPr>
        <xdr:cNvPr id="296" name="補助費等平均値テキスト"/>
        <xdr:cNvSpPr txBox="1"/>
      </xdr:nvSpPr>
      <xdr:spPr>
        <a:xfrm>
          <a:off x="10528300" y="6122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98686</xdr:rowOff>
    </xdr:from>
    <xdr:to>
      <xdr:col>55</xdr:col>
      <xdr:colOff>50800</xdr:colOff>
      <xdr:row>37</xdr:row>
      <xdr:rowOff>28836</xdr:rowOff>
    </xdr:to>
    <xdr:sp macro="" textlink="">
      <xdr:nvSpPr>
        <xdr:cNvPr id="297" name="フローチャート: 判断 296"/>
        <xdr:cNvSpPr/>
      </xdr:nvSpPr>
      <xdr:spPr>
        <a:xfrm>
          <a:off x="10426700" y="62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70500</xdr:rowOff>
    </xdr:from>
    <xdr:to>
      <xdr:col>50</xdr:col>
      <xdr:colOff>114300</xdr:colOff>
      <xdr:row>37</xdr:row>
      <xdr:rowOff>162299</xdr:rowOff>
    </xdr:to>
    <xdr:cxnSp macro="">
      <xdr:nvCxnSpPr>
        <xdr:cNvPr id="298" name="直線コネクタ 297"/>
        <xdr:cNvCxnSpPr/>
      </xdr:nvCxnSpPr>
      <xdr:spPr>
        <a:xfrm>
          <a:off x="8750300" y="5385450"/>
          <a:ext cx="889000" cy="112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137853</xdr:rowOff>
    </xdr:from>
    <xdr:to>
      <xdr:col>50</xdr:col>
      <xdr:colOff>165100</xdr:colOff>
      <xdr:row>37</xdr:row>
      <xdr:rowOff>68003</xdr:rowOff>
    </xdr:to>
    <xdr:sp macro="" textlink="">
      <xdr:nvSpPr>
        <xdr:cNvPr id="299" name="フローチャート: 判断 298"/>
        <xdr:cNvSpPr/>
      </xdr:nvSpPr>
      <xdr:spPr>
        <a:xfrm>
          <a:off x="95885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84530</xdr:rowOff>
    </xdr:from>
    <xdr:ext cx="534377" cy="259045"/>
    <xdr:sp macro="" textlink="">
      <xdr:nvSpPr>
        <xdr:cNvPr id="300" name="テキスト ボックス 299"/>
        <xdr:cNvSpPr txBox="1"/>
      </xdr:nvSpPr>
      <xdr:spPr>
        <a:xfrm>
          <a:off x="9372111" y="6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70500</xdr:rowOff>
    </xdr:from>
    <xdr:to>
      <xdr:col>45</xdr:col>
      <xdr:colOff>177800</xdr:colOff>
      <xdr:row>38</xdr:row>
      <xdr:rowOff>41391</xdr:rowOff>
    </xdr:to>
    <xdr:cxnSp macro="">
      <xdr:nvCxnSpPr>
        <xdr:cNvPr id="301" name="直線コネクタ 300"/>
        <xdr:cNvCxnSpPr/>
      </xdr:nvCxnSpPr>
      <xdr:spPr>
        <a:xfrm flipV="1">
          <a:off x="7861300" y="5385450"/>
          <a:ext cx="889000" cy="117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81062</xdr:rowOff>
    </xdr:from>
    <xdr:to>
      <xdr:col>46</xdr:col>
      <xdr:colOff>38100</xdr:colOff>
      <xdr:row>31</xdr:row>
      <xdr:rowOff>11212</xdr:rowOff>
    </xdr:to>
    <xdr:sp macro="" textlink="">
      <xdr:nvSpPr>
        <xdr:cNvPr id="302" name="フローチャート: 判断 301"/>
        <xdr:cNvSpPr/>
      </xdr:nvSpPr>
      <xdr:spPr>
        <a:xfrm>
          <a:off x="8699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27739</xdr:rowOff>
    </xdr:from>
    <xdr:ext cx="599010" cy="259045"/>
    <xdr:sp macro="" textlink="">
      <xdr:nvSpPr>
        <xdr:cNvPr id="303" name="テキスト ボックス 302"/>
        <xdr:cNvSpPr txBox="1"/>
      </xdr:nvSpPr>
      <xdr:spPr>
        <a:xfrm>
          <a:off x="8450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41391</xdr:rowOff>
    </xdr:from>
    <xdr:to>
      <xdr:col>41</xdr:col>
      <xdr:colOff>50800</xdr:colOff>
      <xdr:row>38</xdr:row>
      <xdr:rowOff>47563</xdr:rowOff>
    </xdr:to>
    <xdr:cxnSp macro="">
      <xdr:nvCxnSpPr>
        <xdr:cNvPr id="304" name="直線コネクタ 303"/>
        <xdr:cNvCxnSpPr/>
      </xdr:nvCxnSpPr>
      <xdr:spPr>
        <a:xfrm flipV="1">
          <a:off x="6972300" y="655649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47948</xdr:rowOff>
    </xdr:from>
    <xdr:to>
      <xdr:col>41</xdr:col>
      <xdr:colOff>101600</xdr:colOff>
      <xdr:row>37</xdr:row>
      <xdr:rowOff>149548</xdr:rowOff>
    </xdr:to>
    <xdr:sp macro="" textlink="">
      <xdr:nvSpPr>
        <xdr:cNvPr id="305" name="フローチャート: 判断 304"/>
        <xdr:cNvSpPr/>
      </xdr:nvSpPr>
      <xdr:spPr>
        <a:xfrm>
          <a:off x="7810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166075</xdr:rowOff>
    </xdr:from>
    <xdr:ext cx="534377" cy="259045"/>
    <xdr:sp macro="" textlink="">
      <xdr:nvSpPr>
        <xdr:cNvPr id="306" name="テキスト ボックス 305"/>
        <xdr:cNvSpPr txBox="1"/>
      </xdr:nvSpPr>
      <xdr:spPr>
        <a:xfrm>
          <a:off x="7594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66345</xdr:rowOff>
    </xdr:from>
    <xdr:to>
      <xdr:col>36</xdr:col>
      <xdr:colOff>165100</xdr:colOff>
      <xdr:row>37</xdr:row>
      <xdr:rowOff>167945</xdr:rowOff>
    </xdr:to>
    <xdr:sp macro="" textlink="">
      <xdr:nvSpPr>
        <xdr:cNvPr id="307" name="フローチャート: 判断 306"/>
        <xdr:cNvSpPr/>
      </xdr:nvSpPr>
      <xdr:spPr>
        <a:xfrm>
          <a:off x="6921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13022</xdr:rowOff>
    </xdr:from>
    <xdr:ext cx="534377" cy="259045"/>
    <xdr:sp macro="" textlink="">
      <xdr:nvSpPr>
        <xdr:cNvPr id="308" name="テキスト ボックス 307"/>
        <xdr:cNvSpPr txBox="1"/>
      </xdr:nvSpPr>
      <xdr:spPr>
        <a:xfrm>
          <a:off x="6705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22639</xdr:rowOff>
    </xdr:from>
    <xdr:to>
      <xdr:col>55</xdr:col>
      <xdr:colOff>50800</xdr:colOff>
      <xdr:row>37</xdr:row>
      <xdr:rowOff>124239</xdr:rowOff>
    </xdr:to>
    <xdr:sp macro="" textlink="">
      <xdr:nvSpPr>
        <xdr:cNvPr id="314" name="楕円 313"/>
        <xdr:cNvSpPr/>
      </xdr:nvSpPr>
      <xdr:spPr>
        <a:xfrm>
          <a:off x="10426700" y="63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109016</xdr:rowOff>
    </xdr:from>
    <xdr:ext cx="534377" cy="259045"/>
    <xdr:sp macro="" textlink="">
      <xdr:nvSpPr>
        <xdr:cNvPr id="315" name="補助費等該当値テキスト"/>
        <xdr:cNvSpPr txBox="1"/>
      </xdr:nvSpPr>
      <xdr:spPr>
        <a:xfrm>
          <a:off x="10528300" y="628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111499</xdr:rowOff>
    </xdr:from>
    <xdr:to>
      <xdr:col>50</xdr:col>
      <xdr:colOff>165100</xdr:colOff>
      <xdr:row>38</xdr:row>
      <xdr:rowOff>41649</xdr:rowOff>
    </xdr:to>
    <xdr:sp macro="" textlink="">
      <xdr:nvSpPr>
        <xdr:cNvPr id="316" name="楕円 315"/>
        <xdr:cNvSpPr/>
      </xdr:nvSpPr>
      <xdr:spPr>
        <a:xfrm>
          <a:off x="9588500" y="64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32776</xdr:rowOff>
    </xdr:from>
    <xdr:ext cx="534377" cy="259045"/>
    <xdr:sp macro="" textlink="">
      <xdr:nvSpPr>
        <xdr:cNvPr id="317" name="テキスト ボックス 316"/>
        <xdr:cNvSpPr txBox="1"/>
      </xdr:nvSpPr>
      <xdr:spPr>
        <a:xfrm>
          <a:off x="9372111" y="654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19700</xdr:rowOff>
    </xdr:from>
    <xdr:to>
      <xdr:col>46</xdr:col>
      <xdr:colOff>38100</xdr:colOff>
      <xdr:row>31</xdr:row>
      <xdr:rowOff>121300</xdr:rowOff>
    </xdr:to>
    <xdr:sp macro="" textlink="">
      <xdr:nvSpPr>
        <xdr:cNvPr id="318" name="楕円 317"/>
        <xdr:cNvSpPr/>
      </xdr:nvSpPr>
      <xdr:spPr>
        <a:xfrm>
          <a:off x="8699500" y="53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112427</xdr:rowOff>
    </xdr:from>
    <xdr:ext cx="599010" cy="259045"/>
    <xdr:sp macro="" textlink="">
      <xdr:nvSpPr>
        <xdr:cNvPr id="319" name="テキスト ボックス 318"/>
        <xdr:cNvSpPr txBox="1"/>
      </xdr:nvSpPr>
      <xdr:spPr>
        <a:xfrm>
          <a:off x="8450795" y="542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162041</xdr:rowOff>
    </xdr:from>
    <xdr:to>
      <xdr:col>41</xdr:col>
      <xdr:colOff>101600</xdr:colOff>
      <xdr:row>38</xdr:row>
      <xdr:rowOff>92191</xdr:rowOff>
    </xdr:to>
    <xdr:sp macro="" textlink="">
      <xdr:nvSpPr>
        <xdr:cNvPr id="320" name="楕円 319"/>
        <xdr:cNvSpPr/>
      </xdr:nvSpPr>
      <xdr:spPr>
        <a:xfrm>
          <a:off x="7810500" y="650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83318</xdr:rowOff>
    </xdr:from>
    <xdr:ext cx="534377" cy="259045"/>
    <xdr:sp macro="" textlink="">
      <xdr:nvSpPr>
        <xdr:cNvPr id="321" name="テキスト ボックス 320"/>
        <xdr:cNvSpPr txBox="1"/>
      </xdr:nvSpPr>
      <xdr:spPr>
        <a:xfrm>
          <a:off x="7594111" y="659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168213</xdr:rowOff>
    </xdr:from>
    <xdr:to>
      <xdr:col>36</xdr:col>
      <xdr:colOff>165100</xdr:colOff>
      <xdr:row>38</xdr:row>
      <xdr:rowOff>98363</xdr:rowOff>
    </xdr:to>
    <xdr:sp macro="" textlink="">
      <xdr:nvSpPr>
        <xdr:cNvPr id="322" name="楕円 321"/>
        <xdr:cNvSpPr/>
      </xdr:nvSpPr>
      <xdr:spPr>
        <a:xfrm>
          <a:off x="6921500" y="651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89490</xdr:rowOff>
    </xdr:from>
    <xdr:ext cx="534377" cy="259045"/>
    <xdr:sp macro="" textlink="">
      <xdr:nvSpPr>
        <xdr:cNvPr id="323" name="テキスト ボックス 322"/>
        <xdr:cNvSpPr txBox="1"/>
      </xdr:nvSpPr>
      <xdr:spPr>
        <a:xfrm>
          <a:off x="6705111" y="66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6" name="テキスト ボックス 33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50" name="直線コネクタ 349"/>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1"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2" name="直線コネクタ 351"/>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3"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4" name="直線コネクタ 353"/>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10051</xdr:rowOff>
    </xdr:from>
    <xdr:to>
      <xdr:col>55</xdr:col>
      <xdr:colOff>0</xdr:colOff>
      <xdr:row>57</xdr:row>
      <xdr:rowOff>8434</xdr:rowOff>
    </xdr:to>
    <xdr:cxnSp macro="">
      <xdr:nvCxnSpPr>
        <xdr:cNvPr id="355" name="直線コネクタ 354"/>
        <xdr:cNvCxnSpPr/>
      </xdr:nvCxnSpPr>
      <xdr:spPr>
        <a:xfrm>
          <a:off x="9639300" y="9611251"/>
          <a:ext cx="838200" cy="16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6" name="普通建設事業費平均値テキスト"/>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7" name="フローチャート: 判断 356"/>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27392</xdr:rowOff>
    </xdr:from>
    <xdr:to>
      <xdr:col>50</xdr:col>
      <xdr:colOff>114300</xdr:colOff>
      <xdr:row>56</xdr:row>
      <xdr:rowOff>10051</xdr:rowOff>
    </xdr:to>
    <xdr:cxnSp macro="">
      <xdr:nvCxnSpPr>
        <xdr:cNvPr id="358" name="直線コネクタ 357"/>
        <xdr:cNvCxnSpPr/>
      </xdr:nvCxnSpPr>
      <xdr:spPr>
        <a:xfrm>
          <a:off x="8750300" y="8942792"/>
          <a:ext cx="889000" cy="66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9" name="フローチャート: 判断 358"/>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60" name="テキスト ボックス 359"/>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27392</xdr:rowOff>
    </xdr:from>
    <xdr:to>
      <xdr:col>45</xdr:col>
      <xdr:colOff>177800</xdr:colOff>
      <xdr:row>54</xdr:row>
      <xdr:rowOff>130344</xdr:rowOff>
    </xdr:to>
    <xdr:cxnSp macro="">
      <xdr:nvCxnSpPr>
        <xdr:cNvPr id="361" name="直線コネクタ 360"/>
        <xdr:cNvCxnSpPr/>
      </xdr:nvCxnSpPr>
      <xdr:spPr>
        <a:xfrm flipV="1">
          <a:off x="7861300" y="8942792"/>
          <a:ext cx="889000" cy="44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2" name="フローチャート: 判断 361"/>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3" name="テキスト ボックス 362"/>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130344</xdr:rowOff>
    </xdr:from>
    <xdr:to>
      <xdr:col>41</xdr:col>
      <xdr:colOff>50800</xdr:colOff>
      <xdr:row>56</xdr:row>
      <xdr:rowOff>10639</xdr:rowOff>
    </xdr:to>
    <xdr:cxnSp macro="">
      <xdr:nvCxnSpPr>
        <xdr:cNvPr id="364" name="直線コネクタ 363"/>
        <xdr:cNvCxnSpPr/>
      </xdr:nvCxnSpPr>
      <xdr:spPr>
        <a:xfrm flipV="1">
          <a:off x="6972300" y="9388644"/>
          <a:ext cx="889000" cy="22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5" name="フローチャート: 判断 364"/>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6" name="テキスト ボックス 365"/>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7" name="フローチャート: 判断 366"/>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8" name="テキスト ボックス 367"/>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129084</xdr:rowOff>
    </xdr:from>
    <xdr:to>
      <xdr:col>55</xdr:col>
      <xdr:colOff>50800</xdr:colOff>
      <xdr:row>57</xdr:row>
      <xdr:rowOff>59234</xdr:rowOff>
    </xdr:to>
    <xdr:sp macro="" textlink="">
      <xdr:nvSpPr>
        <xdr:cNvPr id="374" name="楕円 373"/>
        <xdr:cNvSpPr/>
      </xdr:nvSpPr>
      <xdr:spPr>
        <a:xfrm>
          <a:off x="10426700" y="97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107511</xdr:rowOff>
    </xdr:from>
    <xdr:ext cx="534377" cy="259045"/>
    <xdr:sp macro="" textlink="">
      <xdr:nvSpPr>
        <xdr:cNvPr id="375" name="普通建設事業費該当値テキスト"/>
        <xdr:cNvSpPr txBox="1"/>
      </xdr:nvSpPr>
      <xdr:spPr>
        <a:xfrm>
          <a:off x="10528300" y="970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130701</xdr:rowOff>
    </xdr:from>
    <xdr:to>
      <xdr:col>50</xdr:col>
      <xdr:colOff>165100</xdr:colOff>
      <xdr:row>56</xdr:row>
      <xdr:rowOff>60851</xdr:rowOff>
    </xdr:to>
    <xdr:sp macro="" textlink="">
      <xdr:nvSpPr>
        <xdr:cNvPr id="376" name="楕円 375"/>
        <xdr:cNvSpPr/>
      </xdr:nvSpPr>
      <xdr:spPr>
        <a:xfrm>
          <a:off x="9588500" y="95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77378</xdr:rowOff>
    </xdr:from>
    <xdr:ext cx="534377" cy="259045"/>
    <xdr:sp macro="" textlink="">
      <xdr:nvSpPr>
        <xdr:cNvPr id="377" name="テキスト ボックス 376"/>
        <xdr:cNvSpPr txBox="1"/>
      </xdr:nvSpPr>
      <xdr:spPr>
        <a:xfrm>
          <a:off x="9372111" y="933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148042</xdr:rowOff>
    </xdr:from>
    <xdr:to>
      <xdr:col>46</xdr:col>
      <xdr:colOff>38100</xdr:colOff>
      <xdr:row>52</xdr:row>
      <xdr:rowOff>78192</xdr:rowOff>
    </xdr:to>
    <xdr:sp macro="" textlink="">
      <xdr:nvSpPr>
        <xdr:cNvPr id="378" name="楕円 377"/>
        <xdr:cNvSpPr/>
      </xdr:nvSpPr>
      <xdr:spPr>
        <a:xfrm>
          <a:off x="8699500" y="88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94719</xdr:rowOff>
    </xdr:from>
    <xdr:ext cx="534377" cy="259045"/>
    <xdr:sp macro="" textlink="">
      <xdr:nvSpPr>
        <xdr:cNvPr id="379" name="テキスト ボックス 378"/>
        <xdr:cNvSpPr txBox="1"/>
      </xdr:nvSpPr>
      <xdr:spPr>
        <a:xfrm>
          <a:off x="8483111" y="86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79544</xdr:rowOff>
    </xdr:from>
    <xdr:to>
      <xdr:col>41</xdr:col>
      <xdr:colOff>101600</xdr:colOff>
      <xdr:row>55</xdr:row>
      <xdr:rowOff>9694</xdr:rowOff>
    </xdr:to>
    <xdr:sp macro="" textlink="">
      <xdr:nvSpPr>
        <xdr:cNvPr id="380" name="楕円 379"/>
        <xdr:cNvSpPr/>
      </xdr:nvSpPr>
      <xdr:spPr>
        <a:xfrm>
          <a:off x="7810500" y="93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26221</xdr:rowOff>
    </xdr:from>
    <xdr:ext cx="534377" cy="259045"/>
    <xdr:sp macro="" textlink="">
      <xdr:nvSpPr>
        <xdr:cNvPr id="381" name="テキスト ボックス 380"/>
        <xdr:cNvSpPr txBox="1"/>
      </xdr:nvSpPr>
      <xdr:spPr>
        <a:xfrm>
          <a:off x="7594111" y="911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131289</xdr:rowOff>
    </xdr:from>
    <xdr:to>
      <xdr:col>36</xdr:col>
      <xdr:colOff>165100</xdr:colOff>
      <xdr:row>56</xdr:row>
      <xdr:rowOff>61439</xdr:rowOff>
    </xdr:to>
    <xdr:sp macro="" textlink="">
      <xdr:nvSpPr>
        <xdr:cNvPr id="382" name="楕円 381"/>
        <xdr:cNvSpPr/>
      </xdr:nvSpPr>
      <xdr:spPr>
        <a:xfrm>
          <a:off x="6921500" y="956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77966</xdr:rowOff>
    </xdr:from>
    <xdr:ext cx="534377" cy="259045"/>
    <xdr:sp macro="" textlink="">
      <xdr:nvSpPr>
        <xdr:cNvPr id="383" name="テキスト ボックス 382"/>
        <xdr:cNvSpPr txBox="1"/>
      </xdr:nvSpPr>
      <xdr:spPr>
        <a:xfrm>
          <a:off x="6705111" y="933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5" name="直線コネクタ 404"/>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6"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7" name="直線コネクタ 406"/>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8"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9" name="直線コネクタ 408"/>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65633</xdr:rowOff>
    </xdr:from>
    <xdr:to>
      <xdr:col>55</xdr:col>
      <xdr:colOff>0</xdr:colOff>
      <xdr:row>77</xdr:row>
      <xdr:rowOff>63531</xdr:rowOff>
    </xdr:to>
    <xdr:cxnSp macro="">
      <xdr:nvCxnSpPr>
        <xdr:cNvPr id="410" name="直線コネクタ 409"/>
        <xdr:cNvCxnSpPr/>
      </xdr:nvCxnSpPr>
      <xdr:spPr>
        <a:xfrm>
          <a:off x="9639300" y="13095833"/>
          <a:ext cx="838200" cy="16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11" name="普通建設事業費 （ うち新規整備　）平均値テキスト"/>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2" name="フローチャート: 判断 411"/>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74023</xdr:rowOff>
    </xdr:from>
    <xdr:to>
      <xdr:col>50</xdr:col>
      <xdr:colOff>114300</xdr:colOff>
      <xdr:row>76</xdr:row>
      <xdr:rowOff>65633</xdr:rowOff>
    </xdr:to>
    <xdr:cxnSp macro="">
      <xdr:nvCxnSpPr>
        <xdr:cNvPr id="413" name="直線コネクタ 412"/>
        <xdr:cNvCxnSpPr/>
      </xdr:nvCxnSpPr>
      <xdr:spPr>
        <a:xfrm>
          <a:off x="8750300" y="12246973"/>
          <a:ext cx="889000" cy="84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4" name="フローチャート: 判断 413"/>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5" name="テキスト ボックス 414"/>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74023</xdr:rowOff>
    </xdr:from>
    <xdr:to>
      <xdr:col>45</xdr:col>
      <xdr:colOff>177800</xdr:colOff>
      <xdr:row>73</xdr:row>
      <xdr:rowOff>154239</xdr:rowOff>
    </xdr:to>
    <xdr:cxnSp macro="">
      <xdr:nvCxnSpPr>
        <xdr:cNvPr id="416" name="直線コネクタ 415"/>
        <xdr:cNvCxnSpPr/>
      </xdr:nvCxnSpPr>
      <xdr:spPr>
        <a:xfrm flipV="1">
          <a:off x="7861300" y="12246973"/>
          <a:ext cx="889000" cy="42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7" name="フローチャート: 判断 416"/>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18" name="テキスト ボックス 417"/>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154239</xdr:rowOff>
    </xdr:from>
    <xdr:to>
      <xdr:col>41</xdr:col>
      <xdr:colOff>50800</xdr:colOff>
      <xdr:row>76</xdr:row>
      <xdr:rowOff>155381</xdr:rowOff>
    </xdr:to>
    <xdr:cxnSp macro="">
      <xdr:nvCxnSpPr>
        <xdr:cNvPr id="419" name="直線コネクタ 418"/>
        <xdr:cNvCxnSpPr/>
      </xdr:nvCxnSpPr>
      <xdr:spPr>
        <a:xfrm flipV="1">
          <a:off x="6972300" y="12670089"/>
          <a:ext cx="889000" cy="5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20" name="フローチャート: 判断 419"/>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21" name="テキスト ボックス 420"/>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2" name="フローチャート: 判断 421"/>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3" name="テキスト ボックス 422"/>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12731</xdr:rowOff>
    </xdr:from>
    <xdr:to>
      <xdr:col>55</xdr:col>
      <xdr:colOff>50800</xdr:colOff>
      <xdr:row>77</xdr:row>
      <xdr:rowOff>114331</xdr:rowOff>
    </xdr:to>
    <xdr:sp macro="" textlink="">
      <xdr:nvSpPr>
        <xdr:cNvPr id="429" name="楕円 428"/>
        <xdr:cNvSpPr/>
      </xdr:nvSpPr>
      <xdr:spPr>
        <a:xfrm>
          <a:off x="10426700" y="132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162608</xdr:rowOff>
    </xdr:from>
    <xdr:ext cx="534377" cy="259045"/>
    <xdr:sp macro="" textlink="">
      <xdr:nvSpPr>
        <xdr:cNvPr id="430" name="普通建設事業費 （ うち新規整備　）該当値テキスト"/>
        <xdr:cNvSpPr txBox="1"/>
      </xdr:nvSpPr>
      <xdr:spPr>
        <a:xfrm>
          <a:off x="10528300" y="1319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14833</xdr:rowOff>
    </xdr:from>
    <xdr:to>
      <xdr:col>50</xdr:col>
      <xdr:colOff>165100</xdr:colOff>
      <xdr:row>76</xdr:row>
      <xdr:rowOff>116433</xdr:rowOff>
    </xdr:to>
    <xdr:sp macro="" textlink="">
      <xdr:nvSpPr>
        <xdr:cNvPr id="431" name="楕円 430"/>
        <xdr:cNvSpPr/>
      </xdr:nvSpPr>
      <xdr:spPr>
        <a:xfrm>
          <a:off x="9588500" y="130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132961</xdr:rowOff>
    </xdr:from>
    <xdr:ext cx="534377" cy="259045"/>
    <xdr:sp macro="" textlink="">
      <xdr:nvSpPr>
        <xdr:cNvPr id="432" name="テキスト ボックス 431"/>
        <xdr:cNvSpPr txBox="1"/>
      </xdr:nvSpPr>
      <xdr:spPr>
        <a:xfrm>
          <a:off x="9372111" y="1282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23223</xdr:rowOff>
    </xdr:from>
    <xdr:to>
      <xdr:col>46</xdr:col>
      <xdr:colOff>38100</xdr:colOff>
      <xdr:row>71</xdr:row>
      <xdr:rowOff>124823</xdr:rowOff>
    </xdr:to>
    <xdr:sp macro="" textlink="">
      <xdr:nvSpPr>
        <xdr:cNvPr id="433" name="楕円 432"/>
        <xdr:cNvSpPr/>
      </xdr:nvSpPr>
      <xdr:spPr>
        <a:xfrm>
          <a:off x="8699500" y="121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141350</xdr:rowOff>
    </xdr:from>
    <xdr:ext cx="534377" cy="259045"/>
    <xdr:sp macro="" textlink="">
      <xdr:nvSpPr>
        <xdr:cNvPr id="434" name="テキスト ボックス 433"/>
        <xdr:cNvSpPr txBox="1"/>
      </xdr:nvSpPr>
      <xdr:spPr>
        <a:xfrm>
          <a:off x="8483111" y="119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103439</xdr:rowOff>
    </xdr:from>
    <xdr:to>
      <xdr:col>41</xdr:col>
      <xdr:colOff>101600</xdr:colOff>
      <xdr:row>74</xdr:row>
      <xdr:rowOff>33589</xdr:rowOff>
    </xdr:to>
    <xdr:sp macro="" textlink="">
      <xdr:nvSpPr>
        <xdr:cNvPr id="435" name="楕円 434"/>
        <xdr:cNvSpPr/>
      </xdr:nvSpPr>
      <xdr:spPr>
        <a:xfrm>
          <a:off x="7810500" y="1261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50116</xdr:rowOff>
    </xdr:from>
    <xdr:ext cx="534377" cy="259045"/>
    <xdr:sp macro="" textlink="">
      <xdr:nvSpPr>
        <xdr:cNvPr id="436" name="テキスト ボックス 435"/>
        <xdr:cNvSpPr txBox="1"/>
      </xdr:nvSpPr>
      <xdr:spPr>
        <a:xfrm>
          <a:off x="7594111" y="1239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104581</xdr:rowOff>
    </xdr:from>
    <xdr:to>
      <xdr:col>36</xdr:col>
      <xdr:colOff>165100</xdr:colOff>
      <xdr:row>77</xdr:row>
      <xdr:rowOff>34731</xdr:rowOff>
    </xdr:to>
    <xdr:sp macro="" textlink="">
      <xdr:nvSpPr>
        <xdr:cNvPr id="437" name="楕円 436"/>
        <xdr:cNvSpPr/>
      </xdr:nvSpPr>
      <xdr:spPr>
        <a:xfrm>
          <a:off x="6921500" y="1313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51259</xdr:rowOff>
    </xdr:from>
    <xdr:ext cx="534377" cy="259045"/>
    <xdr:sp macro="" textlink="">
      <xdr:nvSpPr>
        <xdr:cNvPr id="438" name="テキスト ボックス 437"/>
        <xdr:cNvSpPr txBox="1"/>
      </xdr:nvSpPr>
      <xdr:spPr>
        <a:xfrm>
          <a:off x="6705111" y="1291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4" name="テキスト ボックス 45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6" name="テキスト ボックス 45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60" name="直線コネクタ 459"/>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1"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2" name="直線コネクタ 461"/>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3"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4" name="直線コネクタ 463"/>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134671</xdr:rowOff>
    </xdr:from>
    <xdr:to>
      <xdr:col>55</xdr:col>
      <xdr:colOff>0</xdr:colOff>
      <xdr:row>95</xdr:row>
      <xdr:rowOff>23617</xdr:rowOff>
    </xdr:to>
    <xdr:cxnSp macro="">
      <xdr:nvCxnSpPr>
        <xdr:cNvPr id="465" name="直線コネクタ 464"/>
        <xdr:cNvCxnSpPr/>
      </xdr:nvCxnSpPr>
      <xdr:spPr>
        <a:xfrm>
          <a:off x="9639300" y="16250971"/>
          <a:ext cx="838200" cy="6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6" name="普通建設事業費 （ うち更新整備　）平均値テキスト"/>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7" name="フローチャート: 判断 466"/>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130076</xdr:rowOff>
    </xdr:from>
    <xdr:to>
      <xdr:col>50</xdr:col>
      <xdr:colOff>114300</xdr:colOff>
      <xdr:row>94</xdr:row>
      <xdr:rowOff>134671</xdr:rowOff>
    </xdr:to>
    <xdr:cxnSp macro="">
      <xdr:nvCxnSpPr>
        <xdr:cNvPr id="468" name="直線コネクタ 467"/>
        <xdr:cNvCxnSpPr/>
      </xdr:nvCxnSpPr>
      <xdr:spPr>
        <a:xfrm>
          <a:off x="8750300" y="16074926"/>
          <a:ext cx="889000" cy="17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9" name="フローチャート: 判断 468"/>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70" name="テキスト ボックス 469"/>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130076</xdr:rowOff>
    </xdr:from>
    <xdr:to>
      <xdr:col>45</xdr:col>
      <xdr:colOff>177800</xdr:colOff>
      <xdr:row>95</xdr:row>
      <xdr:rowOff>39413</xdr:rowOff>
    </xdr:to>
    <xdr:cxnSp macro="">
      <xdr:nvCxnSpPr>
        <xdr:cNvPr id="471" name="直線コネクタ 470"/>
        <xdr:cNvCxnSpPr/>
      </xdr:nvCxnSpPr>
      <xdr:spPr>
        <a:xfrm flipV="1">
          <a:off x="7861300" y="16074926"/>
          <a:ext cx="889000" cy="25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2" name="フローチャート: 判断 471"/>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3" name="テキスト ボックス 472"/>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51071</xdr:rowOff>
    </xdr:from>
    <xdr:to>
      <xdr:col>41</xdr:col>
      <xdr:colOff>50800</xdr:colOff>
      <xdr:row>95</xdr:row>
      <xdr:rowOff>39413</xdr:rowOff>
    </xdr:to>
    <xdr:cxnSp macro="">
      <xdr:nvCxnSpPr>
        <xdr:cNvPr id="474" name="直線コネクタ 473"/>
        <xdr:cNvCxnSpPr/>
      </xdr:nvCxnSpPr>
      <xdr:spPr>
        <a:xfrm>
          <a:off x="6972300" y="16167371"/>
          <a:ext cx="889000" cy="15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5" name="フローチャート: 判断 474"/>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6" name="テキスト ボックス 475"/>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7" name="フローチャート: 判断 476"/>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8" name="テキスト ボックス 477"/>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144267</xdr:rowOff>
    </xdr:from>
    <xdr:to>
      <xdr:col>55</xdr:col>
      <xdr:colOff>50800</xdr:colOff>
      <xdr:row>95</xdr:row>
      <xdr:rowOff>74417</xdr:rowOff>
    </xdr:to>
    <xdr:sp macro="" textlink="">
      <xdr:nvSpPr>
        <xdr:cNvPr id="484" name="楕円 483"/>
        <xdr:cNvSpPr/>
      </xdr:nvSpPr>
      <xdr:spPr>
        <a:xfrm>
          <a:off x="10426700" y="162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167144</xdr:rowOff>
    </xdr:from>
    <xdr:ext cx="534377" cy="259045"/>
    <xdr:sp macro="" textlink="">
      <xdr:nvSpPr>
        <xdr:cNvPr id="485" name="普通建設事業費 （ うち更新整備　）該当値テキスト"/>
        <xdr:cNvSpPr txBox="1"/>
      </xdr:nvSpPr>
      <xdr:spPr>
        <a:xfrm>
          <a:off x="10528300" y="1611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83871</xdr:rowOff>
    </xdr:from>
    <xdr:to>
      <xdr:col>50</xdr:col>
      <xdr:colOff>165100</xdr:colOff>
      <xdr:row>95</xdr:row>
      <xdr:rowOff>14021</xdr:rowOff>
    </xdr:to>
    <xdr:sp macro="" textlink="">
      <xdr:nvSpPr>
        <xdr:cNvPr id="486" name="楕円 485"/>
        <xdr:cNvSpPr/>
      </xdr:nvSpPr>
      <xdr:spPr>
        <a:xfrm>
          <a:off x="9588500" y="162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30548</xdr:rowOff>
    </xdr:from>
    <xdr:ext cx="534377" cy="259045"/>
    <xdr:sp macro="" textlink="">
      <xdr:nvSpPr>
        <xdr:cNvPr id="487" name="テキスト ボックス 486"/>
        <xdr:cNvSpPr txBox="1"/>
      </xdr:nvSpPr>
      <xdr:spPr>
        <a:xfrm>
          <a:off x="9372111" y="1597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79276</xdr:rowOff>
    </xdr:from>
    <xdr:to>
      <xdr:col>46</xdr:col>
      <xdr:colOff>38100</xdr:colOff>
      <xdr:row>94</xdr:row>
      <xdr:rowOff>9426</xdr:rowOff>
    </xdr:to>
    <xdr:sp macro="" textlink="">
      <xdr:nvSpPr>
        <xdr:cNvPr id="488" name="楕円 487"/>
        <xdr:cNvSpPr/>
      </xdr:nvSpPr>
      <xdr:spPr>
        <a:xfrm>
          <a:off x="8699500" y="1602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25953</xdr:rowOff>
    </xdr:from>
    <xdr:ext cx="534377" cy="259045"/>
    <xdr:sp macro="" textlink="">
      <xdr:nvSpPr>
        <xdr:cNvPr id="489" name="テキスト ボックス 488"/>
        <xdr:cNvSpPr txBox="1"/>
      </xdr:nvSpPr>
      <xdr:spPr>
        <a:xfrm>
          <a:off x="8483111" y="1579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160063</xdr:rowOff>
    </xdr:from>
    <xdr:to>
      <xdr:col>41</xdr:col>
      <xdr:colOff>101600</xdr:colOff>
      <xdr:row>95</xdr:row>
      <xdr:rowOff>90213</xdr:rowOff>
    </xdr:to>
    <xdr:sp macro="" textlink="">
      <xdr:nvSpPr>
        <xdr:cNvPr id="490" name="楕円 489"/>
        <xdr:cNvSpPr/>
      </xdr:nvSpPr>
      <xdr:spPr>
        <a:xfrm>
          <a:off x="7810500" y="162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81340</xdr:rowOff>
    </xdr:from>
    <xdr:ext cx="534377" cy="259045"/>
    <xdr:sp macro="" textlink="">
      <xdr:nvSpPr>
        <xdr:cNvPr id="491" name="テキスト ボックス 490"/>
        <xdr:cNvSpPr txBox="1"/>
      </xdr:nvSpPr>
      <xdr:spPr>
        <a:xfrm>
          <a:off x="7594111" y="163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271</xdr:rowOff>
    </xdr:from>
    <xdr:to>
      <xdr:col>36</xdr:col>
      <xdr:colOff>165100</xdr:colOff>
      <xdr:row>94</xdr:row>
      <xdr:rowOff>101871</xdr:rowOff>
    </xdr:to>
    <xdr:sp macro="" textlink="">
      <xdr:nvSpPr>
        <xdr:cNvPr id="492" name="楕円 491"/>
        <xdr:cNvSpPr/>
      </xdr:nvSpPr>
      <xdr:spPr>
        <a:xfrm>
          <a:off x="6921500" y="1611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118398</xdr:rowOff>
    </xdr:from>
    <xdr:ext cx="534377" cy="259045"/>
    <xdr:sp macro="" textlink="">
      <xdr:nvSpPr>
        <xdr:cNvPr id="493" name="テキスト ボックス 492"/>
        <xdr:cNvSpPr txBox="1"/>
      </xdr:nvSpPr>
      <xdr:spPr>
        <a:xfrm>
          <a:off x="6705111" y="1589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9" name="テキスト ボックス 50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1" name="テキスト ボックス 51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7" name="直線コネクタ 516"/>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20"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1" name="直線コネクタ 520"/>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3" name="災害復旧事業費平均値テキスト"/>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4" name="フローチャート: 判断 523"/>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43942</xdr:rowOff>
    </xdr:from>
    <xdr:to>
      <xdr:col>81</xdr:col>
      <xdr:colOff>50800</xdr:colOff>
      <xdr:row>39</xdr:row>
      <xdr:rowOff>44450</xdr:rowOff>
    </xdr:to>
    <xdr:cxnSp macro="">
      <xdr:nvCxnSpPr>
        <xdr:cNvPr id="525" name="直線コネクタ 524"/>
        <xdr:cNvCxnSpPr/>
      </xdr:nvCxnSpPr>
      <xdr:spPr>
        <a:xfrm>
          <a:off x="14592300" y="673049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6" name="フローチャート: 判断 525"/>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7" name="テキスト ボックス 526"/>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27940</xdr:rowOff>
    </xdr:from>
    <xdr:to>
      <xdr:col>76</xdr:col>
      <xdr:colOff>114300</xdr:colOff>
      <xdr:row>39</xdr:row>
      <xdr:rowOff>43942</xdr:rowOff>
    </xdr:to>
    <xdr:cxnSp macro="">
      <xdr:nvCxnSpPr>
        <xdr:cNvPr id="528" name="直線コネクタ 527"/>
        <xdr:cNvCxnSpPr/>
      </xdr:nvCxnSpPr>
      <xdr:spPr>
        <a:xfrm>
          <a:off x="13703300" y="671449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9" name="フローチャート: 判断 528"/>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30" name="テキスト ボックス 529"/>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27940</xdr:rowOff>
    </xdr:from>
    <xdr:to>
      <xdr:col>71</xdr:col>
      <xdr:colOff>177800</xdr:colOff>
      <xdr:row>39</xdr:row>
      <xdr:rowOff>41402</xdr:rowOff>
    </xdr:to>
    <xdr:cxnSp macro="">
      <xdr:nvCxnSpPr>
        <xdr:cNvPr id="531" name="直線コネクタ 530"/>
        <xdr:cNvCxnSpPr/>
      </xdr:nvCxnSpPr>
      <xdr:spPr>
        <a:xfrm flipV="1">
          <a:off x="12814300" y="6714490"/>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2" name="フローチャート: 判断 531"/>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3" name="テキスト ボックス 532"/>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4" name="フローチャート: 判断 533"/>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5" name="テキスト ボックス 534"/>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164592</xdr:rowOff>
    </xdr:from>
    <xdr:to>
      <xdr:col>76</xdr:col>
      <xdr:colOff>165100</xdr:colOff>
      <xdr:row>39</xdr:row>
      <xdr:rowOff>94742</xdr:rowOff>
    </xdr:to>
    <xdr:sp macro="" textlink="">
      <xdr:nvSpPr>
        <xdr:cNvPr id="545" name="楕円 544"/>
        <xdr:cNvSpPr/>
      </xdr:nvSpPr>
      <xdr:spPr>
        <a:xfrm>
          <a:off x="14541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85869</xdr:rowOff>
    </xdr:from>
    <xdr:ext cx="249299" cy="259045"/>
    <xdr:sp macro="" textlink="">
      <xdr:nvSpPr>
        <xdr:cNvPr id="546" name="テキスト ボックス 545"/>
        <xdr:cNvSpPr txBox="1"/>
      </xdr:nvSpPr>
      <xdr:spPr>
        <a:xfrm>
          <a:off x="14467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148590</xdr:rowOff>
    </xdr:from>
    <xdr:to>
      <xdr:col>72</xdr:col>
      <xdr:colOff>38100</xdr:colOff>
      <xdr:row>39</xdr:row>
      <xdr:rowOff>78740</xdr:rowOff>
    </xdr:to>
    <xdr:sp macro="" textlink="">
      <xdr:nvSpPr>
        <xdr:cNvPr id="547" name="楕円 546"/>
        <xdr:cNvSpPr/>
      </xdr:nvSpPr>
      <xdr:spPr>
        <a:xfrm>
          <a:off x="13652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69867</xdr:rowOff>
    </xdr:from>
    <xdr:ext cx="378565" cy="259045"/>
    <xdr:sp macro="" textlink="">
      <xdr:nvSpPr>
        <xdr:cNvPr id="548" name="テキスト ボックス 547"/>
        <xdr:cNvSpPr txBox="1"/>
      </xdr:nvSpPr>
      <xdr:spPr>
        <a:xfrm>
          <a:off x="13514017" y="6756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162052</xdr:rowOff>
    </xdr:from>
    <xdr:to>
      <xdr:col>67</xdr:col>
      <xdr:colOff>101600</xdr:colOff>
      <xdr:row>39</xdr:row>
      <xdr:rowOff>92202</xdr:rowOff>
    </xdr:to>
    <xdr:sp macro="" textlink="">
      <xdr:nvSpPr>
        <xdr:cNvPr id="549" name="楕円 548"/>
        <xdr:cNvSpPr/>
      </xdr:nvSpPr>
      <xdr:spPr>
        <a:xfrm>
          <a:off x="12763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83329</xdr:rowOff>
    </xdr:from>
    <xdr:ext cx="313932" cy="259045"/>
    <xdr:sp macro="" textlink="">
      <xdr:nvSpPr>
        <xdr:cNvPr id="550" name="テキスト ボックス 549"/>
        <xdr:cNvSpPr txBox="1"/>
      </xdr:nvSpPr>
      <xdr:spPr>
        <a:xfrm>
          <a:off x="12657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6" name="直線コネクタ 625"/>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7"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8" name="直線コネクタ 627"/>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9"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30" name="直線コネクタ 629"/>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19032</xdr:rowOff>
    </xdr:from>
    <xdr:to>
      <xdr:col>85</xdr:col>
      <xdr:colOff>127000</xdr:colOff>
      <xdr:row>73</xdr:row>
      <xdr:rowOff>102667</xdr:rowOff>
    </xdr:to>
    <xdr:cxnSp macro="">
      <xdr:nvCxnSpPr>
        <xdr:cNvPr id="631" name="直線コネクタ 630"/>
        <xdr:cNvCxnSpPr/>
      </xdr:nvCxnSpPr>
      <xdr:spPr>
        <a:xfrm flipV="1">
          <a:off x="15481300" y="12534882"/>
          <a:ext cx="838200" cy="8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32" name="公債費平均値テキスト"/>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3" name="フローチャート: 判断 632"/>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102667</xdr:rowOff>
    </xdr:from>
    <xdr:to>
      <xdr:col>81</xdr:col>
      <xdr:colOff>50800</xdr:colOff>
      <xdr:row>74</xdr:row>
      <xdr:rowOff>82975</xdr:rowOff>
    </xdr:to>
    <xdr:cxnSp macro="">
      <xdr:nvCxnSpPr>
        <xdr:cNvPr id="634" name="直線コネクタ 633"/>
        <xdr:cNvCxnSpPr/>
      </xdr:nvCxnSpPr>
      <xdr:spPr>
        <a:xfrm flipV="1">
          <a:off x="14592300" y="12618517"/>
          <a:ext cx="889000" cy="15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5" name="フローチャート: 判断 634"/>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6" name="テキスト ボックス 635"/>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27980</xdr:rowOff>
    </xdr:from>
    <xdr:to>
      <xdr:col>76</xdr:col>
      <xdr:colOff>114300</xdr:colOff>
      <xdr:row>74</xdr:row>
      <xdr:rowOff>82975</xdr:rowOff>
    </xdr:to>
    <xdr:cxnSp macro="">
      <xdr:nvCxnSpPr>
        <xdr:cNvPr id="637" name="直線コネクタ 636"/>
        <xdr:cNvCxnSpPr/>
      </xdr:nvCxnSpPr>
      <xdr:spPr>
        <a:xfrm>
          <a:off x="13703300" y="12715280"/>
          <a:ext cx="889000" cy="5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8" name="フローチャート: 判断 637"/>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9" name="テキスト ボックス 638"/>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27980</xdr:rowOff>
    </xdr:from>
    <xdr:to>
      <xdr:col>71</xdr:col>
      <xdr:colOff>177800</xdr:colOff>
      <xdr:row>74</xdr:row>
      <xdr:rowOff>66156</xdr:rowOff>
    </xdr:to>
    <xdr:cxnSp macro="">
      <xdr:nvCxnSpPr>
        <xdr:cNvPr id="640" name="直線コネクタ 639"/>
        <xdr:cNvCxnSpPr/>
      </xdr:nvCxnSpPr>
      <xdr:spPr>
        <a:xfrm flipV="1">
          <a:off x="12814300" y="12715280"/>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1" name="フローチャート: 判断 640"/>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42" name="テキスト ボックス 641"/>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3" name="フローチャート: 判断 642"/>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4" name="テキスト ボックス 643"/>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139682</xdr:rowOff>
    </xdr:from>
    <xdr:to>
      <xdr:col>85</xdr:col>
      <xdr:colOff>177800</xdr:colOff>
      <xdr:row>73</xdr:row>
      <xdr:rowOff>69832</xdr:rowOff>
    </xdr:to>
    <xdr:sp macro="" textlink="">
      <xdr:nvSpPr>
        <xdr:cNvPr id="650" name="楕円 649"/>
        <xdr:cNvSpPr/>
      </xdr:nvSpPr>
      <xdr:spPr>
        <a:xfrm>
          <a:off x="16268700" y="1248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162559</xdr:rowOff>
    </xdr:from>
    <xdr:ext cx="534377" cy="259045"/>
    <xdr:sp macro="" textlink="">
      <xdr:nvSpPr>
        <xdr:cNvPr id="651" name="公債費該当値テキスト"/>
        <xdr:cNvSpPr txBox="1"/>
      </xdr:nvSpPr>
      <xdr:spPr>
        <a:xfrm>
          <a:off x="16370300" y="1233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51867</xdr:rowOff>
    </xdr:from>
    <xdr:to>
      <xdr:col>81</xdr:col>
      <xdr:colOff>101600</xdr:colOff>
      <xdr:row>73</xdr:row>
      <xdr:rowOff>153467</xdr:rowOff>
    </xdr:to>
    <xdr:sp macro="" textlink="">
      <xdr:nvSpPr>
        <xdr:cNvPr id="652" name="楕円 651"/>
        <xdr:cNvSpPr/>
      </xdr:nvSpPr>
      <xdr:spPr>
        <a:xfrm>
          <a:off x="15430500" y="125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169994</xdr:rowOff>
    </xdr:from>
    <xdr:ext cx="534377" cy="259045"/>
    <xdr:sp macro="" textlink="">
      <xdr:nvSpPr>
        <xdr:cNvPr id="653" name="テキスト ボックス 652"/>
        <xdr:cNvSpPr txBox="1"/>
      </xdr:nvSpPr>
      <xdr:spPr>
        <a:xfrm>
          <a:off x="15214111" y="123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32175</xdr:rowOff>
    </xdr:from>
    <xdr:to>
      <xdr:col>76</xdr:col>
      <xdr:colOff>165100</xdr:colOff>
      <xdr:row>74</xdr:row>
      <xdr:rowOff>133775</xdr:rowOff>
    </xdr:to>
    <xdr:sp macro="" textlink="">
      <xdr:nvSpPr>
        <xdr:cNvPr id="654" name="楕円 653"/>
        <xdr:cNvSpPr/>
      </xdr:nvSpPr>
      <xdr:spPr>
        <a:xfrm>
          <a:off x="14541500" y="127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150302</xdr:rowOff>
    </xdr:from>
    <xdr:ext cx="534377" cy="259045"/>
    <xdr:sp macro="" textlink="">
      <xdr:nvSpPr>
        <xdr:cNvPr id="655" name="テキスト ボックス 654"/>
        <xdr:cNvSpPr txBox="1"/>
      </xdr:nvSpPr>
      <xdr:spPr>
        <a:xfrm>
          <a:off x="14325111" y="1249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148630</xdr:rowOff>
    </xdr:from>
    <xdr:to>
      <xdr:col>72</xdr:col>
      <xdr:colOff>38100</xdr:colOff>
      <xdr:row>74</xdr:row>
      <xdr:rowOff>78780</xdr:rowOff>
    </xdr:to>
    <xdr:sp macro="" textlink="">
      <xdr:nvSpPr>
        <xdr:cNvPr id="656" name="楕円 655"/>
        <xdr:cNvSpPr/>
      </xdr:nvSpPr>
      <xdr:spPr>
        <a:xfrm>
          <a:off x="13652500" y="126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95307</xdr:rowOff>
    </xdr:from>
    <xdr:ext cx="534377" cy="259045"/>
    <xdr:sp macro="" textlink="">
      <xdr:nvSpPr>
        <xdr:cNvPr id="657" name="テキスト ボックス 656"/>
        <xdr:cNvSpPr txBox="1"/>
      </xdr:nvSpPr>
      <xdr:spPr>
        <a:xfrm>
          <a:off x="13436111" y="1243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15356</xdr:rowOff>
    </xdr:from>
    <xdr:to>
      <xdr:col>67</xdr:col>
      <xdr:colOff>101600</xdr:colOff>
      <xdr:row>74</xdr:row>
      <xdr:rowOff>116956</xdr:rowOff>
    </xdr:to>
    <xdr:sp macro="" textlink="">
      <xdr:nvSpPr>
        <xdr:cNvPr id="658" name="楕円 657"/>
        <xdr:cNvSpPr/>
      </xdr:nvSpPr>
      <xdr:spPr>
        <a:xfrm>
          <a:off x="12763500" y="1270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108083</xdr:rowOff>
    </xdr:from>
    <xdr:ext cx="534377" cy="259045"/>
    <xdr:sp macro="" textlink="">
      <xdr:nvSpPr>
        <xdr:cNvPr id="659" name="テキスト ボックス 658"/>
        <xdr:cNvSpPr txBox="1"/>
      </xdr:nvSpPr>
      <xdr:spPr>
        <a:xfrm>
          <a:off x="12547111" y="1279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1" name="直線コネクタ 680"/>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2"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3" name="直線コネクタ 682"/>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4"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5" name="直線コネクタ 684"/>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83167</xdr:rowOff>
    </xdr:from>
    <xdr:to>
      <xdr:col>85</xdr:col>
      <xdr:colOff>127000</xdr:colOff>
      <xdr:row>97</xdr:row>
      <xdr:rowOff>119607</xdr:rowOff>
    </xdr:to>
    <xdr:cxnSp macro="">
      <xdr:nvCxnSpPr>
        <xdr:cNvPr id="686" name="直線コネクタ 685"/>
        <xdr:cNvCxnSpPr/>
      </xdr:nvCxnSpPr>
      <xdr:spPr>
        <a:xfrm>
          <a:off x="15481300" y="16713817"/>
          <a:ext cx="838200" cy="3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7" name="積立金平均値テキスト"/>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8" name="フローチャート: 判断 687"/>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83167</xdr:rowOff>
    </xdr:from>
    <xdr:to>
      <xdr:col>81</xdr:col>
      <xdr:colOff>50800</xdr:colOff>
      <xdr:row>98</xdr:row>
      <xdr:rowOff>133024</xdr:rowOff>
    </xdr:to>
    <xdr:cxnSp macro="">
      <xdr:nvCxnSpPr>
        <xdr:cNvPr id="689" name="直線コネクタ 688"/>
        <xdr:cNvCxnSpPr/>
      </xdr:nvCxnSpPr>
      <xdr:spPr>
        <a:xfrm flipV="1">
          <a:off x="14592300" y="16713817"/>
          <a:ext cx="889000" cy="22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90" name="フローチャート: 判断 689"/>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91" name="テキスト ボックス 690"/>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91832</xdr:rowOff>
    </xdr:from>
    <xdr:to>
      <xdr:col>76</xdr:col>
      <xdr:colOff>114300</xdr:colOff>
      <xdr:row>98</xdr:row>
      <xdr:rowOff>133024</xdr:rowOff>
    </xdr:to>
    <xdr:cxnSp macro="">
      <xdr:nvCxnSpPr>
        <xdr:cNvPr id="692" name="直線コネクタ 691"/>
        <xdr:cNvCxnSpPr/>
      </xdr:nvCxnSpPr>
      <xdr:spPr>
        <a:xfrm>
          <a:off x="13703300" y="16893932"/>
          <a:ext cx="889000" cy="4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3" name="フローチャート: 判断 692"/>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4" name="テキスト ボックス 693"/>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91832</xdr:rowOff>
    </xdr:from>
    <xdr:to>
      <xdr:col>71</xdr:col>
      <xdr:colOff>177800</xdr:colOff>
      <xdr:row>98</xdr:row>
      <xdr:rowOff>130259</xdr:rowOff>
    </xdr:to>
    <xdr:cxnSp macro="">
      <xdr:nvCxnSpPr>
        <xdr:cNvPr id="695" name="直線コネクタ 694"/>
        <xdr:cNvCxnSpPr/>
      </xdr:nvCxnSpPr>
      <xdr:spPr>
        <a:xfrm flipV="1">
          <a:off x="12814300" y="16893932"/>
          <a:ext cx="889000" cy="3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6" name="フローチャート: 判断 695"/>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7" name="テキスト ボックス 696"/>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8" name="フローチャート: 判断 697"/>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9" name="テキスト ボックス 698"/>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68807</xdr:rowOff>
    </xdr:from>
    <xdr:to>
      <xdr:col>85</xdr:col>
      <xdr:colOff>177800</xdr:colOff>
      <xdr:row>97</xdr:row>
      <xdr:rowOff>170407</xdr:rowOff>
    </xdr:to>
    <xdr:sp macro="" textlink="">
      <xdr:nvSpPr>
        <xdr:cNvPr id="705" name="楕円 704"/>
        <xdr:cNvSpPr/>
      </xdr:nvSpPr>
      <xdr:spPr>
        <a:xfrm>
          <a:off x="16268700" y="1669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47234</xdr:rowOff>
    </xdr:from>
    <xdr:ext cx="469744" cy="259045"/>
    <xdr:sp macro="" textlink="">
      <xdr:nvSpPr>
        <xdr:cNvPr id="706" name="積立金該当値テキスト"/>
        <xdr:cNvSpPr txBox="1"/>
      </xdr:nvSpPr>
      <xdr:spPr>
        <a:xfrm>
          <a:off x="16370300" y="166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32367</xdr:rowOff>
    </xdr:from>
    <xdr:to>
      <xdr:col>81</xdr:col>
      <xdr:colOff>101600</xdr:colOff>
      <xdr:row>97</xdr:row>
      <xdr:rowOff>133967</xdr:rowOff>
    </xdr:to>
    <xdr:sp macro="" textlink="">
      <xdr:nvSpPr>
        <xdr:cNvPr id="707" name="楕円 706"/>
        <xdr:cNvSpPr/>
      </xdr:nvSpPr>
      <xdr:spPr>
        <a:xfrm>
          <a:off x="15430500" y="166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125094</xdr:rowOff>
    </xdr:from>
    <xdr:ext cx="469744" cy="259045"/>
    <xdr:sp macro="" textlink="">
      <xdr:nvSpPr>
        <xdr:cNvPr id="708" name="テキスト ボックス 707"/>
        <xdr:cNvSpPr txBox="1"/>
      </xdr:nvSpPr>
      <xdr:spPr>
        <a:xfrm>
          <a:off x="15246428" y="1675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82224</xdr:rowOff>
    </xdr:from>
    <xdr:to>
      <xdr:col>76</xdr:col>
      <xdr:colOff>165100</xdr:colOff>
      <xdr:row>99</xdr:row>
      <xdr:rowOff>12374</xdr:rowOff>
    </xdr:to>
    <xdr:sp macro="" textlink="">
      <xdr:nvSpPr>
        <xdr:cNvPr id="709" name="楕円 708"/>
        <xdr:cNvSpPr/>
      </xdr:nvSpPr>
      <xdr:spPr>
        <a:xfrm>
          <a:off x="14541500" y="1688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3501</xdr:rowOff>
    </xdr:from>
    <xdr:ext cx="378565" cy="259045"/>
    <xdr:sp macro="" textlink="">
      <xdr:nvSpPr>
        <xdr:cNvPr id="710" name="テキスト ボックス 709"/>
        <xdr:cNvSpPr txBox="1"/>
      </xdr:nvSpPr>
      <xdr:spPr>
        <a:xfrm>
          <a:off x="14403017" y="16977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41032</xdr:rowOff>
    </xdr:from>
    <xdr:to>
      <xdr:col>72</xdr:col>
      <xdr:colOff>38100</xdr:colOff>
      <xdr:row>98</xdr:row>
      <xdr:rowOff>142632</xdr:rowOff>
    </xdr:to>
    <xdr:sp macro="" textlink="">
      <xdr:nvSpPr>
        <xdr:cNvPr id="711" name="楕円 710"/>
        <xdr:cNvSpPr/>
      </xdr:nvSpPr>
      <xdr:spPr>
        <a:xfrm>
          <a:off x="13652500" y="1684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133759</xdr:rowOff>
    </xdr:from>
    <xdr:ext cx="469744" cy="259045"/>
    <xdr:sp macro="" textlink="">
      <xdr:nvSpPr>
        <xdr:cNvPr id="712" name="テキスト ボックス 711"/>
        <xdr:cNvSpPr txBox="1"/>
      </xdr:nvSpPr>
      <xdr:spPr>
        <a:xfrm>
          <a:off x="13468428" y="1693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79459</xdr:rowOff>
    </xdr:from>
    <xdr:to>
      <xdr:col>67</xdr:col>
      <xdr:colOff>101600</xdr:colOff>
      <xdr:row>99</xdr:row>
      <xdr:rowOff>9609</xdr:rowOff>
    </xdr:to>
    <xdr:sp macro="" textlink="">
      <xdr:nvSpPr>
        <xdr:cNvPr id="713" name="楕円 712"/>
        <xdr:cNvSpPr/>
      </xdr:nvSpPr>
      <xdr:spPr>
        <a:xfrm>
          <a:off x="12763500" y="168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736</xdr:rowOff>
    </xdr:from>
    <xdr:ext cx="378565" cy="259045"/>
    <xdr:sp macro="" textlink="">
      <xdr:nvSpPr>
        <xdr:cNvPr id="714" name="テキスト ボックス 713"/>
        <xdr:cNvSpPr txBox="1"/>
      </xdr:nvSpPr>
      <xdr:spPr>
        <a:xfrm>
          <a:off x="12625017" y="16974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95504</xdr:rowOff>
    </xdr:from>
    <xdr:to>
      <xdr:col>116</xdr:col>
      <xdr:colOff>62864</xdr:colOff>
      <xdr:row>39</xdr:row>
      <xdr:rowOff>44450</xdr:rowOff>
    </xdr:to>
    <xdr:cxnSp macro="">
      <xdr:nvCxnSpPr>
        <xdr:cNvPr id="738" name="直線コネクタ 737"/>
        <xdr:cNvCxnSpPr/>
      </xdr:nvCxnSpPr>
      <xdr:spPr>
        <a:xfrm flipV="1">
          <a:off x="22159595" y="5753354"/>
          <a:ext cx="1269" cy="97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42181</xdr:rowOff>
    </xdr:from>
    <xdr:ext cx="469744" cy="259045"/>
    <xdr:sp macro="" textlink="">
      <xdr:nvSpPr>
        <xdr:cNvPr id="741" name="投資及び出資金最大値テキスト"/>
        <xdr:cNvSpPr txBox="1"/>
      </xdr:nvSpPr>
      <xdr:spPr>
        <a:xfrm>
          <a:off x="22212300" y="55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95504</xdr:rowOff>
    </xdr:from>
    <xdr:to>
      <xdr:col>116</xdr:col>
      <xdr:colOff>152400</xdr:colOff>
      <xdr:row>33</xdr:row>
      <xdr:rowOff>95504</xdr:rowOff>
    </xdr:to>
    <xdr:cxnSp macro="">
      <xdr:nvCxnSpPr>
        <xdr:cNvPr id="742" name="直線コネクタ 741"/>
        <xdr:cNvCxnSpPr/>
      </xdr:nvCxnSpPr>
      <xdr:spPr>
        <a:xfrm>
          <a:off x="22072600" y="575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94234</xdr:rowOff>
    </xdr:from>
    <xdr:to>
      <xdr:col>116</xdr:col>
      <xdr:colOff>63500</xdr:colOff>
      <xdr:row>33</xdr:row>
      <xdr:rowOff>95504</xdr:rowOff>
    </xdr:to>
    <xdr:cxnSp macro="">
      <xdr:nvCxnSpPr>
        <xdr:cNvPr id="743" name="直線コネクタ 742"/>
        <xdr:cNvCxnSpPr/>
      </xdr:nvCxnSpPr>
      <xdr:spPr>
        <a:xfrm>
          <a:off x="21323300" y="5580634"/>
          <a:ext cx="8382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69232</xdr:rowOff>
    </xdr:from>
    <xdr:ext cx="469744" cy="259045"/>
    <xdr:sp macro="" textlink="">
      <xdr:nvSpPr>
        <xdr:cNvPr id="744" name="投資及び出資金平均値テキスト"/>
        <xdr:cNvSpPr txBox="1"/>
      </xdr:nvSpPr>
      <xdr:spPr>
        <a:xfrm>
          <a:off x="22212300" y="6412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90805</xdr:rowOff>
    </xdr:from>
    <xdr:to>
      <xdr:col>116</xdr:col>
      <xdr:colOff>114300</xdr:colOff>
      <xdr:row>38</xdr:row>
      <xdr:rowOff>20955</xdr:rowOff>
    </xdr:to>
    <xdr:sp macro="" textlink="">
      <xdr:nvSpPr>
        <xdr:cNvPr id="745" name="フローチャート: 判断 744"/>
        <xdr:cNvSpPr/>
      </xdr:nvSpPr>
      <xdr:spPr>
        <a:xfrm>
          <a:off x="221107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35306</xdr:rowOff>
    </xdr:from>
    <xdr:to>
      <xdr:col>111</xdr:col>
      <xdr:colOff>177800</xdr:colOff>
      <xdr:row>32</xdr:row>
      <xdr:rowOff>94234</xdr:rowOff>
    </xdr:to>
    <xdr:cxnSp macro="">
      <xdr:nvCxnSpPr>
        <xdr:cNvPr id="746" name="直線コネクタ 745"/>
        <xdr:cNvCxnSpPr/>
      </xdr:nvCxnSpPr>
      <xdr:spPr>
        <a:xfrm>
          <a:off x="20434300" y="5521706"/>
          <a:ext cx="889000" cy="5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92456</xdr:rowOff>
    </xdr:from>
    <xdr:to>
      <xdr:col>112</xdr:col>
      <xdr:colOff>38100</xdr:colOff>
      <xdr:row>38</xdr:row>
      <xdr:rowOff>22606</xdr:rowOff>
    </xdr:to>
    <xdr:sp macro="" textlink="">
      <xdr:nvSpPr>
        <xdr:cNvPr id="747" name="フローチャート: 判断 746"/>
        <xdr:cNvSpPr/>
      </xdr:nvSpPr>
      <xdr:spPr>
        <a:xfrm>
          <a:off x="21272500" y="64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13733</xdr:rowOff>
    </xdr:from>
    <xdr:ext cx="469744" cy="259045"/>
    <xdr:sp macro="" textlink="">
      <xdr:nvSpPr>
        <xdr:cNvPr id="748" name="テキスト ボックス 747"/>
        <xdr:cNvSpPr txBox="1"/>
      </xdr:nvSpPr>
      <xdr:spPr>
        <a:xfrm>
          <a:off x="21088428" y="65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134874</xdr:rowOff>
    </xdr:from>
    <xdr:to>
      <xdr:col>107</xdr:col>
      <xdr:colOff>50800</xdr:colOff>
      <xdr:row>32</xdr:row>
      <xdr:rowOff>35306</xdr:rowOff>
    </xdr:to>
    <xdr:cxnSp macro="">
      <xdr:nvCxnSpPr>
        <xdr:cNvPr id="749" name="直線コネクタ 748"/>
        <xdr:cNvCxnSpPr/>
      </xdr:nvCxnSpPr>
      <xdr:spPr>
        <a:xfrm>
          <a:off x="19545300" y="5449824"/>
          <a:ext cx="889000" cy="7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92837</xdr:rowOff>
    </xdr:from>
    <xdr:to>
      <xdr:col>107</xdr:col>
      <xdr:colOff>101600</xdr:colOff>
      <xdr:row>38</xdr:row>
      <xdr:rowOff>22987</xdr:rowOff>
    </xdr:to>
    <xdr:sp macro="" textlink="">
      <xdr:nvSpPr>
        <xdr:cNvPr id="750" name="フローチャート: 判断 749"/>
        <xdr:cNvSpPr/>
      </xdr:nvSpPr>
      <xdr:spPr>
        <a:xfrm>
          <a:off x="20383500" y="643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14114</xdr:rowOff>
    </xdr:from>
    <xdr:ext cx="469744" cy="259045"/>
    <xdr:sp macro="" textlink="">
      <xdr:nvSpPr>
        <xdr:cNvPr id="751" name="テキスト ボックス 750"/>
        <xdr:cNvSpPr txBox="1"/>
      </xdr:nvSpPr>
      <xdr:spPr>
        <a:xfrm>
          <a:off x="20199428" y="652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134874</xdr:rowOff>
    </xdr:from>
    <xdr:to>
      <xdr:col>102</xdr:col>
      <xdr:colOff>114300</xdr:colOff>
      <xdr:row>32</xdr:row>
      <xdr:rowOff>20320</xdr:rowOff>
    </xdr:to>
    <xdr:cxnSp macro="">
      <xdr:nvCxnSpPr>
        <xdr:cNvPr id="752" name="直線コネクタ 751"/>
        <xdr:cNvCxnSpPr/>
      </xdr:nvCxnSpPr>
      <xdr:spPr>
        <a:xfrm flipV="1">
          <a:off x="18656300" y="5449824"/>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76073</xdr:rowOff>
    </xdr:from>
    <xdr:to>
      <xdr:col>102</xdr:col>
      <xdr:colOff>165100</xdr:colOff>
      <xdr:row>38</xdr:row>
      <xdr:rowOff>6223</xdr:rowOff>
    </xdr:to>
    <xdr:sp macro="" textlink="">
      <xdr:nvSpPr>
        <xdr:cNvPr id="753" name="フローチャート: 判断 752"/>
        <xdr:cNvSpPr/>
      </xdr:nvSpPr>
      <xdr:spPr>
        <a:xfrm>
          <a:off x="194945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168800</xdr:rowOff>
    </xdr:from>
    <xdr:ext cx="469744" cy="259045"/>
    <xdr:sp macro="" textlink="">
      <xdr:nvSpPr>
        <xdr:cNvPr id="754" name="テキスト ボックス 753"/>
        <xdr:cNvSpPr txBox="1"/>
      </xdr:nvSpPr>
      <xdr:spPr>
        <a:xfrm>
          <a:off x="19310428" y="65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72263</xdr:rowOff>
    </xdr:from>
    <xdr:to>
      <xdr:col>98</xdr:col>
      <xdr:colOff>38100</xdr:colOff>
      <xdr:row>38</xdr:row>
      <xdr:rowOff>2413</xdr:rowOff>
    </xdr:to>
    <xdr:sp macro="" textlink="">
      <xdr:nvSpPr>
        <xdr:cNvPr id="755" name="フローチャート: 判断 754"/>
        <xdr:cNvSpPr/>
      </xdr:nvSpPr>
      <xdr:spPr>
        <a:xfrm>
          <a:off x="18605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164990</xdr:rowOff>
    </xdr:from>
    <xdr:ext cx="469744" cy="259045"/>
    <xdr:sp macro="" textlink="">
      <xdr:nvSpPr>
        <xdr:cNvPr id="756" name="テキスト ボックス 755"/>
        <xdr:cNvSpPr txBox="1"/>
      </xdr:nvSpPr>
      <xdr:spPr>
        <a:xfrm>
          <a:off x="18421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44704</xdr:rowOff>
    </xdr:from>
    <xdr:to>
      <xdr:col>116</xdr:col>
      <xdr:colOff>114300</xdr:colOff>
      <xdr:row>33</xdr:row>
      <xdr:rowOff>146304</xdr:rowOff>
    </xdr:to>
    <xdr:sp macro="" textlink="">
      <xdr:nvSpPr>
        <xdr:cNvPr id="762" name="楕円 761"/>
        <xdr:cNvSpPr/>
      </xdr:nvSpPr>
      <xdr:spPr>
        <a:xfrm>
          <a:off x="22110700" y="57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169181</xdr:rowOff>
    </xdr:from>
    <xdr:ext cx="469744" cy="259045"/>
    <xdr:sp macro="" textlink="">
      <xdr:nvSpPr>
        <xdr:cNvPr id="763" name="投資及び出資金該当値テキスト"/>
        <xdr:cNvSpPr txBox="1"/>
      </xdr:nvSpPr>
      <xdr:spPr>
        <a:xfrm>
          <a:off x="222123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43434</xdr:rowOff>
    </xdr:from>
    <xdr:to>
      <xdr:col>112</xdr:col>
      <xdr:colOff>38100</xdr:colOff>
      <xdr:row>32</xdr:row>
      <xdr:rowOff>145034</xdr:rowOff>
    </xdr:to>
    <xdr:sp macro="" textlink="">
      <xdr:nvSpPr>
        <xdr:cNvPr id="764" name="楕円 763"/>
        <xdr:cNvSpPr/>
      </xdr:nvSpPr>
      <xdr:spPr>
        <a:xfrm>
          <a:off x="21272500" y="55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161561</xdr:rowOff>
    </xdr:from>
    <xdr:ext cx="469744" cy="259045"/>
    <xdr:sp macro="" textlink="">
      <xdr:nvSpPr>
        <xdr:cNvPr id="765" name="テキスト ボックス 764"/>
        <xdr:cNvSpPr txBox="1"/>
      </xdr:nvSpPr>
      <xdr:spPr>
        <a:xfrm>
          <a:off x="21088428" y="530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155956</xdr:rowOff>
    </xdr:from>
    <xdr:to>
      <xdr:col>107</xdr:col>
      <xdr:colOff>101600</xdr:colOff>
      <xdr:row>32</xdr:row>
      <xdr:rowOff>86106</xdr:rowOff>
    </xdr:to>
    <xdr:sp macro="" textlink="">
      <xdr:nvSpPr>
        <xdr:cNvPr id="766" name="楕円 765"/>
        <xdr:cNvSpPr/>
      </xdr:nvSpPr>
      <xdr:spPr>
        <a:xfrm>
          <a:off x="20383500" y="54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102633</xdr:rowOff>
    </xdr:from>
    <xdr:ext cx="469744" cy="259045"/>
    <xdr:sp macro="" textlink="">
      <xdr:nvSpPr>
        <xdr:cNvPr id="767" name="テキスト ボックス 766"/>
        <xdr:cNvSpPr txBox="1"/>
      </xdr:nvSpPr>
      <xdr:spPr>
        <a:xfrm>
          <a:off x="20199428" y="524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84074</xdr:rowOff>
    </xdr:from>
    <xdr:to>
      <xdr:col>102</xdr:col>
      <xdr:colOff>165100</xdr:colOff>
      <xdr:row>32</xdr:row>
      <xdr:rowOff>14224</xdr:rowOff>
    </xdr:to>
    <xdr:sp macro="" textlink="">
      <xdr:nvSpPr>
        <xdr:cNvPr id="768" name="楕円 767"/>
        <xdr:cNvSpPr/>
      </xdr:nvSpPr>
      <xdr:spPr>
        <a:xfrm>
          <a:off x="19494500" y="53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30751</xdr:rowOff>
    </xdr:from>
    <xdr:ext cx="534377" cy="259045"/>
    <xdr:sp macro="" textlink="">
      <xdr:nvSpPr>
        <xdr:cNvPr id="769" name="テキスト ボックス 768"/>
        <xdr:cNvSpPr txBox="1"/>
      </xdr:nvSpPr>
      <xdr:spPr>
        <a:xfrm>
          <a:off x="19278111" y="517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140970</xdr:rowOff>
    </xdr:from>
    <xdr:to>
      <xdr:col>98</xdr:col>
      <xdr:colOff>38100</xdr:colOff>
      <xdr:row>32</xdr:row>
      <xdr:rowOff>71120</xdr:rowOff>
    </xdr:to>
    <xdr:sp macro="" textlink="">
      <xdr:nvSpPr>
        <xdr:cNvPr id="770" name="楕円 769"/>
        <xdr:cNvSpPr/>
      </xdr:nvSpPr>
      <xdr:spPr>
        <a:xfrm>
          <a:off x="18605500" y="54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87647</xdr:rowOff>
    </xdr:from>
    <xdr:ext cx="469744" cy="259045"/>
    <xdr:sp macro="" textlink="">
      <xdr:nvSpPr>
        <xdr:cNvPr id="771" name="テキスト ボックス 770"/>
        <xdr:cNvSpPr txBox="1"/>
      </xdr:nvSpPr>
      <xdr:spPr>
        <a:xfrm>
          <a:off x="18421428" y="523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5" name="直線コネクタ 794"/>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6"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7" name="直線コネクタ 796"/>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8"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9" name="直線コネクタ 798"/>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9017</xdr:rowOff>
    </xdr:from>
    <xdr:to>
      <xdr:col>116</xdr:col>
      <xdr:colOff>63500</xdr:colOff>
      <xdr:row>59</xdr:row>
      <xdr:rowOff>15322</xdr:rowOff>
    </xdr:to>
    <xdr:cxnSp macro="">
      <xdr:nvCxnSpPr>
        <xdr:cNvPr id="800" name="直線コネクタ 799"/>
        <xdr:cNvCxnSpPr/>
      </xdr:nvCxnSpPr>
      <xdr:spPr>
        <a:xfrm flipV="1">
          <a:off x="21323300" y="10124567"/>
          <a:ext cx="8382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1" name="貸付金平均値テキスト"/>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2" name="フローチャート: 判断 801"/>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2635</xdr:rowOff>
    </xdr:from>
    <xdr:to>
      <xdr:col>111</xdr:col>
      <xdr:colOff>177800</xdr:colOff>
      <xdr:row>59</xdr:row>
      <xdr:rowOff>15322</xdr:rowOff>
    </xdr:to>
    <xdr:cxnSp macro="">
      <xdr:nvCxnSpPr>
        <xdr:cNvPr id="803" name="直線コネクタ 802"/>
        <xdr:cNvCxnSpPr/>
      </xdr:nvCxnSpPr>
      <xdr:spPr>
        <a:xfrm>
          <a:off x="20434300" y="10118185"/>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4" name="フローチャート: 判断 803"/>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5" name="テキスト ボックス 804"/>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157931</xdr:rowOff>
    </xdr:from>
    <xdr:to>
      <xdr:col>107</xdr:col>
      <xdr:colOff>50800</xdr:colOff>
      <xdr:row>59</xdr:row>
      <xdr:rowOff>2635</xdr:rowOff>
    </xdr:to>
    <xdr:cxnSp macro="">
      <xdr:nvCxnSpPr>
        <xdr:cNvPr id="806" name="直線コネクタ 805"/>
        <xdr:cNvCxnSpPr/>
      </xdr:nvCxnSpPr>
      <xdr:spPr>
        <a:xfrm>
          <a:off x="19545300" y="10102031"/>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7" name="フローチャート: 判断 806"/>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8" name="テキスト ボックス 807"/>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134385</xdr:rowOff>
    </xdr:from>
    <xdr:to>
      <xdr:col>102</xdr:col>
      <xdr:colOff>114300</xdr:colOff>
      <xdr:row>58</xdr:row>
      <xdr:rowOff>157931</xdr:rowOff>
    </xdr:to>
    <xdr:cxnSp macro="">
      <xdr:nvCxnSpPr>
        <xdr:cNvPr id="809" name="直線コネクタ 808"/>
        <xdr:cNvCxnSpPr/>
      </xdr:nvCxnSpPr>
      <xdr:spPr>
        <a:xfrm>
          <a:off x="18656300" y="10078485"/>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10" name="フローチャート: 判断 809"/>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1" name="テキスト ボックス 810"/>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2" name="フローチャート: 判断 811"/>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3" name="テキスト ボックス 812"/>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129667</xdr:rowOff>
    </xdr:from>
    <xdr:to>
      <xdr:col>116</xdr:col>
      <xdr:colOff>114300</xdr:colOff>
      <xdr:row>59</xdr:row>
      <xdr:rowOff>59817</xdr:rowOff>
    </xdr:to>
    <xdr:sp macro="" textlink="">
      <xdr:nvSpPr>
        <xdr:cNvPr id="819" name="楕円 818"/>
        <xdr:cNvSpPr/>
      </xdr:nvSpPr>
      <xdr:spPr>
        <a:xfrm>
          <a:off x="22110700" y="100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44594</xdr:rowOff>
    </xdr:from>
    <xdr:ext cx="469744" cy="259045"/>
    <xdr:sp macro="" textlink="">
      <xdr:nvSpPr>
        <xdr:cNvPr id="820" name="貸付金該当値テキスト"/>
        <xdr:cNvSpPr txBox="1"/>
      </xdr:nvSpPr>
      <xdr:spPr>
        <a:xfrm>
          <a:off x="22212300" y="998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135972</xdr:rowOff>
    </xdr:from>
    <xdr:to>
      <xdr:col>112</xdr:col>
      <xdr:colOff>38100</xdr:colOff>
      <xdr:row>59</xdr:row>
      <xdr:rowOff>66122</xdr:rowOff>
    </xdr:to>
    <xdr:sp macro="" textlink="">
      <xdr:nvSpPr>
        <xdr:cNvPr id="821" name="楕円 820"/>
        <xdr:cNvSpPr/>
      </xdr:nvSpPr>
      <xdr:spPr>
        <a:xfrm>
          <a:off x="21272500" y="100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57249</xdr:rowOff>
    </xdr:from>
    <xdr:ext cx="469744" cy="259045"/>
    <xdr:sp macro="" textlink="">
      <xdr:nvSpPr>
        <xdr:cNvPr id="822" name="テキスト ボックス 821"/>
        <xdr:cNvSpPr txBox="1"/>
      </xdr:nvSpPr>
      <xdr:spPr>
        <a:xfrm>
          <a:off x="21088428" y="101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123285</xdr:rowOff>
    </xdr:from>
    <xdr:to>
      <xdr:col>107</xdr:col>
      <xdr:colOff>101600</xdr:colOff>
      <xdr:row>59</xdr:row>
      <xdr:rowOff>53435</xdr:rowOff>
    </xdr:to>
    <xdr:sp macro="" textlink="">
      <xdr:nvSpPr>
        <xdr:cNvPr id="823" name="楕円 822"/>
        <xdr:cNvSpPr/>
      </xdr:nvSpPr>
      <xdr:spPr>
        <a:xfrm>
          <a:off x="20383500" y="1006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44562</xdr:rowOff>
    </xdr:from>
    <xdr:ext cx="469744" cy="259045"/>
    <xdr:sp macro="" textlink="">
      <xdr:nvSpPr>
        <xdr:cNvPr id="824" name="テキスト ボックス 823"/>
        <xdr:cNvSpPr txBox="1"/>
      </xdr:nvSpPr>
      <xdr:spPr>
        <a:xfrm>
          <a:off x="20199428" y="101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107131</xdr:rowOff>
    </xdr:from>
    <xdr:to>
      <xdr:col>102</xdr:col>
      <xdr:colOff>165100</xdr:colOff>
      <xdr:row>59</xdr:row>
      <xdr:rowOff>37281</xdr:rowOff>
    </xdr:to>
    <xdr:sp macro="" textlink="">
      <xdr:nvSpPr>
        <xdr:cNvPr id="825" name="楕円 824"/>
        <xdr:cNvSpPr/>
      </xdr:nvSpPr>
      <xdr:spPr>
        <a:xfrm>
          <a:off x="19494500" y="100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28408</xdr:rowOff>
    </xdr:from>
    <xdr:ext cx="469744" cy="259045"/>
    <xdr:sp macro="" textlink="">
      <xdr:nvSpPr>
        <xdr:cNvPr id="826" name="テキスト ボックス 825"/>
        <xdr:cNvSpPr txBox="1"/>
      </xdr:nvSpPr>
      <xdr:spPr>
        <a:xfrm>
          <a:off x="19310428" y="1014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83585</xdr:rowOff>
    </xdr:from>
    <xdr:to>
      <xdr:col>98</xdr:col>
      <xdr:colOff>38100</xdr:colOff>
      <xdr:row>59</xdr:row>
      <xdr:rowOff>13735</xdr:rowOff>
    </xdr:to>
    <xdr:sp macro="" textlink="">
      <xdr:nvSpPr>
        <xdr:cNvPr id="827" name="楕円 826"/>
        <xdr:cNvSpPr/>
      </xdr:nvSpPr>
      <xdr:spPr>
        <a:xfrm>
          <a:off x="18605500" y="100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4862</xdr:rowOff>
    </xdr:from>
    <xdr:ext cx="469744" cy="259045"/>
    <xdr:sp macro="" textlink="">
      <xdr:nvSpPr>
        <xdr:cNvPr id="828" name="テキスト ボックス 827"/>
        <xdr:cNvSpPr txBox="1"/>
      </xdr:nvSpPr>
      <xdr:spPr>
        <a:xfrm>
          <a:off x="18421428" y="1012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3" name="直線コネクタ 852"/>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4"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5" name="直線コネクタ 854"/>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6"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7" name="直線コネクタ 856"/>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107200</xdr:rowOff>
    </xdr:from>
    <xdr:to>
      <xdr:col>116</xdr:col>
      <xdr:colOff>63500</xdr:colOff>
      <xdr:row>75</xdr:row>
      <xdr:rowOff>107734</xdr:rowOff>
    </xdr:to>
    <xdr:cxnSp macro="">
      <xdr:nvCxnSpPr>
        <xdr:cNvPr id="858" name="直線コネクタ 857"/>
        <xdr:cNvCxnSpPr/>
      </xdr:nvCxnSpPr>
      <xdr:spPr>
        <a:xfrm flipV="1">
          <a:off x="21323300" y="12965950"/>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9" name="繰出金平均値テキスト"/>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60" name="フローチャート: 判断 859"/>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107734</xdr:rowOff>
    </xdr:from>
    <xdr:to>
      <xdr:col>111</xdr:col>
      <xdr:colOff>177800</xdr:colOff>
      <xdr:row>75</xdr:row>
      <xdr:rowOff>152769</xdr:rowOff>
    </xdr:to>
    <xdr:cxnSp macro="">
      <xdr:nvCxnSpPr>
        <xdr:cNvPr id="861" name="直線コネクタ 860"/>
        <xdr:cNvCxnSpPr/>
      </xdr:nvCxnSpPr>
      <xdr:spPr>
        <a:xfrm flipV="1">
          <a:off x="20434300" y="12966484"/>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2" name="フローチャート: 判断 861"/>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3" name="テキスト ボックス 862"/>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152769</xdr:rowOff>
    </xdr:from>
    <xdr:to>
      <xdr:col>107</xdr:col>
      <xdr:colOff>50800</xdr:colOff>
      <xdr:row>76</xdr:row>
      <xdr:rowOff>50851</xdr:rowOff>
    </xdr:to>
    <xdr:cxnSp macro="">
      <xdr:nvCxnSpPr>
        <xdr:cNvPr id="864" name="直線コネクタ 863"/>
        <xdr:cNvCxnSpPr/>
      </xdr:nvCxnSpPr>
      <xdr:spPr>
        <a:xfrm flipV="1">
          <a:off x="19545300" y="13011519"/>
          <a:ext cx="8890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5" name="フローチャート: 判断 864"/>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6" name="テキスト ボックス 865"/>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50851</xdr:rowOff>
    </xdr:from>
    <xdr:to>
      <xdr:col>102</xdr:col>
      <xdr:colOff>114300</xdr:colOff>
      <xdr:row>76</xdr:row>
      <xdr:rowOff>71120</xdr:rowOff>
    </xdr:to>
    <xdr:cxnSp macro="">
      <xdr:nvCxnSpPr>
        <xdr:cNvPr id="867" name="直線コネクタ 866"/>
        <xdr:cNvCxnSpPr/>
      </xdr:nvCxnSpPr>
      <xdr:spPr>
        <a:xfrm flipV="1">
          <a:off x="18656300" y="13081051"/>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8" name="フローチャート: 判断 867"/>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9" name="テキスト ボックス 868"/>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70" name="フローチャート: 判断 869"/>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71" name="テキスト ボックス 870"/>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56400</xdr:rowOff>
    </xdr:from>
    <xdr:to>
      <xdr:col>116</xdr:col>
      <xdr:colOff>114300</xdr:colOff>
      <xdr:row>75</xdr:row>
      <xdr:rowOff>158000</xdr:rowOff>
    </xdr:to>
    <xdr:sp macro="" textlink="">
      <xdr:nvSpPr>
        <xdr:cNvPr id="877" name="楕円 876"/>
        <xdr:cNvSpPr/>
      </xdr:nvSpPr>
      <xdr:spPr>
        <a:xfrm>
          <a:off x="22110700" y="12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34827</xdr:rowOff>
    </xdr:from>
    <xdr:ext cx="534377" cy="259045"/>
    <xdr:sp macro="" textlink="">
      <xdr:nvSpPr>
        <xdr:cNvPr id="878" name="繰出金該当値テキスト"/>
        <xdr:cNvSpPr txBox="1"/>
      </xdr:nvSpPr>
      <xdr:spPr>
        <a:xfrm>
          <a:off x="22212300" y="128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56934</xdr:rowOff>
    </xdr:from>
    <xdr:to>
      <xdr:col>112</xdr:col>
      <xdr:colOff>38100</xdr:colOff>
      <xdr:row>75</xdr:row>
      <xdr:rowOff>158533</xdr:rowOff>
    </xdr:to>
    <xdr:sp macro="" textlink="">
      <xdr:nvSpPr>
        <xdr:cNvPr id="879" name="楕円 878"/>
        <xdr:cNvSpPr/>
      </xdr:nvSpPr>
      <xdr:spPr>
        <a:xfrm>
          <a:off x="21272500" y="129156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149662</xdr:rowOff>
    </xdr:from>
    <xdr:ext cx="534377" cy="259045"/>
    <xdr:sp macro="" textlink="">
      <xdr:nvSpPr>
        <xdr:cNvPr id="880" name="テキスト ボックス 879"/>
        <xdr:cNvSpPr txBox="1"/>
      </xdr:nvSpPr>
      <xdr:spPr>
        <a:xfrm>
          <a:off x="21056111" y="130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101968</xdr:rowOff>
    </xdr:from>
    <xdr:to>
      <xdr:col>107</xdr:col>
      <xdr:colOff>101600</xdr:colOff>
      <xdr:row>76</xdr:row>
      <xdr:rowOff>32119</xdr:rowOff>
    </xdr:to>
    <xdr:sp macro="" textlink="">
      <xdr:nvSpPr>
        <xdr:cNvPr id="881" name="楕円 880"/>
        <xdr:cNvSpPr/>
      </xdr:nvSpPr>
      <xdr:spPr>
        <a:xfrm>
          <a:off x="20383500" y="129607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23246</xdr:rowOff>
    </xdr:from>
    <xdr:ext cx="534377" cy="259045"/>
    <xdr:sp macro="" textlink="">
      <xdr:nvSpPr>
        <xdr:cNvPr id="882" name="テキスト ボックス 881"/>
        <xdr:cNvSpPr txBox="1"/>
      </xdr:nvSpPr>
      <xdr:spPr>
        <a:xfrm>
          <a:off x="20167111" y="130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51</xdr:rowOff>
    </xdr:from>
    <xdr:to>
      <xdr:col>102</xdr:col>
      <xdr:colOff>165100</xdr:colOff>
      <xdr:row>76</xdr:row>
      <xdr:rowOff>101651</xdr:rowOff>
    </xdr:to>
    <xdr:sp macro="" textlink="">
      <xdr:nvSpPr>
        <xdr:cNvPr id="883" name="楕円 882"/>
        <xdr:cNvSpPr/>
      </xdr:nvSpPr>
      <xdr:spPr>
        <a:xfrm>
          <a:off x="19494500" y="1303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92778</xdr:rowOff>
    </xdr:from>
    <xdr:ext cx="534377" cy="259045"/>
    <xdr:sp macro="" textlink="">
      <xdr:nvSpPr>
        <xdr:cNvPr id="884" name="テキスト ボックス 883"/>
        <xdr:cNvSpPr txBox="1"/>
      </xdr:nvSpPr>
      <xdr:spPr>
        <a:xfrm>
          <a:off x="19278111" y="1312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20320</xdr:rowOff>
    </xdr:from>
    <xdr:to>
      <xdr:col>98</xdr:col>
      <xdr:colOff>38100</xdr:colOff>
      <xdr:row>76</xdr:row>
      <xdr:rowOff>121920</xdr:rowOff>
    </xdr:to>
    <xdr:sp macro="" textlink="">
      <xdr:nvSpPr>
        <xdr:cNvPr id="885" name="楕円 884"/>
        <xdr:cNvSpPr/>
      </xdr:nvSpPr>
      <xdr:spPr>
        <a:xfrm>
          <a:off x="1860550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113047</xdr:rowOff>
    </xdr:from>
    <xdr:ext cx="534377" cy="259045"/>
    <xdr:sp macro="" textlink="">
      <xdr:nvSpPr>
        <xdr:cNvPr id="886" name="テキスト ボックス 885"/>
        <xdr:cNvSpPr txBox="1"/>
      </xdr:nvSpPr>
      <xdr:spPr>
        <a:xfrm>
          <a:off x="18389111" y="131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435,819</a:t>
          </a:r>
          <a:r>
            <a:rPr kumimoji="1" lang="ja-JP" altLang="en-US" sz="1300">
              <a:latin typeface="ＭＳ Ｐゴシック" panose="020B0600070205080204" pitchFamily="50" charset="-128"/>
              <a:ea typeface="ＭＳ Ｐゴシック" panose="020B0600070205080204" pitchFamily="50" charset="-128"/>
            </a:rPr>
            <a:t>円となっており、人件費、投資及び出資金などで類似団体平均を上回る一方、扶助費、補助費等などで下回っている。</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類似団体平均を上回っているもののうち、人件費については住民一人当たり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67,184</a:t>
          </a:r>
          <a:r>
            <a:rPr kumimoji="1" lang="ja-JP" altLang="en-US" sz="1300">
              <a:latin typeface="ＭＳ Ｐゴシック" panose="020B0600070205080204" pitchFamily="50" charset="-128"/>
              <a:ea typeface="ＭＳ Ｐゴシック" panose="020B0600070205080204" pitchFamily="50" charset="-128"/>
            </a:rPr>
            <a:t>円となっており、給料表の見直し、給与水準の適正化に努めている。投資及び出資金については住民一人当たり</a:t>
          </a:r>
          <a:r>
            <a:rPr kumimoji="1" lang="en-US" altLang="ja-JP" sz="1300">
              <a:latin typeface="ＭＳ Ｐゴシック" panose="020B0600070205080204" pitchFamily="50" charset="-128"/>
              <a:ea typeface="ＭＳ Ｐゴシック" panose="020B0600070205080204" pitchFamily="50" charset="-128"/>
            </a:rPr>
            <a:t>7,698</a:t>
          </a:r>
          <a:r>
            <a:rPr kumimoji="1" lang="ja-JP" altLang="en-US" sz="1300">
              <a:latin typeface="ＭＳ Ｐゴシック" panose="020B0600070205080204" pitchFamily="50" charset="-128"/>
              <a:ea typeface="ＭＳ Ｐゴシック" panose="020B0600070205080204" pitchFamily="50" charset="-128"/>
            </a:rPr>
            <a:t>円となっており、水道事業、下水道事業の投資的経費に係る繰出について、一部を出資金として負担しているのが主な要因である。</a:t>
          </a:r>
        </a:p>
        <a:p>
          <a:r>
            <a:rPr kumimoji="1" lang="ja-JP" altLang="en-US" sz="1300">
              <a:latin typeface="ＭＳ Ｐゴシック" panose="020B0600070205080204" pitchFamily="50" charset="-128"/>
              <a:ea typeface="ＭＳ Ｐゴシック" panose="020B0600070205080204" pitchFamily="50" charset="-128"/>
            </a:rPr>
            <a:t>　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121,616</a:t>
          </a:r>
          <a:r>
            <a:rPr kumimoji="1" lang="ja-JP" altLang="en-US" sz="1300">
              <a:latin typeface="ＭＳ Ｐゴシック" panose="020B0600070205080204" pitchFamily="50" charset="-128"/>
              <a:ea typeface="ＭＳ Ｐゴシック" panose="020B0600070205080204" pitchFamily="50" charset="-128"/>
            </a:rPr>
            <a:t>円、補助費等については住民一人当たり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33,837</a:t>
          </a:r>
          <a:r>
            <a:rPr kumimoji="1" lang="ja-JP" altLang="en-US" sz="1300">
              <a:latin typeface="ＭＳ Ｐゴシック" panose="020B0600070205080204" pitchFamily="50" charset="-128"/>
              <a:ea typeface="ＭＳ Ｐゴシック" panose="020B0600070205080204" pitchFamily="50" charset="-128"/>
            </a:rPr>
            <a:t>円となっており、現在のところ類似団体平均を下回っている。扶助費については、今後も社会保障関係経費の増が見込まれることから増加傾向の継続が見込まれる。補助費等については、国・県への還付金や地域経済対策等により前年度より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528,459
516,292
534.56
239,739,534
230,312,665
5,770,252
124,017,973
193,230,090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112268</xdr:rowOff>
    </xdr:from>
    <xdr:to>
      <xdr:col>24</xdr:col>
      <xdr:colOff>63500</xdr:colOff>
      <xdr:row>35</xdr:row>
      <xdr:rowOff>118364</xdr:rowOff>
    </xdr:to>
    <xdr:cxnSp macro="">
      <xdr:nvCxnSpPr>
        <xdr:cNvPr id="61" name="直線コネクタ 60"/>
        <xdr:cNvCxnSpPr/>
      </xdr:nvCxnSpPr>
      <xdr:spPr>
        <a:xfrm flipV="1">
          <a:off x="3797300" y="611301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100838</xdr:rowOff>
    </xdr:from>
    <xdr:to>
      <xdr:col>19</xdr:col>
      <xdr:colOff>177800</xdr:colOff>
      <xdr:row>35</xdr:row>
      <xdr:rowOff>118364</xdr:rowOff>
    </xdr:to>
    <xdr:cxnSp macro="">
      <xdr:nvCxnSpPr>
        <xdr:cNvPr id="64" name="直線コネクタ 63"/>
        <xdr:cNvCxnSpPr/>
      </xdr:nvCxnSpPr>
      <xdr:spPr>
        <a:xfrm>
          <a:off x="2908300" y="610158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81788</xdr:rowOff>
    </xdr:from>
    <xdr:to>
      <xdr:col>15</xdr:col>
      <xdr:colOff>50800</xdr:colOff>
      <xdr:row>35</xdr:row>
      <xdr:rowOff>100838</xdr:rowOff>
    </xdr:to>
    <xdr:cxnSp macro="">
      <xdr:nvCxnSpPr>
        <xdr:cNvPr id="67" name="直線コネクタ 66"/>
        <xdr:cNvCxnSpPr/>
      </xdr:nvCxnSpPr>
      <xdr:spPr>
        <a:xfrm>
          <a:off x="2019300" y="608253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81788</xdr:rowOff>
    </xdr:from>
    <xdr:to>
      <xdr:col>10</xdr:col>
      <xdr:colOff>114300</xdr:colOff>
      <xdr:row>35</xdr:row>
      <xdr:rowOff>123698</xdr:rowOff>
    </xdr:to>
    <xdr:cxnSp macro="">
      <xdr:nvCxnSpPr>
        <xdr:cNvPr id="70" name="直線コネクタ 69"/>
        <xdr:cNvCxnSpPr/>
      </xdr:nvCxnSpPr>
      <xdr:spPr>
        <a:xfrm flipV="1">
          <a:off x="1130300" y="6082538"/>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61468</xdr:rowOff>
    </xdr:from>
    <xdr:to>
      <xdr:col>24</xdr:col>
      <xdr:colOff>114300</xdr:colOff>
      <xdr:row>35</xdr:row>
      <xdr:rowOff>163068</xdr:rowOff>
    </xdr:to>
    <xdr:sp macro="" textlink="">
      <xdr:nvSpPr>
        <xdr:cNvPr id="80" name="楕円 79"/>
        <xdr:cNvSpPr/>
      </xdr:nvSpPr>
      <xdr:spPr>
        <a:xfrm>
          <a:off x="45847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39895</xdr:rowOff>
    </xdr:from>
    <xdr:ext cx="469744" cy="259045"/>
    <xdr:sp macro="" textlink="">
      <xdr:nvSpPr>
        <xdr:cNvPr id="81" name="議会費該当値テキスト"/>
        <xdr:cNvSpPr txBox="1"/>
      </xdr:nvSpPr>
      <xdr:spPr>
        <a:xfrm>
          <a:off x="4686300"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67564</xdr:rowOff>
    </xdr:from>
    <xdr:to>
      <xdr:col>20</xdr:col>
      <xdr:colOff>38100</xdr:colOff>
      <xdr:row>35</xdr:row>
      <xdr:rowOff>169164</xdr:rowOff>
    </xdr:to>
    <xdr:sp macro="" textlink="">
      <xdr:nvSpPr>
        <xdr:cNvPr id="82" name="楕円 81"/>
        <xdr:cNvSpPr/>
      </xdr:nvSpPr>
      <xdr:spPr>
        <a:xfrm>
          <a:off x="3746500" y="60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160291</xdr:rowOff>
    </xdr:from>
    <xdr:ext cx="469744" cy="259045"/>
    <xdr:sp macro="" textlink="">
      <xdr:nvSpPr>
        <xdr:cNvPr id="83" name="テキスト ボックス 82"/>
        <xdr:cNvSpPr txBox="1"/>
      </xdr:nvSpPr>
      <xdr:spPr>
        <a:xfrm>
          <a:off x="3562428" y="61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50038</xdr:rowOff>
    </xdr:from>
    <xdr:to>
      <xdr:col>15</xdr:col>
      <xdr:colOff>101600</xdr:colOff>
      <xdr:row>35</xdr:row>
      <xdr:rowOff>151638</xdr:rowOff>
    </xdr:to>
    <xdr:sp macro="" textlink="">
      <xdr:nvSpPr>
        <xdr:cNvPr id="84" name="楕円 83"/>
        <xdr:cNvSpPr/>
      </xdr:nvSpPr>
      <xdr:spPr>
        <a:xfrm>
          <a:off x="2857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168165</xdr:rowOff>
    </xdr:from>
    <xdr:ext cx="469744" cy="259045"/>
    <xdr:sp macro="" textlink="">
      <xdr:nvSpPr>
        <xdr:cNvPr id="85" name="テキスト ボックス 84"/>
        <xdr:cNvSpPr txBox="1"/>
      </xdr:nvSpPr>
      <xdr:spPr>
        <a:xfrm>
          <a:off x="2673428"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30988</xdr:rowOff>
    </xdr:from>
    <xdr:to>
      <xdr:col>10</xdr:col>
      <xdr:colOff>165100</xdr:colOff>
      <xdr:row>35</xdr:row>
      <xdr:rowOff>132588</xdr:rowOff>
    </xdr:to>
    <xdr:sp macro="" textlink="">
      <xdr:nvSpPr>
        <xdr:cNvPr id="86" name="楕円 85"/>
        <xdr:cNvSpPr/>
      </xdr:nvSpPr>
      <xdr:spPr>
        <a:xfrm>
          <a:off x="1968500" y="60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123715</xdr:rowOff>
    </xdr:from>
    <xdr:ext cx="469744" cy="259045"/>
    <xdr:sp macro="" textlink="">
      <xdr:nvSpPr>
        <xdr:cNvPr id="87" name="テキスト ボックス 86"/>
        <xdr:cNvSpPr txBox="1"/>
      </xdr:nvSpPr>
      <xdr:spPr>
        <a:xfrm>
          <a:off x="1784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72898</xdr:rowOff>
    </xdr:from>
    <xdr:to>
      <xdr:col>6</xdr:col>
      <xdr:colOff>38100</xdr:colOff>
      <xdr:row>36</xdr:row>
      <xdr:rowOff>3048</xdr:rowOff>
    </xdr:to>
    <xdr:sp macro="" textlink="">
      <xdr:nvSpPr>
        <xdr:cNvPr id="88" name="楕円 87"/>
        <xdr:cNvSpPr/>
      </xdr:nvSpPr>
      <xdr:spPr>
        <a:xfrm>
          <a:off x="1079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165625</xdr:rowOff>
    </xdr:from>
    <xdr:ext cx="469744" cy="259045"/>
    <xdr:sp macro="" textlink="">
      <xdr:nvSpPr>
        <xdr:cNvPr id="89" name="テキスト ボックス 88"/>
        <xdr:cNvSpPr txBox="1"/>
      </xdr:nvSpPr>
      <xdr:spPr>
        <a:xfrm>
          <a:off x="895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6796</xdr:rowOff>
    </xdr:from>
    <xdr:to>
      <xdr:col>24</xdr:col>
      <xdr:colOff>63500</xdr:colOff>
      <xdr:row>57</xdr:row>
      <xdr:rowOff>55924</xdr:rowOff>
    </xdr:to>
    <xdr:cxnSp macro="">
      <xdr:nvCxnSpPr>
        <xdr:cNvPr id="120" name="直線コネクタ 119"/>
        <xdr:cNvCxnSpPr/>
      </xdr:nvCxnSpPr>
      <xdr:spPr>
        <a:xfrm>
          <a:off x="3797300" y="9779446"/>
          <a:ext cx="838200" cy="4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84335</xdr:rowOff>
    </xdr:from>
    <xdr:to>
      <xdr:col>19</xdr:col>
      <xdr:colOff>177800</xdr:colOff>
      <xdr:row>57</xdr:row>
      <xdr:rowOff>6796</xdr:rowOff>
    </xdr:to>
    <xdr:cxnSp macro="">
      <xdr:nvCxnSpPr>
        <xdr:cNvPr id="123" name="直線コネクタ 122"/>
        <xdr:cNvCxnSpPr/>
      </xdr:nvCxnSpPr>
      <xdr:spPr>
        <a:xfrm>
          <a:off x="2908300" y="8828285"/>
          <a:ext cx="889000" cy="95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84335</xdr:rowOff>
    </xdr:from>
    <xdr:to>
      <xdr:col>15</xdr:col>
      <xdr:colOff>50800</xdr:colOff>
      <xdr:row>57</xdr:row>
      <xdr:rowOff>139722</xdr:rowOff>
    </xdr:to>
    <xdr:cxnSp macro="">
      <xdr:nvCxnSpPr>
        <xdr:cNvPr id="126" name="直線コネクタ 125"/>
        <xdr:cNvCxnSpPr/>
      </xdr:nvCxnSpPr>
      <xdr:spPr>
        <a:xfrm flipV="1">
          <a:off x="2019300" y="8828285"/>
          <a:ext cx="889000" cy="108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139722</xdr:rowOff>
    </xdr:from>
    <xdr:to>
      <xdr:col>10</xdr:col>
      <xdr:colOff>114300</xdr:colOff>
      <xdr:row>57</xdr:row>
      <xdr:rowOff>154407</xdr:rowOff>
    </xdr:to>
    <xdr:cxnSp macro="">
      <xdr:nvCxnSpPr>
        <xdr:cNvPr id="129" name="直線コネクタ 128"/>
        <xdr:cNvCxnSpPr/>
      </xdr:nvCxnSpPr>
      <xdr:spPr>
        <a:xfrm flipV="1">
          <a:off x="1130300" y="9912372"/>
          <a:ext cx="889000" cy="1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5124</xdr:rowOff>
    </xdr:from>
    <xdr:to>
      <xdr:col>24</xdr:col>
      <xdr:colOff>114300</xdr:colOff>
      <xdr:row>57</xdr:row>
      <xdr:rowOff>106724</xdr:rowOff>
    </xdr:to>
    <xdr:sp macro="" textlink="">
      <xdr:nvSpPr>
        <xdr:cNvPr id="139" name="楕円 138"/>
        <xdr:cNvSpPr/>
      </xdr:nvSpPr>
      <xdr:spPr>
        <a:xfrm>
          <a:off x="4584700" y="97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155001</xdr:rowOff>
    </xdr:from>
    <xdr:ext cx="534377" cy="259045"/>
    <xdr:sp macro="" textlink="">
      <xdr:nvSpPr>
        <xdr:cNvPr id="140" name="総務費該当値テキスト"/>
        <xdr:cNvSpPr txBox="1"/>
      </xdr:nvSpPr>
      <xdr:spPr>
        <a:xfrm>
          <a:off x="4686300" y="975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127446</xdr:rowOff>
    </xdr:from>
    <xdr:to>
      <xdr:col>20</xdr:col>
      <xdr:colOff>38100</xdr:colOff>
      <xdr:row>57</xdr:row>
      <xdr:rowOff>57596</xdr:rowOff>
    </xdr:to>
    <xdr:sp macro="" textlink="">
      <xdr:nvSpPr>
        <xdr:cNvPr id="141" name="楕円 140"/>
        <xdr:cNvSpPr/>
      </xdr:nvSpPr>
      <xdr:spPr>
        <a:xfrm>
          <a:off x="3746500" y="972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48723</xdr:rowOff>
    </xdr:from>
    <xdr:ext cx="534377" cy="259045"/>
    <xdr:sp macro="" textlink="">
      <xdr:nvSpPr>
        <xdr:cNvPr id="142" name="テキスト ボックス 141"/>
        <xdr:cNvSpPr txBox="1"/>
      </xdr:nvSpPr>
      <xdr:spPr>
        <a:xfrm>
          <a:off x="3530111" y="982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33535</xdr:rowOff>
    </xdr:from>
    <xdr:to>
      <xdr:col>15</xdr:col>
      <xdr:colOff>101600</xdr:colOff>
      <xdr:row>51</xdr:row>
      <xdr:rowOff>135135</xdr:rowOff>
    </xdr:to>
    <xdr:sp macro="" textlink="">
      <xdr:nvSpPr>
        <xdr:cNvPr id="143" name="楕円 142"/>
        <xdr:cNvSpPr/>
      </xdr:nvSpPr>
      <xdr:spPr>
        <a:xfrm>
          <a:off x="2857500" y="877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126262</xdr:rowOff>
    </xdr:from>
    <xdr:ext cx="599010" cy="259045"/>
    <xdr:sp macro="" textlink="">
      <xdr:nvSpPr>
        <xdr:cNvPr id="144" name="テキスト ボックス 143"/>
        <xdr:cNvSpPr txBox="1"/>
      </xdr:nvSpPr>
      <xdr:spPr>
        <a:xfrm>
          <a:off x="2608795" y="887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88922</xdr:rowOff>
    </xdr:from>
    <xdr:to>
      <xdr:col>10</xdr:col>
      <xdr:colOff>165100</xdr:colOff>
      <xdr:row>58</xdr:row>
      <xdr:rowOff>19072</xdr:rowOff>
    </xdr:to>
    <xdr:sp macro="" textlink="">
      <xdr:nvSpPr>
        <xdr:cNvPr id="145" name="楕円 144"/>
        <xdr:cNvSpPr/>
      </xdr:nvSpPr>
      <xdr:spPr>
        <a:xfrm>
          <a:off x="1968500" y="98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10199</xdr:rowOff>
    </xdr:from>
    <xdr:ext cx="534377" cy="259045"/>
    <xdr:sp macro="" textlink="">
      <xdr:nvSpPr>
        <xdr:cNvPr id="146" name="テキスト ボックス 145"/>
        <xdr:cNvSpPr txBox="1"/>
      </xdr:nvSpPr>
      <xdr:spPr>
        <a:xfrm>
          <a:off x="1752111" y="99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103607</xdr:rowOff>
    </xdr:from>
    <xdr:to>
      <xdr:col>6</xdr:col>
      <xdr:colOff>38100</xdr:colOff>
      <xdr:row>58</xdr:row>
      <xdr:rowOff>33757</xdr:rowOff>
    </xdr:to>
    <xdr:sp macro="" textlink="">
      <xdr:nvSpPr>
        <xdr:cNvPr id="147" name="楕円 146"/>
        <xdr:cNvSpPr/>
      </xdr:nvSpPr>
      <xdr:spPr>
        <a:xfrm>
          <a:off x="1079500" y="98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24884</xdr:rowOff>
    </xdr:from>
    <xdr:ext cx="534377" cy="259045"/>
    <xdr:sp macro="" textlink="">
      <xdr:nvSpPr>
        <xdr:cNvPr id="148" name="テキスト ボックス 147"/>
        <xdr:cNvSpPr txBox="1"/>
      </xdr:nvSpPr>
      <xdr:spPr>
        <a:xfrm>
          <a:off x="863111" y="996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170881</xdr:rowOff>
    </xdr:from>
    <xdr:to>
      <xdr:col>24</xdr:col>
      <xdr:colOff>63500</xdr:colOff>
      <xdr:row>77</xdr:row>
      <xdr:rowOff>71366</xdr:rowOff>
    </xdr:to>
    <xdr:cxnSp macro="">
      <xdr:nvCxnSpPr>
        <xdr:cNvPr id="176" name="直線コネクタ 175"/>
        <xdr:cNvCxnSpPr/>
      </xdr:nvCxnSpPr>
      <xdr:spPr>
        <a:xfrm>
          <a:off x="3797300" y="13201081"/>
          <a:ext cx="838200" cy="7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170881</xdr:rowOff>
    </xdr:from>
    <xdr:to>
      <xdr:col>19</xdr:col>
      <xdr:colOff>177800</xdr:colOff>
      <xdr:row>78</xdr:row>
      <xdr:rowOff>65359</xdr:rowOff>
    </xdr:to>
    <xdr:cxnSp macro="">
      <xdr:nvCxnSpPr>
        <xdr:cNvPr id="179" name="直線コネクタ 178"/>
        <xdr:cNvCxnSpPr/>
      </xdr:nvCxnSpPr>
      <xdr:spPr>
        <a:xfrm flipV="1">
          <a:off x="2908300" y="13201081"/>
          <a:ext cx="889000" cy="23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65359</xdr:rowOff>
    </xdr:from>
    <xdr:to>
      <xdr:col>15</xdr:col>
      <xdr:colOff>50800</xdr:colOff>
      <xdr:row>78</xdr:row>
      <xdr:rowOff>138675</xdr:rowOff>
    </xdr:to>
    <xdr:cxnSp macro="">
      <xdr:nvCxnSpPr>
        <xdr:cNvPr id="182" name="直線コネクタ 181"/>
        <xdr:cNvCxnSpPr/>
      </xdr:nvCxnSpPr>
      <xdr:spPr>
        <a:xfrm flipV="1">
          <a:off x="2019300" y="13438459"/>
          <a:ext cx="889000" cy="7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138675</xdr:rowOff>
    </xdr:from>
    <xdr:to>
      <xdr:col>10</xdr:col>
      <xdr:colOff>114300</xdr:colOff>
      <xdr:row>78</xdr:row>
      <xdr:rowOff>149484</xdr:rowOff>
    </xdr:to>
    <xdr:cxnSp macro="">
      <xdr:nvCxnSpPr>
        <xdr:cNvPr id="185" name="直線コネクタ 184"/>
        <xdr:cNvCxnSpPr/>
      </xdr:nvCxnSpPr>
      <xdr:spPr>
        <a:xfrm flipV="1">
          <a:off x="1130300" y="13511775"/>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20566</xdr:rowOff>
    </xdr:from>
    <xdr:to>
      <xdr:col>24</xdr:col>
      <xdr:colOff>114300</xdr:colOff>
      <xdr:row>77</xdr:row>
      <xdr:rowOff>122166</xdr:rowOff>
    </xdr:to>
    <xdr:sp macro="" textlink="">
      <xdr:nvSpPr>
        <xdr:cNvPr id="195" name="楕円 194"/>
        <xdr:cNvSpPr/>
      </xdr:nvSpPr>
      <xdr:spPr>
        <a:xfrm>
          <a:off x="4584700" y="132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170443</xdr:rowOff>
    </xdr:from>
    <xdr:ext cx="599010" cy="259045"/>
    <xdr:sp macro="" textlink="">
      <xdr:nvSpPr>
        <xdr:cNvPr id="196" name="民生費該当値テキスト"/>
        <xdr:cNvSpPr txBox="1"/>
      </xdr:nvSpPr>
      <xdr:spPr>
        <a:xfrm>
          <a:off x="4686300" y="1320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120081</xdr:rowOff>
    </xdr:from>
    <xdr:to>
      <xdr:col>20</xdr:col>
      <xdr:colOff>38100</xdr:colOff>
      <xdr:row>77</xdr:row>
      <xdr:rowOff>50231</xdr:rowOff>
    </xdr:to>
    <xdr:sp macro="" textlink="">
      <xdr:nvSpPr>
        <xdr:cNvPr id="197" name="楕円 196"/>
        <xdr:cNvSpPr/>
      </xdr:nvSpPr>
      <xdr:spPr>
        <a:xfrm>
          <a:off x="3746500" y="1315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41358</xdr:rowOff>
    </xdr:from>
    <xdr:ext cx="599010" cy="259045"/>
    <xdr:sp macro="" textlink="">
      <xdr:nvSpPr>
        <xdr:cNvPr id="198" name="テキスト ボックス 197"/>
        <xdr:cNvSpPr txBox="1"/>
      </xdr:nvSpPr>
      <xdr:spPr>
        <a:xfrm>
          <a:off x="3497795" y="1324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14559</xdr:rowOff>
    </xdr:from>
    <xdr:to>
      <xdr:col>15</xdr:col>
      <xdr:colOff>101600</xdr:colOff>
      <xdr:row>78</xdr:row>
      <xdr:rowOff>116159</xdr:rowOff>
    </xdr:to>
    <xdr:sp macro="" textlink="">
      <xdr:nvSpPr>
        <xdr:cNvPr id="199" name="楕円 198"/>
        <xdr:cNvSpPr/>
      </xdr:nvSpPr>
      <xdr:spPr>
        <a:xfrm>
          <a:off x="2857500" y="133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107286</xdr:rowOff>
    </xdr:from>
    <xdr:ext cx="599010" cy="259045"/>
    <xdr:sp macro="" textlink="">
      <xdr:nvSpPr>
        <xdr:cNvPr id="200" name="テキスト ボックス 199"/>
        <xdr:cNvSpPr txBox="1"/>
      </xdr:nvSpPr>
      <xdr:spPr>
        <a:xfrm>
          <a:off x="2608795" y="1348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87875</xdr:rowOff>
    </xdr:from>
    <xdr:to>
      <xdr:col>10</xdr:col>
      <xdr:colOff>165100</xdr:colOff>
      <xdr:row>79</xdr:row>
      <xdr:rowOff>18025</xdr:rowOff>
    </xdr:to>
    <xdr:sp macro="" textlink="">
      <xdr:nvSpPr>
        <xdr:cNvPr id="201" name="楕円 200"/>
        <xdr:cNvSpPr/>
      </xdr:nvSpPr>
      <xdr:spPr>
        <a:xfrm>
          <a:off x="1968500" y="134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9152</xdr:rowOff>
    </xdr:from>
    <xdr:ext cx="599010" cy="259045"/>
    <xdr:sp macro="" textlink="">
      <xdr:nvSpPr>
        <xdr:cNvPr id="202" name="テキスト ボックス 201"/>
        <xdr:cNvSpPr txBox="1"/>
      </xdr:nvSpPr>
      <xdr:spPr>
        <a:xfrm>
          <a:off x="1719795" y="1355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98684</xdr:rowOff>
    </xdr:from>
    <xdr:to>
      <xdr:col>6</xdr:col>
      <xdr:colOff>38100</xdr:colOff>
      <xdr:row>79</xdr:row>
      <xdr:rowOff>28834</xdr:rowOff>
    </xdr:to>
    <xdr:sp macro="" textlink="">
      <xdr:nvSpPr>
        <xdr:cNvPr id="203" name="楕円 202"/>
        <xdr:cNvSpPr/>
      </xdr:nvSpPr>
      <xdr:spPr>
        <a:xfrm>
          <a:off x="1079500" y="1347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19961</xdr:rowOff>
    </xdr:from>
    <xdr:ext cx="599010" cy="259045"/>
    <xdr:sp macro="" textlink="">
      <xdr:nvSpPr>
        <xdr:cNvPr id="204" name="テキスト ボックス 203"/>
        <xdr:cNvSpPr txBox="1"/>
      </xdr:nvSpPr>
      <xdr:spPr>
        <a:xfrm>
          <a:off x="830795" y="1356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16974</xdr:rowOff>
    </xdr:from>
    <xdr:to>
      <xdr:col>24</xdr:col>
      <xdr:colOff>63500</xdr:colOff>
      <xdr:row>97</xdr:row>
      <xdr:rowOff>134703</xdr:rowOff>
    </xdr:to>
    <xdr:cxnSp macro="">
      <xdr:nvCxnSpPr>
        <xdr:cNvPr id="236" name="直線コネクタ 235"/>
        <xdr:cNvCxnSpPr/>
      </xdr:nvCxnSpPr>
      <xdr:spPr>
        <a:xfrm flipV="1">
          <a:off x="3797300" y="16647624"/>
          <a:ext cx="8382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146883</xdr:rowOff>
    </xdr:from>
    <xdr:ext cx="534377" cy="259045"/>
    <xdr:sp macro="" textlink="">
      <xdr:nvSpPr>
        <xdr:cNvPr id="237" name="衛生費平均値テキスト"/>
        <xdr:cNvSpPr txBox="1"/>
      </xdr:nvSpPr>
      <xdr:spPr>
        <a:xfrm>
          <a:off x="4686300" y="1626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134703</xdr:rowOff>
    </xdr:from>
    <xdr:to>
      <xdr:col>19</xdr:col>
      <xdr:colOff>177800</xdr:colOff>
      <xdr:row>97</xdr:row>
      <xdr:rowOff>168960</xdr:rowOff>
    </xdr:to>
    <xdr:cxnSp macro="">
      <xdr:nvCxnSpPr>
        <xdr:cNvPr id="239" name="直線コネクタ 238"/>
        <xdr:cNvCxnSpPr/>
      </xdr:nvCxnSpPr>
      <xdr:spPr>
        <a:xfrm flipV="1">
          <a:off x="2908300" y="16765353"/>
          <a:ext cx="889000" cy="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138022</xdr:rowOff>
    </xdr:from>
    <xdr:ext cx="534377" cy="259045"/>
    <xdr:sp macro="" textlink="">
      <xdr:nvSpPr>
        <xdr:cNvPr id="241" name="テキスト ボックス 240"/>
        <xdr:cNvSpPr txBox="1"/>
      </xdr:nvSpPr>
      <xdr:spPr>
        <a:xfrm>
          <a:off x="3530111" y="162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168960</xdr:rowOff>
    </xdr:from>
    <xdr:to>
      <xdr:col>15</xdr:col>
      <xdr:colOff>50800</xdr:colOff>
      <xdr:row>99</xdr:row>
      <xdr:rowOff>50481</xdr:rowOff>
    </xdr:to>
    <xdr:cxnSp macro="">
      <xdr:nvCxnSpPr>
        <xdr:cNvPr id="242" name="直線コネクタ 241"/>
        <xdr:cNvCxnSpPr/>
      </xdr:nvCxnSpPr>
      <xdr:spPr>
        <a:xfrm flipV="1">
          <a:off x="2019300" y="16799610"/>
          <a:ext cx="889000" cy="22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4" name="テキスト ボックス 243"/>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50481</xdr:rowOff>
    </xdr:from>
    <xdr:to>
      <xdr:col>10</xdr:col>
      <xdr:colOff>114300</xdr:colOff>
      <xdr:row>99</xdr:row>
      <xdr:rowOff>133724</xdr:rowOff>
    </xdr:to>
    <xdr:cxnSp macro="">
      <xdr:nvCxnSpPr>
        <xdr:cNvPr id="245" name="直線コネクタ 244"/>
        <xdr:cNvCxnSpPr/>
      </xdr:nvCxnSpPr>
      <xdr:spPr>
        <a:xfrm flipV="1">
          <a:off x="1130300" y="17024031"/>
          <a:ext cx="889000" cy="8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xdr:rowOff>
    </xdr:from>
    <xdr:ext cx="534377" cy="259045"/>
    <xdr:sp macro="" textlink="">
      <xdr:nvSpPr>
        <xdr:cNvPr id="247" name="テキスト ボックス 246"/>
        <xdr:cNvSpPr txBox="1"/>
      </xdr:nvSpPr>
      <xdr:spPr>
        <a:xfrm>
          <a:off x="1752111" y="166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49" name="テキスト ボックス 248"/>
        <xdr:cNvSpPr txBox="1"/>
      </xdr:nvSpPr>
      <xdr:spPr>
        <a:xfrm>
          <a:off x="863111" y="166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137624</xdr:rowOff>
    </xdr:from>
    <xdr:to>
      <xdr:col>24</xdr:col>
      <xdr:colOff>114300</xdr:colOff>
      <xdr:row>97</xdr:row>
      <xdr:rowOff>67774</xdr:rowOff>
    </xdr:to>
    <xdr:sp macro="" textlink="">
      <xdr:nvSpPr>
        <xdr:cNvPr id="255" name="楕円 254"/>
        <xdr:cNvSpPr/>
      </xdr:nvSpPr>
      <xdr:spPr>
        <a:xfrm>
          <a:off x="4584700" y="165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116051</xdr:rowOff>
    </xdr:from>
    <xdr:ext cx="534377" cy="259045"/>
    <xdr:sp macro="" textlink="">
      <xdr:nvSpPr>
        <xdr:cNvPr id="256" name="衛生費該当値テキスト"/>
        <xdr:cNvSpPr txBox="1"/>
      </xdr:nvSpPr>
      <xdr:spPr>
        <a:xfrm>
          <a:off x="4686300" y="165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83903</xdr:rowOff>
    </xdr:from>
    <xdr:to>
      <xdr:col>20</xdr:col>
      <xdr:colOff>38100</xdr:colOff>
      <xdr:row>98</xdr:row>
      <xdr:rowOff>14053</xdr:rowOff>
    </xdr:to>
    <xdr:sp macro="" textlink="">
      <xdr:nvSpPr>
        <xdr:cNvPr id="257" name="楕円 256"/>
        <xdr:cNvSpPr/>
      </xdr:nvSpPr>
      <xdr:spPr>
        <a:xfrm>
          <a:off x="3746500" y="167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5180</xdr:rowOff>
    </xdr:from>
    <xdr:ext cx="534377" cy="259045"/>
    <xdr:sp macro="" textlink="">
      <xdr:nvSpPr>
        <xdr:cNvPr id="258" name="テキスト ボックス 257"/>
        <xdr:cNvSpPr txBox="1"/>
      </xdr:nvSpPr>
      <xdr:spPr>
        <a:xfrm>
          <a:off x="3530111" y="168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118160</xdr:rowOff>
    </xdr:from>
    <xdr:to>
      <xdr:col>15</xdr:col>
      <xdr:colOff>101600</xdr:colOff>
      <xdr:row>98</xdr:row>
      <xdr:rowOff>48310</xdr:rowOff>
    </xdr:to>
    <xdr:sp macro="" textlink="">
      <xdr:nvSpPr>
        <xdr:cNvPr id="259" name="楕円 258"/>
        <xdr:cNvSpPr/>
      </xdr:nvSpPr>
      <xdr:spPr>
        <a:xfrm>
          <a:off x="2857500" y="167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64837</xdr:rowOff>
    </xdr:from>
    <xdr:ext cx="534377" cy="259045"/>
    <xdr:sp macro="" textlink="">
      <xdr:nvSpPr>
        <xdr:cNvPr id="260" name="テキスト ボックス 259"/>
        <xdr:cNvSpPr txBox="1"/>
      </xdr:nvSpPr>
      <xdr:spPr>
        <a:xfrm>
          <a:off x="2641111" y="165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171131</xdr:rowOff>
    </xdr:from>
    <xdr:to>
      <xdr:col>10</xdr:col>
      <xdr:colOff>165100</xdr:colOff>
      <xdr:row>99</xdr:row>
      <xdr:rowOff>101281</xdr:rowOff>
    </xdr:to>
    <xdr:sp macro="" textlink="">
      <xdr:nvSpPr>
        <xdr:cNvPr id="261" name="楕円 260"/>
        <xdr:cNvSpPr/>
      </xdr:nvSpPr>
      <xdr:spPr>
        <a:xfrm>
          <a:off x="1968500" y="1697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92408</xdr:rowOff>
    </xdr:from>
    <xdr:ext cx="534377" cy="259045"/>
    <xdr:sp macro="" textlink="">
      <xdr:nvSpPr>
        <xdr:cNvPr id="262" name="テキスト ボックス 261"/>
        <xdr:cNvSpPr txBox="1"/>
      </xdr:nvSpPr>
      <xdr:spPr>
        <a:xfrm>
          <a:off x="1752111" y="170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82924</xdr:rowOff>
    </xdr:from>
    <xdr:to>
      <xdr:col>6</xdr:col>
      <xdr:colOff>38100</xdr:colOff>
      <xdr:row>100</xdr:row>
      <xdr:rowOff>13074</xdr:rowOff>
    </xdr:to>
    <xdr:sp macro="" textlink="">
      <xdr:nvSpPr>
        <xdr:cNvPr id="263" name="楕円 262"/>
        <xdr:cNvSpPr/>
      </xdr:nvSpPr>
      <xdr:spPr>
        <a:xfrm>
          <a:off x="1079500" y="170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4201</xdr:rowOff>
    </xdr:from>
    <xdr:ext cx="534377" cy="259045"/>
    <xdr:sp macro="" textlink="">
      <xdr:nvSpPr>
        <xdr:cNvPr id="264" name="テキスト ボックス 263"/>
        <xdr:cNvSpPr txBox="1"/>
      </xdr:nvSpPr>
      <xdr:spPr>
        <a:xfrm>
          <a:off x="863111" y="1714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52832</xdr:rowOff>
    </xdr:from>
    <xdr:to>
      <xdr:col>55</xdr:col>
      <xdr:colOff>0</xdr:colOff>
      <xdr:row>37</xdr:row>
      <xdr:rowOff>152502</xdr:rowOff>
    </xdr:to>
    <xdr:cxnSp macro="">
      <xdr:nvCxnSpPr>
        <xdr:cNvPr id="291" name="直線コネクタ 290"/>
        <xdr:cNvCxnSpPr/>
      </xdr:nvCxnSpPr>
      <xdr:spPr>
        <a:xfrm flipV="1">
          <a:off x="9639300" y="6396482"/>
          <a:ext cx="8382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2" name="労働費平均値テキスト"/>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152502</xdr:rowOff>
    </xdr:from>
    <xdr:to>
      <xdr:col>50</xdr:col>
      <xdr:colOff>114300</xdr:colOff>
      <xdr:row>37</xdr:row>
      <xdr:rowOff>164846</xdr:rowOff>
    </xdr:to>
    <xdr:cxnSp macro="">
      <xdr:nvCxnSpPr>
        <xdr:cNvPr id="294" name="直線コネクタ 293"/>
        <xdr:cNvCxnSpPr/>
      </xdr:nvCxnSpPr>
      <xdr:spPr>
        <a:xfrm flipV="1">
          <a:off x="8750300" y="6496152"/>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6" name="テキスト ボックス 295"/>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135585</xdr:rowOff>
    </xdr:from>
    <xdr:to>
      <xdr:col>45</xdr:col>
      <xdr:colOff>177800</xdr:colOff>
      <xdr:row>37</xdr:row>
      <xdr:rowOff>164846</xdr:rowOff>
    </xdr:to>
    <xdr:cxnSp macro="">
      <xdr:nvCxnSpPr>
        <xdr:cNvPr id="297" name="直線コネクタ 296"/>
        <xdr:cNvCxnSpPr/>
      </xdr:nvCxnSpPr>
      <xdr:spPr>
        <a:xfrm>
          <a:off x="7861300" y="647923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9" name="テキスト ボックス 298"/>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71120</xdr:rowOff>
    </xdr:from>
    <xdr:to>
      <xdr:col>41</xdr:col>
      <xdr:colOff>50800</xdr:colOff>
      <xdr:row>37</xdr:row>
      <xdr:rowOff>135585</xdr:rowOff>
    </xdr:to>
    <xdr:cxnSp macro="">
      <xdr:nvCxnSpPr>
        <xdr:cNvPr id="300" name="直線コネクタ 299"/>
        <xdr:cNvCxnSpPr/>
      </xdr:nvCxnSpPr>
      <xdr:spPr>
        <a:xfrm>
          <a:off x="6972300" y="6414770"/>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2" name="テキスト ボックス 301"/>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4" name="テキスト ボックス 303"/>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310" name="楕円 309"/>
        <xdr:cNvSpPr/>
      </xdr:nvSpPr>
      <xdr:spPr>
        <a:xfrm>
          <a:off x="104267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151909</xdr:rowOff>
    </xdr:from>
    <xdr:ext cx="378565" cy="259045"/>
    <xdr:sp macro="" textlink="">
      <xdr:nvSpPr>
        <xdr:cNvPr id="311" name="労働費該当値テキスト"/>
        <xdr:cNvSpPr txBox="1"/>
      </xdr:nvSpPr>
      <xdr:spPr>
        <a:xfrm>
          <a:off x="10528300" y="6324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101702</xdr:rowOff>
    </xdr:from>
    <xdr:to>
      <xdr:col>50</xdr:col>
      <xdr:colOff>165100</xdr:colOff>
      <xdr:row>38</xdr:row>
      <xdr:rowOff>31852</xdr:rowOff>
    </xdr:to>
    <xdr:sp macro="" textlink="">
      <xdr:nvSpPr>
        <xdr:cNvPr id="312" name="楕円 311"/>
        <xdr:cNvSpPr/>
      </xdr:nvSpPr>
      <xdr:spPr>
        <a:xfrm>
          <a:off x="9588500" y="64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22979</xdr:rowOff>
    </xdr:from>
    <xdr:ext cx="378565" cy="259045"/>
    <xdr:sp macro="" textlink="">
      <xdr:nvSpPr>
        <xdr:cNvPr id="313" name="テキスト ボックス 312"/>
        <xdr:cNvSpPr txBox="1"/>
      </xdr:nvSpPr>
      <xdr:spPr>
        <a:xfrm>
          <a:off x="9450017" y="653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114046</xdr:rowOff>
    </xdr:from>
    <xdr:to>
      <xdr:col>46</xdr:col>
      <xdr:colOff>38100</xdr:colOff>
      <xdr:row>38</xdr:row>
      <xdr:rowOff>44196</xdr:rowOff>
    </xdr:to>
    <xdr:sp macro="" textlink="">
      <xdr:nvSpPr>
        <xdr:cNvPr id="314" name="楕円 313"/>
        <xdr:cNvSpPr/>
      </xdr:nvSpPr>
      <xdr:spPr>
        <a:xfrm>
          <a:off x="8699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35323</xdr:rowOff>
    </xdr:from>
    <xdr:ext cx="378565" cy="259045"/>
    <xdr:sp macro="" textlink="">
      <xdr:nvSpPr>
        <xdr:cNvPr id="315" name="テキスト ボックス 314"/>
        <xdr:cNvSpPr txBox="1"/>
      </xdr:nvSpPr>
      <xdr:spPr>
        <a:xfrm>
          <a:off x="8561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84785</xdr:rowOff>
    </xdr:from>
    <xdr:to>
      <xdr:col>41</xdr:col>
      <xdr:colOff>101600</xdr:colOff>
      <xdr:row>38</xdr:row>
      <xdr:rowOff>14936</xdr:rowOff>
    </xdr:to>
    <xdr:sp macro="" textlink="">
      <xdr:nvSpPr>
        <xdr:cNvPr id="316" name="楕円 315"/>
        <xdr:cNvSpPr/>
      </xdr:nvSpPr>
      <xdr:spPr>
        <a:xfrm>
          <a:off x="7810500" y="6428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6063</xdr:rowOff>
    </xdr:from>
    <xdr:ext cx="378565" cy="259045"/>
    <xdr:sp macro="" textlink="">
      <xdr:nvSpPr>
        <xdr:cNvPr id="317" name="テキスト ボックス 316"/>
        <xdr:cNvSpPr txBox="1"/>
      </xdr:nvSpPr>
      <xdr:spPr>
        <a:xfrm>
          <a:off x="7672017" y="65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20320</xdr:rowOff>
    </xdr:from>
    <xdr:to>
      <xdr:col>36</xdr:col>
      <xdr:colOff>165100</xdr:colOff>
      <xdr:row>37</xdr:row>
      <xdr:rowOff>121920</xdr:rowOff>
    </xdr:to>
    <xdr:sp macro="" textlink="">
      <xdr:nvSpPr>
        <xdr:cNvPr id="318" name="楕円 317"/>
        <xdr:cNvSpPr/>
      </xdr:nvSpPr>
      <xdr:spPr>
        <a:xfrm>
          <a:off x="6921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113047</xdr:rowOff>
    </xdr:from>
    <xdr:ext cx="378565" cy="259045"/>
    <xdr:sp macro="" textlink="">
      <xdr:nvSpPr>
        <xdr:cNvPr id="319" name="テキスト ボックス 318"/>
        <xdr:cNvSpPr txBox="1"/>
      </xdr:nvSpPr>
      <xdr:spPr>
        <a:xfrm>
          <a:off x="6783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5797</xdr:rowOff>
    </xdr:from>
    <xdr:to>
      <xdr:col>55</xdr:col>
      <xdr:colOff>0</xdr:colOff>
      <xdr:row>56</xdr:row>
      <xdr:rowOff>53804</xdr:rowOff>
    </xdr:to>
    <xdr:cxnSp macro="">
      <xdr:nvCxnSpPr>
        <xdr:cNvPr id="344" name="直線コネクタ 343"/>
        <xdr:cNvCxnSpPr/>
      </xdr:nvCxnSpPr>
      <xdr:spPr>
        <a:xfrm>
          <a:off x="9639300" y="9606997"/>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5" name="農林水産業費平均値テキスト"/>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5797</xdr:rowOff>
    </xdr:from>
    <xdr:to>
      <xdr:col>50</xdr:col>
      <xdr:colOff>114300</xdr:colOff>
      <xdr:row>56</xdr:row>
      <xdr:rowOff>14999</xdr:rowOff>
    </xdr:to>
    <xdr:cxnSp macro="">
      <xdr:nvCxnSpPr>
        <xdr:cNvPr id="347" name="直線コネクタ 346"/>
        <xdr:cNvCxnSpPr/>
      </xdr:nvCxnSpPr>
      <xdr:spPr>
        <a:xfrm flipV="1">
          <a:off x="8750300" y="960699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9" name="テキスト ボックス 348"/>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14999</xdr:rowOff>
    </xdr:from>
    <xdr:to>
      <xdr:col>45</xdr:col>
      <xdr:colOff>177800</xdr:colOff>
      <xdr:row>56</xdr:row>
      <xdr:rowOff>63347</xdr:rowOff>
    </xdr:to>
    <xdr:cxnSp macro="">
      <xdr:nvCxnSpPr>
        <xdr:cNvPr id="350" name="直線コネクタ 349"/>
        <xdr:cNvCxnSpPr/>
      </xdr:nvCxnSpPr>
      <xdr:spPr>
        <a:xfrm flipV="1">
          <a:off x="7861300" y="9616199"/>
          <a:ext cx="889000" cy="4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2" name="テキスト ボックス 351"/>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61576</xdr:rowOff>
    </xdr:from>
    <xdr:to>
      <xdr:col>41</xdr:col>
      <xdr:colOff>50800</xdr:colOff>
      <xdr:row>56</xdr:row>
      <xdr:rowOff>63347</xdr:rowOff>
    </xdr:to>
    <xdr:cxnSp macro="">
      <xdr:nvCxnSpPr>
        <xdr:cNvPr id="353" name="直線コネクタ 352"/>
        <xdr:cNvCxnSpPr/>
      </xdr:nvCxnSpPr>
      <xdr:spPr>
        <a:xfrm>
          <a:off x="6972300" y="9662776"/>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5" name="テキスト ボックス 354"/>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7" name="テキスト ボックス 356"/>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3004</xdr:rowOff>
    </xdr:from>
    <xdr:to>
      <xdr:col>55</xdr:col>
      <xdr:colOff>50800</xdr:colOff>
      <xdr:row>56</xdr:row>
      <xdr:rowOff>104604</xdr:rowOff>
    </xdr:to>
    <xdr:sp macro="" textlink="">
      <xdr:nvSpPr>
        <xdr:cNvPr id="363" name="楕円 362"/>
        <xdr:cNvSpPr/>
      </xdr:nvSpPr>
      <xdr:spPr>
        <a:xfrm>
          <a:off x="10426700" y="96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25881</xdr:rowOff>
    </xdr:from>
    <xdr:ext cx="469744" cy="259045"/>
    <xdr:sp macro="" textlink="">
      <xdr:nvSpPr>
        <xdr:cNvPr id="364" name="農林水産業費該当値テキスト"/>
        <xdr:cNvSpPr txBox="1"/>
      </xdr:nvSpPr>
      <xdr:spPr>
        <a:xfrm>
          <a:off x="10528300" y="945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126447</xdr:rowOff>
    </xdr:from>
    <xdr:to>
      <xdr:col>50</xdr:col>
      <xdr:colOff>165100</xdr:colOff>
      <xdr:row>56</xdr:row>
      <xdr:rowOff>56597</xdr:rowOff>
    </xdr:to>
    <xdr:sp macro="" textlink="">
      <xdr:nvSpPr>
        <xdr:cNvPr id="365" name="楕円 364"/>
        <xdr:cNvSpPr/>
      </xdr:nvSpPr>
      <xdr:spPr>
        <a:xfrm>
          <a:off x="9588500" y="95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73124</xdr:rowOff>
    </xdr:from>
    <xdr:ext cx="469744" cy="259045"/>
    <xdr:sp macro="" textlink="">
      <xdr:nvSpPr>
        <xdr:cNvPr id="366" name="テキスト ボックス 365"/>
        <xdr:cNvSpPr txBox="1"/>
      </xdr:nvSpPr>
      <xdr:spPr>
        <a:xfrm>
          <a:off x="9404428" y="933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135649</xdr:rowOff>
    </xdr:from>
    <xdr:to>
      <xdr:col>46</xdr:col>
      <xdr:colOff>38100</xdr:colOff>
      <xdr:row>56</xdr:row>
      <xdr:rowOff>65799</xdr:rowOff>
    </xdr:to>
    <xdr:sp macro="" textlink="">
      <xdr:nvSpPr>
        <xdr:cNvPr id="367" name="楕円 366"/>
        <xdr:cNvSpPr/>
      </xdr:nvSpPr>
      <xdr:spPr>
        <a:xfrm>
          <a:off x="8699500" y="95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82326</xdr:rowOff>
    </xdr:from>
    <xdr:ext cx="469744" cy="259045"/>
    <xdr:sp macro="" textlink="">
      <xdr:nvSpPr>
        <xdr:cNvPr id="368" name="テキスト ボックス 367"/>
        <xdr:cNvSpPr txBox="1"/>
      </xdr:nvSpPr>
      <xdr:spPr>
        <a:xfrm>
          <a:off x="8515428" y="93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12547</xdr:rowOff>
    </xdr:from>
    <xdr:to>
      <xdr:col>41</xdr:col>
      <xdr:colOff>101600</xdr:colOff>
      <xdr:row>56</xdr:row>
      <xdr:rowOff>114147</xdr:rowOff>
    </xdr:to>
    <xdr:sp macro="" textlink="">
      <xdr:nvSpPr>
        <xdr:cNvPr id="369" name="楕円 368"/>
        <xdr:cNvSpPr/>
      </xdr:nvSpPr>
      <xdr:spPr>
        <a:xfrm>
          <a:off x="7810500" y="96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105274</xdr:rowOff>
    </xdr:from>
    <xdr:ext cx="469744" cy="259045"/>
    <xdr:sp macro="" textlink="">
      <xdr:nvSpPr>
        <xdr:cNvPr id="370" name="テキスト ボックス 369"/>
        <xdr:cNvSpPr txBox="1"/>
      </xdr:nvSpPr>
      <xdr:spPr>
        <a:xfrm>
          <a:off x="7626428" y="970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10776</xdr:rowOff>
    </xdr:from>
    <xdr:to>
      <xdr:col>36</xdr:col>
      <xdr:colOff>165100</xdr:colOff>
      <xdr:row>56</xdr:row>
      <xdr:rowOff>112376</xdr:rowOff>
    </xdr:to>
    <xdr:sp macro="" textlink="">
      <xdr:nvSpPr>
        <xdr:cNvPr id="371" name="楕円 370"/>
        <xdr:cNvSpPr/>
      </xdr:nvSpPr>
      <xdr:spPr>
        <a:xfrm>
          <a:off x="6921500" y="96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128903</xdr:rowOff>
    </xdr:from>
    <xdr:ext cx="469744" cy="259045"/>
    <xdr:sp macro="" textlink="">
      <xdr:nvSpPr>
        <xdr:cNvPr id="372" name="テキスト ボックス 371"/>
        <xdr:cNvSpPr txBox="1"/>
      </xdr:nvSpPr>
      <xdr:spPr>
        <a:xfrm>
          <a:off x="6737428" y="938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145659</xdr:rowOff>
    </xdr:from>
    <xdr:to>
      <xdr:col>55</xdr:col>
      <xdr:colOff>0</xdr:colOff>
      <xdr:row>78</xdr:row>
      <xdr:rowOff>75398</xdr:rowOff>
    </xdr:to>
    <xdr:cxnSp macro="">
      <xdr:nvCxnSpPr>
        <xdr:cNvPr id="403" name="直線コネクタ 402"/>
        <xdr:cNvCxnSpPr/>
      </xdr:nvCxnSpPr>
      <xdr:spPr>
        <a:xfrm flipV="1">
          <a:off x="9639300" y="13347309"/>
          <a:ext cx="838200" cy="10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4" name="商工費平均値テキスト"/>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49371</xdr:rowOff>
    </xdr:from>
    <xdr:to>
      <xdr:col>50</xdr:col>
      <xdr:colOff>114300</xdr:colOff>
      <xdr:row>78</xdr:row>
      <xdr:rowOff>75398</xdr:rowOff>
    </xdr:to>
    <xdr:cxnSp macro="">
      <xdr:nvCxnSpPr>
        <xdr:cNvPr id="406" name="直線コネクタ 405"/>
        <xdr:cNvCxnSpPr/>
      </xdr:nvCxnSpPr>
      <xdr:spPr>
        <a:xfrm>
          <a:off x="8750300" y="13422471"/>
          <a:ext cx="889000" cy="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49371</xdr:rowOff>
    </xdr:from>
    <xdr:to>
      <xdr:col>45</xdr:col>
      <xdr:colOff>177800</xdr:colOff>
      <xdr:row>78</xdr:row>
      <xdr:rowOff>116432</xdr:rowOff>
    </xdr:to>
    <xdr:cxnSp macro="">
      <xdr:nvCxnSpPr>
        <xdr:cNvPr id="409" name="直線コネクタ 408"/>
        <xdr:cNvCxnSpPr/>
      </xdr:nvCxnSpPr>
      <xdr:spPr>
        <a:xfrm flipV="1">
          <a:off x="7861300" y="13422471"/>
          <a:ext cx="889000" cy="6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115224</xdr:rowOff>
    </xdr:from>
    <xdr:to>
      <xdr:col>41</xdr:col>
      <xdr:colOff>50800</xdr:colOff>
      <xdr:row>78</xdr:row>
      <xdr:rowOff>116432</xdr:rowOff>
    </xdr:to>
    <xdr:cxnSp macro="">
      <xdr:nvCxnSpPr>
        <xdr:cNvPr id="412" name="直線コネクタ 411"/>
        <xdr:cNvCxnSpPr/>
      </xdr:nvCxnSpPr>
      <xdr:spPr>
        <a:xfrm>
          <a:off x="6972300" y="13488324"/>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94859</xdr:rowOff>
    </xdr:from>
    <xdr:to>
      <xdr:col>55</xdr:col>
      <xdr:colOff>50800</xdr:colOff>
      <xdr:row>78</xdr:row>
      <xdr:rowOff>25009</xdr:rowOff>
    </xdr:to>
    <xdr:sp macro="" textlink="">
      <xdr:nvSpPr>
        <xdr:cNvPr id="422" name="楕円 421"/>
        <xdr:cNvSpPr/>
      </xdr:nvSpPr>
      <xdr:spPr>
        <a:xfrm>
          <a:off x="10426700" y="1329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117736</xdr:rowOff>
    </xdr:from>
    <xdr:ext cx="534377" cy="259045"/>
    <xdr:sp macro="" textlink="">
      <xdr:nvSpPr>
        <xdr:cNvPr id="423" name="商工費該当値テキスト"/>
        <xdr:cNvSpPr txBox="1"/>
      </xdr:nvSpPr>
      <xdr:spPr>
        <a:xfrm>
          <a:off x="10528300" y="131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24598</xdr:rowOff>
    </xdr:from>
    <xdr:to>
      <xdr:col>50</xdr:col>
      <xdr:colOff>165100</xdr:colOff>
      <xdr:row>78</xdr:row>
      <xdr:rowOff>126198</xdr:rowOff>
    </xdr:to>
    <xdr:sp macro="" textlink="">
      <xdr:nvSpPr>
        <xdr:cNvPr id="424" name="楕円 423"/>
        <xdr:cNvSpPr/>
      </xdr:nvSpPr>
      <xdr:spPr>
        <a:xfrm>
          <a:off x="9588500" y="1339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117325</xdr:rowOff>
    </xdr:from>
    <xdr:ext cx="534377" cy="259045"/>
    <xdr:sp macro="" textlink="">
      <xdr:nvSpPr>
        <xdr:cNvPr id="425" name="テキスト ボックス 424"/>
        <xdr:cNvSpPr txBox="1"/>
      </xdr:nvSpPr>
      <xdr:spPr>
        <a:xfrm>
          <a:off x="9372111" y="1349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170021</xdr:rowOff>
    </xdr:from>
    <xdr:to>
      <xdr:col>46</xdr:col>
      <xdr:colOff>38100</xdr:colOff>
      <xdr:row>78</xdr:row>
      <xdr:rowOff>100171</xdr:rowOff>
    </xdr:to>
    <xdr:sp macro="" textlink="">
      <xdr:nvSpPr>
        <xdr:cNvPr id="426" name="楕円 425"/>
        <xdr:cNvSpPr/>
      </xdr:nvSpPr>
      <xdr:spPr>
        <a:xfrm>
          <a:off x="8699500" y="133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91298</xdr:rowOff>
    </xdr:from>
    <xdr:ext cx="534377" cy="259045"/>
    <xdr:sp macro="" textlink="">
      <xdr:nvSpPr>
        <xdr:cNvPr id="427" name="テキスト ボックス 426"/>
        <xdr:cNvSpPr txBox="1"/>
      </xdr:nvSpPr>
      <xdr:spPr>
        <a:xfrm>
          <a:off x="8483111" y="134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65632</xdr:rowOff>
    </xdr:from>
    <xdr:to>
      <xdr:col>41</xdr:col>
      <xdr:colOff>101600</xdr:colOff>
      <xdr:row>78</xdr:row>
      <xdr:rowOff>167232</xdr:rowOff>
    </xdr:to>
    <xdr:sp macro="" textlink="">
      <xdr:nvSpPr>
        <xdr:cNvPr id="428" name="楕円 427"/>
        <xdr:cNvSpPr/>
      </xdr:nvSpPr>
      <xdr:spPr>
        <a:xfrm>
          <a:off x="7810500" y="1343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158359</xdr:rowOff>
    </xdr:from>
    <xdr:ext cx="469744" cy="259045"/>
    <xdr:sp macro="" textlink="">
      <xdr:nvSpPr>
        <xdr:cNvPr id="429" name="テキスト ボックス 428"/>
        <xdr:cNvSpPr txBox="1"/>
      </xdr:nvSpPr>
      <xdr:spPr>
        <a:xfrm>
          <a:off x="7626428" y="1353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64424</xdr:rowOff>
    </xdr:from>
    <xdr:to>
      <xdr:col>36</xdr:col>
      <xdr:colOff>165100</xdr:colOff>
      <xdr:row>78</xdr:row>
      <xdr:rowOff>166024</xdr:rowOff>
    </xdr:to>
    <xdr:sp macro="" textlink="">
      <xdr:nvSpPr>
        <xdr:cNvPr id="430" name="楕円 429"/>
        <xdr:cNvSpPr/>
      </xdr:nvSpPr>
      <xdr:spPr>
        <a:xfrm>
          <a:off x="6921500" y="13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157151</xdr:rowOff>
    </xdr:from>
    <xdr:ext cx="469744" cy="259045"/>
    <xdr:sp macro="" textlink="">
      <xdr:nvSpPr>
        <xdr:cNvPr id="431" name="テキスト ボックス 430"/>
        <xdr:cNvSpPr txBox="1"/>
      </xdr:nvSpPr>
      <xdr:spPr>
        <a:xfrm>
          <a:off x="6737428" y="1353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66890</xdr:rowOff>
    </xdr:from>
    <xdr:to>
      <xdr:col>55</xdr:col>
      <xdr:colOff>0</xdr:colOff>
      <xdr:row>96</xdr:row>
      <xdr:rowOff>112807</xdr:rowOff>
    </xdr:to>
    <xdr:cxnSp macro="">
      <xdr:nvCxnSpPr>
        <xdr:cNvPr id="463" name="直線コネクタ 462"/>
        <xdr:cNvCxnSpPr/>
      </xdr:nvCxnSpPr>
      <xdr:spPr>
        <a:xfrm>
          <a:off x="9639300" y="16526090"/>
          <a:ext cx="838200" cy="4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4" name="土木費平均値テキスト"/>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167735</xdr:rowOff>
    </xdr:from>
    <xdr:to>
      <xdr:col>50</xdr:col>
      <xdr:colOff>114300</xdr:colOff>
      <xdr:row>96</xdr:row>
      <xdr:rowOff>66890</xdr:rowOff>
    </xdr:to>
    <xdr:cxnSp macro="">
      <xdr:nvCxnSpPr>
        <xdr:cNvPr id="466" name="直線コネクタ 465"/>
        <xdr:cNvCxnSpPr/>
      </xdr:nvCxnSpPr>
      <xdr:spPr>
        <a:xfrm>
          <a:off x="8750300" y="15941135"/>
          <a:ext cx="889000" cy="58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8" name="テキスト ボックス 467"/>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167735</xdr:rowOff>
    </xdr:from>
    <xdr:to>
      <xdr:col>45</xdr:col>
      <xdr:colOff>177800</xdr:colOff>
      <xdr:row>95</xdr:row>
      <xdr:rowOff>30724</xdr:rowOff>
    </xdr:to>
    <xdr:cxnSp macro="">
      <xdr:nvCxnSpPr>
        <xdr:cNvPr id="469" name="直線コネクタ 468"/>
        <xdr:cNvCxnSpPr/>
      </xdr:nvCxnSpPr>
      <xdr:spPr>
        <a:xfrm flipV="1">
          <a:off x="7861300" y="15941135"/>
          <a:ext cx="889000" cy="37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1" name="テキスト ボックス 470"/>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30724</xdr:rowOff>
    </xdr:from>
    <xdr:to>
      <xdr:col>41</xdr:col>
      <xdr:colOff>50800</xdr:colOff>
      <xdr:row>95</xdr:row>
      <xdr:rowOff>149464</xdr:rowOff>
    </xdr:to>
    <xdr:cxnSp macro="">
      <xdr:nvCxnSpPr>
        <xdr:cNvPr id="472" name="直線コネクタ 471"/>
        <xdr:cNvCxnSpPr/>
      </xdr:nvCxnSpPr>
      <xdr:spPr>
        <a:xfrm flipV="1">
          <a:off x="6972300" y="16318474"/>
          <a:ext cx="889000" cy="11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4" name="テキスト ボックス 473"/>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6" name="テキスト ボックス 475"/>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62007</xdr:rowOff>
    </xdr:from>
    <xdr:to>
      <xdr:col>55</xdr:col>
      <xdr:colOff>50800</xdr:colOff>
      <xdr:row>96</xdr:row>
      <xdr:rowOff>163607</xdr:rowOff>
    </xdr:to>
    <xdr:sp macro="" textlink="">
      <xdr:nvSpPr>
        <xdr:cNvPr id="482" name="楕円 481"/>
        <xdr:cNvSpPr/>
      </xdr:nvSpPr>
      <xdr:spPr>
        <a:xfrm>
          <a:off x="10426700" y="165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84884</xdr:rowOff>
    </xdr:from>
    <xdr:ext cx="534377" cy="259045"/>
    <xdr:sp macro="" textlink="">
      <xdr:nvSpPr>
        <xdr:cNvPr id="483" name="土木費該当値テキスト"/>
        <xdr:cNvSpPr txBox="1"/>
      </xdr:nvSpPr>
      <xdr:spPr>
        <a:xfrm>
          <a:off x="10528300" y="1637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16090</xdr:rowOff>
    </xdr:from>
    <xdr:to>
      <xdr:col>50</xdr:col>
      <xdr:colOff>165100</xdr:colOff>
      <xdr:row>96</xdr:row>
      <xdr:rowOff>117690</xdr:rowOff>
    </xdr:to>
    <xdr:sp macro="" textlink="">
      <xdr:nvSpPr>
        <xdr:cNvPr id="484" name="楕円 483"/>
        <xdr:cNvSpPr/>
      </xdr:nvSpPr>
      <xdr:spPr>
        <a:xfrm>
          <a:off x="9588500" y="164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134217</xdr:rowOff>
    </xdr:from>
    <xdr:ext cx="534377" cy="259045"/>
    <xdr:sp macro="" textlink="">
      <xdr:nvSpPr>
        <xdr:cNvPr id="485" name="テキスト ボックス 484"/>
        <xdr:cNvSpPr txBox="1"/>
      </xdr:nvSpPr>
      <xdr:spPr>
        <a:xfrm>
          <a:off x="9372111" y="162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116935</xdr:rowOff>
    </xdr:from>
    <xdr:to>
      <xdr:col>46</xdr:col>
      <xdr:colOff>38100</xdr:colOff>
      <xdr:row>93</xdr:row>
      <xdr:rowOff>47085</xdr:rowOff>
    </xdr:to>
    <xdr:sp macro="" textlink="">
      <xdr:nvSpPr>
        <xdr:cNvPr id="486" name="楕円 485"/>
        <xdr:cNvSpPr/>
      </xdr:nvSpPr>
      <xdr:spPr>
        <a:xfrm>
          <a:off x="8699500" y="158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63612</xdr:rowOff>
    </xdr:from>
    <xdr:ext cx="534377" cy="259045"/>
    <xdr:sp macro="" textlink="">
      <xdr:nvSpPr>
        <xdr:cNvPr id="487" name="テキスト ボックス 486"/>
        <xdr:cNvSpPr txBox="1"/>
      </xdr:nvSpPr>
      <xdr:spPr>
        <a:xfrm>
          <a:off x="8483111" y="1566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151374</xdr:rowOff>
    </xdr:from>
    <xdr:to>
      <xdr:col>41</xdr:col>
      <xdr:colOff>101600</xdr:colOff>
      <xdr:row>95</xdr:row>
      <xdr:rowOff>81524</xdr:rowOff>
    </xdr:to>
    <xdr:sp macro="" textlink="">
      <xdr:nvSpPr>
        <xdr:cNvPr id="488" name="楕円 487"/>
        <xdr:cNvSpPr/>
      </xdr:nvSpPr>
      <xdr:spPr>
        <a:xfrm>
          <a:off x="7810500" y="1626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98051</xdr:rowOff>
    </xdr:from>
    <xdr:ext cx="534377" cy="259045"/>
    <xdr:sp macro="" textlink="">
      <xdr:nvSpPr>
        <xdr:cNvPr id="489" name="テキスト ボックス 488"/>
        <xdr:cNvSpPr txBox="1"/>
      </xdr:nvSpPr>
      <xdr:spPr>
        <a:xfrm>
          <a:off x="7594111" y="160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98664</xdr:rowOff>
    </xdr:from>
    <xdr:to>
      <xdr:col>36</xdr:col>
      <xdr:colOff>165100</xdr:colOff>
      <xdr:row>96</xdr:row>
      <xdr:rowOff>28814</xdr:rowOff>
    </xdr:to>
    <xdr:sp macro="" textlink="">
      <xdr:nvSpPr>
        <xdr:cNvPr id="490" name="楕円 489"/>
        <xdr:cNvSpPr/>
      </xdr:nvSpPr>
      <xdr:spPr>
        <a:xfrm>
          <a:off x="6921500" y="1638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45341</xdr:rowOff>
    </xdr:from>
    <xdr:ext cx="534377" cy="259045"/>
    <xdr:sp macro="" textlink="">
      <xdr:nvSpPr>
        <xdr:cNvPr id="491" name="テキスト ボックス 490"/>
        <xdr:cNvSpPr txBox="1"/>
      </xdr:nvSpPr>
      <xdr:spPr>
        <a:xfrm>
          <a:off x="6705111" y="161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45321</xdr:rowOff>
    </xdr:from>
    <xdr:to>
      <xdr:col>85</xdr:col>
      <xdr:colOff>127000</xdr:colOff>
      <xdr:row>35</xdr:row>
      <xdr:rowOff>125657</xdr:rowOff>
    </xdr:to>
    <xdr:cxnSp macro="">
      <xdr:nvCxnSpPr>
        <xdr:cNvPr id="523" name="直線コネクタ 522"/>
        <xdr:cNvCxnSpPr/>
      </xdr:nvCxnSpPr>
      <xdr:spPr>
        <a:xfrm flipV="1">
          <a:off x="15481300" y="6046071"/>
          <a:ext cx="838200" cy="8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4" name="消防費平均値テキスト"/>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106226</xdr:rowOff>
    </xdr:from>
    <xdr:to>
      <xdr:col>81</xdr:col>
      <xdr:colOff>50800</xdr:colOff>
      <xdr:row>35</xdr:row>
      <xdr:rowOff>125657</xdr:rowOff>
    </xdr:to>
    <xdr:cxnSp macro="">
      <xdr:nvCxnSpPr>
        <xdr:cNvPr id="526" name="直線コネクタ 525"/>
        <xdr:cNvCxnSpPr/>
      </xdr:nvCxnSpPr>
      <xdr:spPr>
        <a:xfrm>
          <a:off x="14592300" y="5421176"/>
          <a:ext cx="889000" cy="70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8" name="テキスト ボックス 527"/>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106226</xdr:rowOff>
    </xdr:from>
    <xdr:to>
      <xdr:col>76</xdr:col>
      <xdr:colOff>114300</xdr:colOff>
      <xdr:row>35</xdr:row>
      <xdr:rowOff>19522</xdr:rowOff>
    </xdr:to>
    <xdr:cxnSp macro="">
      <xdr:nvCxnSpPr>
        <xdr:cNvPr id="529" name="直線コネクタ 528"/>
        <xdr:cNvCxnSpPr/>
      </xdr:nvCxnSpPr>
      <xdr:spPr>
        <a:xfrm flipV="1">
          <a:off x="13703300" y="5421176"/>
          <a:ext cx="889000" cy="59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31" name="テキスト ボックス 530"/>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19522</xdr:rowOff>
    </xdr:from>
    <xdr:to>
      <xdr:col>71</xdr:col>
      <xdr:colOff>177800</xdr:colOff>
      <xdr:row>35</xdr:row>
      <xdr:rowOff>98062</xdr:rowOff>
    </xdr:to>
    <xdr:cxnSp macro="">
      <xdr:nvCxnSpPr>
        <xdr:cNvPr id="532" name="直線コネクタ 531"/>
        <xdr:cNvCxnSpPr/>
      </xdr:nvCxnSpPr>
      <xdr:spPr>
        <a:xfrm flipV="1">
          <a:off x="12814300" y="6020272"/>
          <a:ext cx="889000" cy="7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4" name="テキスト ボックス 533"/>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6" name="テキスト ボックス 535"/>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165971</xdr:rowOff>
    </xdr:from>
    <xdr:to>
      <xdr:col>85</xdr:col>
      <xdr:colOff>177800</xdr:colOff>
      <xdr:row>35</xdr:row>
      <xdr:rowOff>96121</xdr:rowOff>
    </xdr:to>
    <xdr:sp macro="" textlink="">
      <xdr:nvSpPr>
        <xdr:cNvPr id="542" name="楕円 541"/>
        <xdr:cNvSpPr/>
      </xdr:nvSpPr>
      <xdr:spPr>
        <a:xfrm>
          <a:off x="16268700" y="59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17398</xdr:rowOff>
    </xdr:from>
    <xdr:ext cx="534377" cy="259045"/>
    <xdr:sp macro="" textlink="">
      <xdr:nvSpPr>
        <xdr:cNvPr id="543" name="消防費該当値テキスト"/>
        <xdr:cNvSpPr txBox="1"/>
      </xdr:nvSpPr>
      <xdr:spPr>
        <a:xfrm>
          <a:off x="16370300" y="58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74857</xdr:rowOff>
    </xdr:from>
    <xdr:to>
      <xdr:col>81</xdr:col>
      <xdr:colOff>101600</xdr:colOff>
      <xdr:row>36</xdr:row>
      <xdr:rowOff>5007</xdr:rowOff>
    </xdr:to>
    <xdr:sp macro="" textlink="">
      <xdr:nvSpPr>
        <xdr:cNvPr id="544" name="楕円 543"/>
        <xdr:cNvSpPr/>
      </xdr:nvSpPr>
      <xdr:spPr>
        <a:xfrm>
          <a:off x="15430500" y="60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21534</xdr:rowOff>
    </xdr:from>
    <xdr:ext cx="534377" cy="259045"/>
    <xdr:sp macro="" textlink="">
      <xdr:nvSpPr>
        <xdr:cNvPr id="545" name="テキスト ボックス 544"/>
        <xdr:cNvSpPr txBox="1"/>
      </xdr:nvSpPr>
      <xdr:spPr>
        <a:xfrm>
          <a:off x="15214111" y="58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55426</xdr:rowOff>
    </xdr:from>
    <xdr:to>
      <xdr:col>76</xdr:col>
      <xdr:colOff>165100</xdr:colOff>
      <xdr:row>31</xdr:row>
      <xdr:rowOff>157026</xdr:rowOff>
    </xdr:to>
    <xdr:sp macro="" textlink="">
      <xdr:nvSpPr>
        <xdr:cNvPr id="546" name="楕円 545"/>
        <xdr:cNvSpPr/>
      </xdr:nvSpPr>
      <xdr:spPr>
        <a:xfrm>
          <a:off x="14541500" y="53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2103</xdr:rowOff>
    </xdr:from>
    <xdr:ext cx="534377" cy="259045"/>
    <xdr:sp macro="" textlink="">
      <xdr:nvSpPr>
        <xdr:cNvPr id="547" name="テキスト ボックス 546"/>
        <xdr:cNvSpPr txBox="1"/>
      </xdr:nvSpPr>
      <xdr:spPr>
        <a:xfrm>
          <a:off x="14325111" y="514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140172</xdr:rowOff>
    </xdr:from>
    <xdr:to>
      <xdr:col>72</xdr:col>
      <xdr:colOff>38100</xdr:colOff>
      <xdr:row>35</xdr:row>
      <xdr:rowOff>70322</xdr:rowOff>
    </xdr:to>
    <xdr:sp macro="" textlink="">
      <xdr:nvSpPr>
        <xdr:cNvPr id="548" name="楕円 547"/>
        <xdr:cNvSpPr/>
      </xdr:nvSpPr>
      <xdr:spPr>
        <a:xfrm>
          <a:off x="13652500" y="59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86849</xdr:rowOff>
    </xdr:from>
    <xdr:ext cx="534377" cy="259045"/>
    <xdr:sp macro="" textlink="">
      <xdr:nvSpPr>
        <xdr:cNvPr id="549" name="テキスト ボックス 548"/>
        <xdr:cNvSpPr txBox="1"/>
      </xdr:nvSpPr>
      <xdr:spPr>
        <a:xfrm>
          <a:off x="13436111" y="574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47262</xdr:rowOff>
    </xdr:from>
    <xdr:to>
      <xdr:col>67</xdr:col>
      <xdr:colOff>101600</xdr:colOff>
      <xdr:row>35</xdr:row>
      <xdr:rowOff>148862</xdr:rowOff>
    </xdr:to>
    <xdr:sp macro="" textlink="">
      <xdr:nvSpPr>
        <xdr:cNvPr id="550" name="楕円 549"/>
        <xdr:cNvSpPr/>
      </xdr:nvSpPr>
      <xdr:spPr>
        <a:xfrm>
          <a:off x="12763500" y="60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165389</xdr:rowOff>
    </xdr:from>
    <xdr:ext cx="534377" cy="259045"/>
    <xdr:sp macro="" textlink="">
      <xdr:nvSpPr>
        <xdr:cNvPr id="551" name="テキスト ボックス 550"/>
        <xdr:cNvSpPr txBox="1"/>
      </xdr:nvSpPr>
      <xdr:spPr>
        <a:xfrm>
          <a:off x="12547111" y="58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11265</xdr:rowOff>
    </xdr:from>
    <xdr:to>
      <xdr:col>85</xdr:col>
      <xdr:colOff>127000</xdr:colOff>
      <xdr:row>56</xdr:row>
      <xdr:rowOff>25381</xdr:rowOff>
    </xdr:to>
    <xdr:cxnSp macro="">
      <xdr:nvCxnSpPr>
        <xdr:cNvPr id="581" name="直線コネクタ 580"/>
        <xdr:cNvCxnSpPr/>
      </xdr:nvCxnSpPr>
      <xdr:spPr>
        <a:xfrm>
          <a:off x="15481300" y="9612465"/>
          <a:ext cx="8382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2" name="教育費平均値テキスト"/>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11265</xdr:rowOff>
    </xdr:from>
    <xdr:to>
      <xdr:col>81</xdr:col>
      <xdr:colOff>50800</xdr:colOff>
      <xdr:row>56</xdr:row>
      <xdr:rowOff>67520</xdr:rowOff>
    </xdr:to>
    <xdr:cxnSp macro="">
      <xdr:nvCxnSpPr>
        <xdr:cNvPr id="584" name="直線コネクタ 583"/>
        <xdr:cNvCxnSpPr/>
      </xdr:nvCxnSpPr>
      <xdr:spPr>
        <a:xfrm flipV="1">
          <a:off x="14592300" y="9612465"/>
          <a:ext cx="889000" cy="5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6" name="テキスト ボックス 585"/>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3111</xdr:rowOff>
    </xdr:from>
    <xdr:to>
      <xdr:col>76</xdr:col>
      <xdr:colOff>114300</xdr:colOff>
      <xdr:row>56</xdr:row>
      <xdr:rowOff>67520</xdr:rowOff>
    </xdr:to>
    <xdr:cxnSp macro="">
      <xdr:nvCxnSpPr>
        <xdr:cNvPr id="587" name="直線コネクタ 586"/>
        <xdr:cNvCxnSpPr/>
      </xdr:nvCxnSpPr>
      <xdr:spPr>
        <a:xfrm>
          <a:off x="13703300" y="9604311"/>
          <a:ext cx="889000" cy="6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9" name="テキスト ボックス 588"/>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3111</xdr:rowOff>
    </xdr:from>
    <xdr:to>
      <xdr:col>71</xdr:col>
      <xdr:colOff>177800</xdr:colOff>
      <xdr:row>57</xdr:row>
      <xdr:rowOff>7703</xdr:rowOff>
    </xdr:to>
    <xdr:cxnSp macro="">
      <xdr:nvCxnSpPr>
        <xdr:cNvPr id="590" name="直線コネクタ 589"/>
        <xdr:cNvCxnSpPr/>
      </xdr:nvCxnSpPr>
      <xdr:spPr>
        <a:xfrm flipV="1">
          <a:off x="12814300" y="9604311"/>
          <a:ext cx="889000" cy="17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2" name="テキスト ボックス 591"/>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146031</xdr:rowOff>
    </xdr:from>
    <xdr:to>
      <xdr:col>85</xdr:col>
      <xdr:colOff>177800</xdr:colOff>
      <xdr:row>56</xdr:row>
      <xdr:rowOff>76181</xdr:rowOff>
    </xdr:to>
    <xdr:sp macro="" textlink="">
      <xdr:nvSpPr>
        <xdr:cNvPr id="600" name="楕円 599"/>
        <xdr:cNvSpPr/>
      </xdr:nvSpPr>
      <xdr:spPr>
        <a:xfrm>
          <a:off x="16268700" y="95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124458</xdr:rowOff>
    </xdr:from>
    <xdr:ext cx="534377" cy="259045"/>
    <xdr:sp macro="" textlink="">
      <xdr:nvSpPr>
        <xdr:cNvPr id="601" name="教育費該当値テキスト"/>
        <xdr:cNvSpPr txBox="1"/>
      </xdr:nvSpPr>
      <xdr:spPr>
        <a:xfrm>
          <a:off x="16370300" y="955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131915</xdr:rowOff>
    </xdr:from>
    <xdr:to>
      <xdr:col>81</xdr:col>
      <xdr:colOff>101600</xdr:colOff>
      <xdr:row>56</xdr:row>
      <xdr:rowOff>62065</xdr:rowOff>
    </xdr:to>
    <xdr:sp macro="" textlink="">
      <xdr:nvSpPr>
        <xdr:cNvPr id="602" name="楕円 601"/>
        <xdr:cNvSpPr/>
      </xdr:nvSpPr>
      <xdr:spPr>
        <a:xfrm>
          <a:off x="15430500" y="95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78592</xdr:rowOff>
    </xdr:from>
    <xdr:ext cx="534377" cy="259045"/>
    <xdr:sp macro="" textlink="">
      <xdr:nvSpPr>
        <xdr:cNvPr id="603" name="テキスト ボックス 602"/>
        <xdr:cNvSpPr txBox="1"/>
      </xdr:nvSpPr>
      <xdr:spPr>
        <a:xfrm>
          <a:off x="15214111"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16720</xdr:rowOff>
    </xdr:from>
    <xdr:to>
      <xdr:col>76</xdr:col>
      <xdr:colOff>165100</xdr:colOff>
      <xdr:row>56</xdr:row>
      <xdr:rowOff>118320</xdr:rowOff>
    </xdr:to>
    <xdr:sp macro="" textlink="">
      <xdr:nvSpPr>
        <xdr:cNvPr id="604" name="楕円 603"/>
        <xdr:cNvSpPr/>
      </xdr:nvSpPr>
      <xdr:spPr>
        <a:xfrm>
          <a:off x="14541500" y="96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109447</xdr:rowOff>
    </xdr:from>
    <xdr:ext cx="534377" cy="259045"/>
    <xdr:sp macro="" textlink="">
      <xdr:nvSpPr>
        <xdr:cNvPr id="605" name="テキスト ボックス 604"/>
        <xdr:cNvSpPr txBox="1"/>
      </xdr:nvSpPr>
      <xdr:spPr>
        <a:xfrm>
          <a:off x="14325111" y="971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123761</xdr:rowOff>
    </xdr:from>
    <xdr:to>
      <xdr:col>72</xdr:col>
      <xdr:colOff>38100</xdr:colOff>
      <xdr:row>56</xdr:row>
      <xdr:rowOff>53911</xdr:rowOff>
    </xdr:to>
    <xdr:sp macro="" textlink="">
      <xdr:nvSpPr>
        <xdr:cNvPr id="606" name="楕円 605"/>
        <xdr:cNvSpPr/>
      </xdr:nvSpPr>
      <xdr:spPr>
        <a:xfrm>
          <a:off x="13652500" y="95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70438</xdr:rowOff>
    </xdr:from>
    <xdr:ext cx="534377" cy="259045"/>
    <xdr:sp macro="" textlink="">
      <xdr:nvSpPr>
        <xdr:cNvPr id="607" name="テキスト ボックス 606"/>
        <xdr:cNvSpPr txBox="1"/>
      </xdr:nvSpPr>
      <xdr:spPr>
        <a:xfrm>
          <a:off x="13436111" y="932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128353</xdr:rowOff>
    </xdr:from>
    <xdr:to>
      <xdr:col>67</xdr:col>
      <xdr:colOff>101600</xdr:colOff>
      <xdr:row>57</xdr:row>
      <xdr:rowOff>58503</xdr:rowOff>
    </xdr:to>
    <xdr:sp macro="" textlink="">
      <xdr:nvSpPr>
        <xdr:cNvPr id="608" name="楕円 607"/>
        <xdr:cNvSpPr/>
      </xdr:nvSpPr>
      <xdr:spPr>
        <a:xfrm>
          <a:off x="12763500" y="97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49630</xdr:rowOff>
    </xdr:from>
    <xdr:ext cx="534377" cy="259045"/>
    <xdr:sp macro="" textlink="">
      <xdr:nvSpPr>
        <xdr:cNvPr id="609" name="テキスト ボックス 608"/>
        <xdr:cNvSpPr txBox="1"/>
      </xdr:nvSpPr>
      <xdr:spPr>
        <a:xfrm>
          <a:off x="12547111" y="982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9" name="災害復旧費平均値テキスト"/>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43942</xdr:rowOff>
    </xdr:from>
    <xdr:to>
      <xdr:col>81</xdr:col>
      <xdr:colOff>50800</xdr:colOff>
      <xdr:row>79</xdr:row>
      <xdr:rowOff>44450</xdr:rowOff>
    </xdr:to>
    <xdr:cxnSp macro="">
      <xdr:nvCxnSpPr>
        <xdr:cNvPr id="641" name="直線コネクタ 640"/>
        <xdr:cNvCxnSpPr/>
      </xdr:nvCxnSpPr>
      <xdr:spPr>
        <a:xfrm>
          <a:off x="14592300" y="1358849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27939</xdr:rowOff>
    </xdr:from>
    <xdr:to>
      <xdr:col>76</xdr:col>
      <xdr:colOff>114300</xdr:colOff>
      <xdr:row>79</xdr:row>
      <xdr:rowOff>43942</xdr:rowOff>
    </xdr:to>
    <xdr:cxnSp macro="">
      <xdr:nvCxnSpPr>
        <xdr:cNvPr id="644" name="直線コネクタ 643"/>
        <xdr:cNvCxnSpPr/>
      </xdr:nvCxnSpPr>
      <xdr:spPr>
        <a:xfrm>
          <a:off x="13703300" y="13572489"/>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27939</xdr:rowOff>
    </xdr:from>
    <xdr:to>
      <xdr:col>71</xdr:col>
      <xdr:colOff>177800</xdr:colOff>
      <xdr:row>79</xdr:row>
      <xdr:rowOff>41402</xdr:rowOff>
    </xdr:to>
    <xdr:cxnSp macro="">
      <xdr:nvCxnSpPr>
        <xdr:cNvPr id="647" name="直線コネクタ 646"/>
        <xdr:cNvCxnSpPr/>
      </xdr:nvCxnSpPr>
      <xdr:spPr>
        <a:xfrm flipV="1">
          <a:off x="12814300" y="13572489"/>
          <a:ext cx="889000" cy="1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164592</xdr:rowOff>
    </xdr:from>
    <xdr:to>
      <xdr:col>76</xdr:col>
      <xdr:colOff>165100</xdr:colOff>
      <xdr:row>79</xdr:row>
      <xdr:rowOff>94742</xdr:rowOff>
    </xdr:to>
    <xdr:sp macro="" textlink="">
      <xdr:nvSpPr>
        <xdr:cNvPr id="661" name="楕円 660"/>
        <xdr:cNvSpPr/>
      </xdr:nvSpPr>
      <xdr:spPr>
        <a:xfrm>
          <a:off x="14541500" y="1353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85869</xdr:rowOff>
    </xdr:from>
    <xdr:ext cx="249299" cy="259045"/>
    <xdr:sp macro="" textlink="">
      <xdr:nvSpPr>
        <xdr:cNvPr id="662" name="テキスト ボックス 661"/>
        <xdr:cNvSpPr txBox="1"/>
      </xdr:nvSpPr>
      <xdr:spPr>
        <a:xfrm>
          <a:off x="14467650" y="13630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148589</xdr:rowOff>
    </xdr:from>
    <xdr:to>
      <xdr:col>72</xdr:col>
      <xdr:colOff>38100</xdr:colOff>
      <xdr:row>79</xdr:row>
      <xdr:rowOff>78739</xdr:rowOff>
    </xdr:to>
    <xdr:sp macro="" textlink="">
      <xdr:nvSpPr>
        <xdr:cNvPr id="663" name="楕円 662"/>
        <xdr:cNvSpPr/>
      </xdr:nvSpPr>
      <xdr:spPr>
        <a:xfrm>
          <a:off x="136525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69866</xdr:rowOff>
    </xdr:from>
    <xdr:ext cx="378565" cy="259045"/>
    <xdr:sp macro="" textlink="">
      <xdr:nvSpPr>
        <xdr:cNvPr id="664" name="テキスト ボックス 663"/>
        <xdr:cNvSpPr txBox="1"/>
      </xdr:nvSpPr>
      <xdr:spPr>
        <a:xfrm>
          <a:off x="13514017" y="1361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162052</xdr:rowOff>
    </xdr:from>
    <xdr:to>
      <xdr:col>67</xdr:col>
      <xdr:colOff>101600</xdr:colOff>
      <xdr:row>79</xdr:row>
      <xdr:rowOff>92202</xdr:rowOff>
    </xdr:to>
    <xdr:sp macro="" textlink="">
      <xdr:nvSpPr>
        <xdr:cNvPr id="665" name="楕円 664"/>
        <xdr:cNvSpPr/>
      </xdr:nvSpPr>
      <xdr:spPr>
        <a:xfrm>
          <a:off x="127635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83329</xdr:rowOff>
    </xdr:from>
    <xdr:ext cx="313932" cy="259045"/>
    <xdr:sp macro="" textlink="">
      <xdr:nvSpPr>
        <xdr:cNvPr id="666" name="テキスト ボックス 665"/>
        <xdr:cNvSpPr txBox="1"/>
      </xdr:nvSpPr>
      <xdr:spPr>
        <a:xfrm>
          <a:off x="12657333" y="13627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18804</xdr:rowOff>
    </xdr:from>
    <xdr:to>
      <xdr:col>85</xdr:col>
      <xdr:colOff>127000</xdr:colOff>
      <xdr:row>93</xdr:row>
      <xdr:rowOff>102439</xdr:rowOff>
    </xdr:to>
    <xdr:cxnSp macro="">
      <xdr:nvCxnSpPr>
        <xdr:cNvPr id="698" name="直線コネクタ 697"/>
        <xdr:cNvCxnSpPr/>
      </xdr:nvCxnSpPr>
      <xdr:spPr>
        <a:xfrm flipV="1">
          <a:off x="15481300" y="15963654"/>
          <a:ext cx="838200" cy="8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9" name="公債費平均値テキスト"/>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102439</xdr:rowOff>
    </xdr:from>
    <xdr:to>
      <xdr:col>81</xdr:col>
      <xdr:colOff>50800</xdr:colOff>
      <xdr:row>94</xdr:row>
      <xdr:rowOff>82745</xdr:rowOff>
    </xdr:to>
    <xdr:cxnSp macro="">
      <xdr:nvCxnSpPr>
        <xdr:cNvPr id="701" name="直線コネクタ 700"/>
        <xdr:cNvCxnSpPr/>
      </xdr:nvCxnSpPr>
      <xdr:spPr>
        <a:xfrm flipV="1">
          <a:off x="14592300" y="16047289"/>
          <a:ext cx="889000" cy="15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3" name="テキスト ボックス 702"/>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27752</xdr:rowOff>
    </xdr:from>
    <xdr:to>
      <xdr:col>76</xdr:col>
      <xdr:colOff>114300</xdr:colOff>
      <xdr:row>94</xdr:row>
      <xdr:rowOff>82745</xdr:rowOff>
    </xdr:to>
    <xdr:cxnSp macro="">
      <xdr:nvCxnSpPr>
        <xdr:cNvPr id="704" name="直線コネクタ 703"/>
        <xdr:cNvCxnSpPr/>
      </xdr:nvCxnSpPr>
      <xdr:spPr>
        <a:xfrm>
          <a:off x="13703300" y="16144052"/>
          <a:ext cx="889000" cy="5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6" name="テキスト ボックス 705"/>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27752</xdr:rowOff>
    </xdr:from>
    <xdr:to>
      <xdr:col>71</xdr:col>
      <xdr:colOff>177800</xdr:colOff>
      <xdr:row>94</xdr:row>
      <xdr:rowOff>59364</xdr:rowOff>
    </xdr:to>
    <xdr:cxnSp macro="">
      <xdr:nvCxnSpPr>
        <xdr:cNvPr id="707" name="直線コネクタ 706"/>
        <xdr:cNvCxnSpPr/>
      </xdr:nvCxnSpPr>
      <xdr:spPr>
        <a:xfrm flipV="1">
          <a:off x="12814300" y="16144052"/>
          <a:ext cx="8890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9" name="テキスト ボックス 708"/>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11" name="テキスト ボックス 710"/>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139454</xdr:rowOff>
    </xdr:from>
    <xdr:to>
      <xdr:col>85</xdr:col>
      <xdr:colOff>177800</xdr:colOff>
      <xdr:row>93</xdr:row>
      <xdr:rowOff>69604</xdr:rowOff>
    </xdr:to>
    <xdr:sp macro="" textlink="">
      <xdr:nvSpPr>
        <xdr:cNvPr id="717" name="楕円 716"/>
        <xdr:cNvSpPr/>
      </xdr:nvSpPr>
      <xdr:spPr>
        <a:xfrm>
          <a:off x="16268700" y="1591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162331</xdr:rowOff>
    </xdr:from>
    <xdr:ext cx="534377" cy="259045"/>
    <xdr:sp macro="" textlink="">
      <xdr:nvSpPr>
        <xdr:cNvPr id="718" name="公債費該当値テキスト"/>
        <xdr:cNvSpPr txBox="1"/>
      </xdr:nvSpPr>
      <xdr:spPr>
        <a:xfrm>
          <a:off x="16370300" y="1576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51639</xdr:rowOff>
    </xdr:from>
    <xdr:to>
      <xdr:col>81</xdr:col>
      <xdr:colOff>101600</xdr:colOff>
      <xdr:row>93</xdr:row>
      <xdr:rowOff>153239</xdr:rowOff>
    </xdr:to>
    <xdr:sp macro="" textlink="">
      <xdr:nvSpPr>
        <xdr:cNvPr id="719" name="楕円 718"/>
        <xdr:cNvSpPr/>
      </xdr:nvSpPr>
      <xdr:spPr>
        <a:xfrm>
          <a:off x="15430500" y="159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169766</xdr:rowOff>
    </xdr:from>
    <xdr:ext cx="534377" cy="259045"/>
    <xdr:sp macro="" textlink="">
      <xdr:nvSpPr>
        <xdr:cNvPr id="720" name="テキスト ボックス 719"/>
        <xdr:cNvSpPr txBox="1"/>
      </xdr:nvSpPr>
      <xdr:spPr>
        <a:xfrm>
          <a:off x="15214111" y="1577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31945</xdr:rowOff>
    </xdr:from>
    <xdr:to>
      <xdr:col>76</xdr:col>
      <xdr:colOff>165100</xdr:colOff>
      <xdr:row>94</xdr:row>
      <xdr:rowOff>133545</xdr:rowOff>
    </xdr:to>
    <xdr:sp macro="" textlink="">
      <xdr:nvSpPr>
        <xdr:cNvPr id="721" name="楕円 720"/>
        <xdr:cNvSpPr/>
      </xdr:nvSpPr>
      <xdr:spPr>
        <a:xfrm>
          <a:off x="14541500" y="1614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150072</xdr:rowOff>
    </xdr:from>
    <xdr:ext cx="534377" cy="259045"/>
    <xdr:sp macro="" textlink="">
      <xdr:nvSpPr>
        <xdr:cNvPr id="722" name="テキスト ボックス 721"/>
        <xdr:cNvSpPr txBox="1"/>
      </xdr:nvSpPr>
      <xdr:spPr>
        <a:xfrm>
          <a:off x="14325111" y="1592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148402</xdr:rowOff>
    </xdr:from>
    <xdr:to>
      <xdr:col>72</xdr:col>
      <xdr:colOff>38100</xdr:colOff>
      <xdr:row>94</xdr:row>
      <xdr:rowOff>78552</xdr:rowOff>
    </xdr:to>
    <xdr:sp macro="" textlink="">
      <xdr:nvSpPr>
        <xdr:cNvPr id="723" name="楕円 722"/>
        <xdr:cNvSpPr/>
      </xdr:nvSpPr>
      <xdr:spPr>
        <a:xfrm>
          <a:off x="13652500" y="1609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95079</xdr:rowOff>
    </xdr:from>
    <xdr:ext cx="534377" cy="259045"/>
    <xdr:sp macro="" textlink="">
      <xdr:nvSpPr>
        <xdr:cNvPr id="724" name="テキスト ボックス 723"/>
        <xdr:cNvSpPr txBox="1"/>
      </xdr:nvSpPr>
      <xdr:spPr>
        <a:xfrm>
          <a:off x="13436111" y="158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8564</xdr:rowOff>
    </xdr:from>
    <xdr:to>
      <xdr:col>67</xdr:col>
      <xdr:colOff>101600</xdr:colOff>
      <xdr:row>94</xdr:row>
      <xdr:rowOff>110164</xdr:rowOff>
    </xdr:to>
    <xdr:sp macro="" textlink="">
      <xdr:nvSpPr>
        <xdr:cNvPr id="725" name="楕円 724"/>
        <xdr:cNvSpPr/>
      </xdr:nvSpPr>
      <xdr:spPr>
        <a:xfrm>
          <a:off x="12763500" y="161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101291</xdr:rowOff>
    </xdr:from>
    <xdr:ext cx="534377" cy="259045"/>
    <xdr:sp macro="" textlink="">
      <xdr:nvSpPr>
        <xdr:cNvPr id="726" name="テキスト ボックス 725"/>
        <xdr:cNvSpPr txBox="1"/>
      </xdr:nvSpPr>
      <xdr:spPr>
        <a:xfrm>
          <a:off x="12547111" y="1621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目的別歳出については、土木費等で類似団体平均を上回る一方、民生費等で下回っている。</a:t>
          </a: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50,647</a:t>
          </a:r>
          <a:r>
            <a:rPr kumimoji="1" lang="ja-JP" altLang="en-US" sz="1300">
              <a:latin typeface="ＭＳ Ｐゴシック" panose="020B0600070205080204" pitchFamily="50" charset="-128"/>
              <a:ea typeface="ＭＳ Ｐゴシック" panose="020B0600070205080204" pitchFamily="50" charset="-128"/>
            </a:rPr>
            <a:t>円となっており、前年度との比較では減少しているが、類似団体平均は上回っている。主な要因としては、街路整備事業等が挙げられる。</a:t>
          </a: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176,223</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円となっており、類似団体平均を下回っているが、今後こども医療費完全無償化の影響や高齢化の進行に伴う社会保障関係経費の増を見込んでいる。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実質収支比率は前年度から</a:t>
          </a:r>
          <a:r>
            <a:rPr kumimoji="1" lang="en-US" altLang="ja-JP" sz="1400">
              <a:latin typeface="ＭＳ ゴシック" pitchFamily="49" charset="-128"/>
              <a:ea typeface="ＭＳ ゴシック" pitchFamily="49" charset="-128"/>
            </a:rPr>
            <a:t>0.33</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4.65</a:t>
          </a:r>
          <a:r>
            <a:rPr kumimoji="1" lang="ja-JP" altLang="en-US" sz="1400">
              <a:latin typeface="ＭＳ ゴシック" pitchFamily="49" charset="-128"/>
              <a:ea typeface="ＭＳ ゴシック" pitchFamily="49" charset="-128"/>
            </a:rPr>
            <a:t>％となった。財政調整基金残高は、令和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年度において基金残高が対前年度比</a:t>
          </a:r>
          <a:r>
            <a:rPr kumimoji="1" lang="en-US" altLang="ja-JP" sz="1400">
              <a:latin typeface="ＭＳ ゴシック" pitchFamily="49" charset="-128"/>
              <a:ea typeface="ＭＳ ゴシック" pitchFamily="49" charset="-128"/>
            </a:rPr>
            <a:t>0.05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億円）の増となり、標準財政規模が</a:t>
          </a:r>
          <a:r>
            <a:rPr kumimoji="1" lang="en-US" altLang="ja-JP" sz="1400">
              <a:latin typeface="ＭＳ ゴシック" pitchFamily="49" charset="-128"/>
              <a:ea typeface="ＭＳ ゴシック" pitchFamily="49" charset="-128"/>
            </a:rPr>
            <a:t>2.53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32.2</a:t>
          </a:r>
          <a:r>
            <a:rPr kumimoji="1" lang="ja-JP" altLang="en-US" sz="1400">
              <a:latin typeface="ＭＳ ゴシック" pitchFamily="49" charset="-128"/>
              <a:ea typeface="ＭＳ ゴシック" pitchFamily="49" charset="-128"/>
            </a:rPr>
            <a:t>億円）の減となったため、比率は</a:t>
          </a:r>
          <a:r>
            <a:rPr kumimoji="1" lang="en-US" altLang="ja-JP" sz="1400">
              <a:latin typeface="ＭＳ ゴシック" pitchFamily="49" charset="-128"/>
              <a:ea typeface="ＭＳ ゴシック" pitchFamily="49" charset="-128"/>
            </a:rPr>
            <a:t>11.72</a:t>
          </a:r>
          <a:r>
            <a:rPr kumimoji="1" lang="ja-JP" altLang="en-US" sz="1400">
              <a:latin typeface="ＭＳ ゴシック" pitchFamily="49" charset="-128"/>
              <a:ea typeface="ＭＳ ゴシック" pitchFamily="49" charset="-128"/>
            </a:rPr>
            <a:t>％で前年度から</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ポイント増となっている。実質単年度収支は令和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年度に続き黒字となった。今後も持続可能な財政運営に努める。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年度の制度創設以来、全会計において実質赤字額及び資金不足額が発生していないため、算出されていない。</a:t>
          </a:r>
        </a:p>
        <a:p>
          <a:r>
            <a:rPr kumimoji="1" lang="ja-JP" altLang="en-US" sz="1400">
              <a:latin typeface="ＭＳ ゴシック" pitchFamily="49" charset="-128"/>
              <a:ea typeface="ＭＳ ゴシック" pitchFamily="49" charset="-128"/>
            </a:rPr>
            <a:t>　個別会計ごとでは、平成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年度まで赤字会計であった駐車場事業特別会計が廃止されたことにより、平成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年度以降は実質赤字額及び資金不足額が発生していない。</a:t>
          </a:r>
        </a:p>
        <a:p>
          <a:r>
            <a:rPr kumimoji="1" lang="ja-JP" altLang="en-US" sz="1400">
              <a:latin typeface="ＭＳ ゴシック" pitchFamily="49" charset="-128"/>
              <a:ea typeface="ＭＳ ゴシック" pitchFamily="49" charset="-128"/>
            </a:rPr>
            <a:t>　今後も対象会計それぞれについて赤字決算とならないよう、引き続き健全な財政運営に努める。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6"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239739534</v>
      </c>
      <c r="BO4" s="415"/>
      <c r="BP4" s="415"/>
      <c r="BQ4" s="415"/>
      <c r="BR4" s="415"/>
      <c r="BS4" s="415"/>
      <c r="BT4" s="415"/>
      <c r="BU4" s="416"/>
      <c r="BV4" s="414">
        <v>242696192</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4.7</v>
      </c>
      <c r="CU4" s="589"/>
      <c r="CV4" s="589"/>
      <c r="CW4" s="589"/>
      <c r="CX4" s="589"/>
      <c r="CY4" s="589"/>
      <c r="CZ4" s="589"/>
      <c r="DA4" s="590"/>
      <c r="DB4" s="588">
        <v>4.3</v>
      </c>
      <c r="DC4" s="589"/>
      <c r="DD4" s="589"/>
      <c r="DE4" s="589"/>
      <c r="DF4" s="589"/>
      <c r="DG4" s="589"/>
      <c r="DH4" s="589"/>
      <c r="DI4" s="590"/>
    </row>
    <row r="5" spans="1:119" ht="18.75" customHeight="1" x14ac:dyDescent="0.2">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230312665</v>
      </c>
      <c r="BO5" s="420"/>
      <c r="BP5" s="420"/>
      <c r="BQ5" s="420"/>
      <c r="BR5" s="420"/>
      <c r="BS5" s="420"/>
      <c r="BT5" s="420"/>
      <c r="BU5" s="421"/>
      <c r="BV5" s="419">
        <v>233327010</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87.4</v>
      </c>
      <c r="CU5" s="390"/>
      <c r="CV5" s="390"/>
      <c r="CW5" s="390"/>
      <c r="CX5" s="390"/>
      <c r="CY5" s="390"/>
      <c r="CZ5" s="390"/>
      <c r="DA5" s="391"/>
      <c r="DB5" s="389">
        <v>83.6</v>
      </c>
      <c r="DC5" s="390"/>
      <c r="DD5" s="390"/>
      <c r="DE5" s="390"/>
      <c r="DF5" s="390"/>
      <c r="DG5" s="390"/>
      <c r="DH5" s="390"/>
      <c r="DI5" s="391"/>
    </row>
    <row r="6" spans="1:119" ht="18.75" customHeight="1" x14ac:dyDescent="0.2">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9426869</v>
      </c>
      <c r="BO6" s="420"/>
      <c r="BP6" s="420"/>
      <c r="BQ6" s="420"/>
      <c r="BR6" s="420"/>
      <c r="BS6" s="420"/>
      <c r="BT6" s="420"/>
      <c r="BU6" s="421"/>
      <c r="BV6" s="419">
        <v>9369182</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90.5</v>
      </c>
      <c r="CU6" s="563"/>
      <c r="CV6" s="563"/>
      <c r="CW6" s="563"/>
      <c r="CX6" s="563"/>
      <c r="CY6" s="563"/>
      <c r="CZ6" s="563"/>
      <c r="DA6" s="564"/>
      <c r="DB6" s="562">
        <v>90.7</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3656617</v>
      </c>
      <c r="BO7" s="420"/>
      <c r="BP7" s="420"/>
      <c r="BQ7" s="420"/>
      <c r="BR7" s="420"/>
      <c r="BS7" s="420"/>
      <c r="BT7" s="420"/>
      <c r="BU7" s="421"/>
      <c r="BV7" s="419">
        <v>3873153</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124017973</v>
      </c>
      <c r="CU7" s="420"/>
      <c r="CV7" s="420"/>
      <c r="CW7" s="420"/>
      <c r="CX7" s="420"/>
      <c r="CY7" s="420"/>
      <c r="CZ7" s="420"/>
      <c r="DA7" s="421"/>
      <c r="DB7" s="419">
        <v>127239020</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5770252</v>
      </c>
      <c r="BO8" s="420"/>
      <c r="BP8" s="420"/>
      <c r="BQ8" s="420"/>
      <c r="BR8" s="420"/>
      <c r="BS8" s="420"/>
      <c r="BT8" s="420"/>
      <c r="BU8" s="421"/>
      <c r="BV8" s="419">
        <v>5496029</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0.87</v>
      </c>
      <c r="CU8" s="525"/>
      <c r="CV8" s="525"/>
      <c r="CW8" s="525"/>
      <c r="CX8" s="525"/>
      <c r="CY8" s="525"/>
      <c r="CZ8" s="525"/>
      <c r="DA8" s="526"/>
      <c r="DB8" s="524">
        <v>0.87</v>
      </c>
      <c r="DC8" s="525"/>
      <c r="DD8" s="525"/>
      <c r="DE8" s="525"/>
      <c r="DF8" s="525"/>
      <c r="DG8" s="525"/>
      <c r="DH8" s="525"/>
      <c r="DI8" s="526"/>
    </row>
    <row r="9" spans="1:119" ht="18.75" customHeight="1" thickBot="1" x14ac:dyDescent="0.25">
      <c r="A9" s="181"/>
      <c r="B9" s="551" t="s">
        <v>114</v>
      </c>
      <c r="C9" s="552"/>
      <c r="D9" s="552"/>
      <c r="E9" s="552"/>
      <c r="F9" s="552"/>
      <c r="G9" s="552"/>
      <c r="H9" s="552"/>
      <c r="I9" s="552"/>
      <c r="J9" s="552"/>
      <c r="K9" s="472"/>
      <c r="L9" s="553" t="s">
        <v>115</v>
      </c>
      <c r="M9" s="554"/>
      <c r="N9" s="554"/>
      <c r="O9" s="554"/>
      <c r="P9" s="554"/>
      <c r="Q9" s="555"/>
      <c r="R9" s="556">
        <v>530495</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118</v>
      </c>
      <c r="AV9" s="470"/>
      <c r="AW9" s="470"/>
      <c r="AX9" s="470"/>
      <c r="AY9" s="399" t="s">
        <v>119</v>
      </c>
      <c r="AZ9" s="400"/>
      <c r="BA9" s="400"/>
      <c r="BB9" s="400"/>
      <c r="BC9" s="400"/>
      <c r="BD9" s="400"/>
      <c r="BE9" s="400"/>
      <c r="BF9" s="400"/>
      <c r="BG9" s="400"/>
      <c r="BH9" s="400"/>
      <c r="BI9" s="400"/>
      <c r="BJ9" s="400"/>
      <c r="BK9" s="400"/>
      <c r="BL9" s="400"/>
      <c r="BM9" s="401"/>
      <c r="BN9" s="419">
        <v>274223</v>
      </c>
      <c r="BO9" s="420"/>
      <c r="BP9" s="420"/>
      <c r="BQ9" s="420"/>
      <c r="BR9" s="420"/>
      <c r="BS9" s="420"/>
      <c r="BT9" s="420"/>
      <c r="BU9" s="421"/>
      <c r="BV9" s="419">
        <v>640188</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14.5</v>
      </c>
      <c r="CU9" s="390"/>
      <c r="CV9" s="390"/>
      <c r="CW9" s="390"/>
      <c r="CX9" s="390"/>
      <c r="CY9" s="390"/>
      <c r="CZ9" s="390"/>
      <c r="DA9" s="391"/>
      <c r="DB9" s="389">
        <v>13.7</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121</v>
      </c>
      <c r="M10" s="393"/>
      <c r="N10" s="393"/>
      <c r="O10" s="393"/>
      <c r="P10" s="393"/>
      <c r="Q10" s="394"/>
      <c r="R10" s="395">
        <v>535664</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7820</v>
      </c>
      <c r="BO10" s="420"/>
      <c r="BP10" s="420"/>
      <c r="BQ10" s="420"/>
      <c r="BR10" s="420"/>
      <c r="BS10" s="420"/>
      <c r="BT10" s="420"/>
      <c r="BU10" s="421"/>
      <c r="BV10" s="419">
        <v>1004333</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129</v>
      </c>
      <c r="AV11" s="470"/>
      <c r="AW11" s="470"/>
      <c r="AX11" s="470"/>
      <c r="AY11" s="399" t="s">
        <v>130</v>
      </c>
      <c r="AZ11" s="400"/>
      <c r="BA11" s="400"/>
      <c r="BB11" s="400"/>
      <c r="BC11" s="400"/>
      <c r="BD11" s="400"/>
      <c r="BE11" s="400"/>
      <c r="BF11" s="400"/>
      <c r="BG11" s="400"/>
      <c r="BH11" s="400"/>
      <c r="BI11" s="400"/>
      <c r="BJ11" s="400"/>
      <c r="BK11" s="400"/>
      <c r="BL11" s="400"/>
      <c r="BM11" s="401"/>
      <c r="BN11" s="419">
        <v>1649110</v>
      </c>
      <c r="BO11" s="420"/>
      <c r="BP11" s="420"/>
      <c r="BQ11" s="420"/>
      <c r="BR11" s="420"/>
      <c r="BS11" s="420"/>
      <c r="BT11" s="420"/>
      <c r="BU11" s="421"/>
      <c r="BV11" s="419">
        <v>1018240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4" t="s">
        <v>132</v>
      </c>
      <c r="CU11" s="525"/>
      <c r="CV11" s="525"/>
      <c r="CW11" s="525"/>
      <c r="CX11" s="525"/>
      <c r="CY11" s="525"/>
      <c r="CZ11" s="525"/>
      <c r="DA11" s="526"/>
      <c r="DB11" s="524" t="s">
        <v>132</v>
      </c>
      <c r="DC11" s="525"/>
      <c r="DD11" s="525"/>
      <c r="DE11" s="525"/>
      <c r="DF11" s="525"/>
      <c r="DG11" s="525"/>
      <c r="DH11" s="525"/>
      <c r="DI11" s="526"/>
    </row>
    <row r="12" spans="1:119" ht="18.75" customHeight="1" x14ac:dyDescent="0.2">
      <c r="A12" s="181"/>
      <c r="B12" s="527" t="s">
        <v>133</v>
      </c>
      <c r="C12" s="528"/>
      <c r="D12" s="528"/>
      <c r="E12" s="528"/>
      <c r="F12" s="528"/>
      <c r="G12" s="528"/>
      <c r="H12" s="528"/>
      <c r="I12" s="528"/>
      <c r="J12" s="528"/>
      <c r="K12" s="529"/>
      <c r="L12" s="536" t="s">
        <v>134</v>
      </c>
      <c r="M12" s="537"/>
      <c r="N12" s="537"/>
      <c r="O12" s="537"/>
      <c r="P12" s="537"/>
      <c r="Q12" s="538"/>
      <c r="R12" s="539">
        <v>528459</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96</v>
      </c>
      <c r="AV12" s="470"/>
      <c r="AW12" s="470"/>
      <c r="AX12" s="470"/>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140</v>
      </c>
      <c r="CU12" s="525"/>
      <c r="CV12" s="525"/>
      <c r="CW12" s="525"/>
      <c r="CX12" s="525"/>
      <c r="CY12" s="525"/>
      <c r="CZ12" s="525"/>
      <c r="DA12" s="526"/>
      <c r="DB12" s="524" t="s">
        <v>140</v>
      </c>
      <c r="DC12" s="525"/>
      <c r="DD12" s="525"/>
      <c r="DE12" s="525"/>
      <c r="DF12" s="525"/>
      <c r="DG12" s="525"/>
      <c r="DH12" s="525"/>
      <c r="DI12" s="526"/>
    </row>
    <row r="13" spans="1:119" ht="18.75" customHeight="1" x14ac:dyDescent="0.2">
      <c r="A13" s="181"/>
      <c r="B13" s="530"/>
      <c r="C13" s="531"/>
      <c r="D13" s="531"/>
      <c r="E13" s="531"/>
      <c r="F13" s="531"/>
      <c r="G13" s="531"/>
      <c r="H13" s="531"/>
      <c r="I13" s="531"/>
      <c r="J13" s="531"/>
      <c r="K13" s="532"/>
      <c r="L13" s="190"/>
      <c r="M13" s="512" t="s">
        <v>141</v>
      </c>
      <c r="N13" s="513"/>
      <c r="O13" s="513"/>
      <c r="P13" s="513"/>
      <c r="Q13" s="514"/>
      <c r="R13" s="515">
        <v>516292</v>
      </c>
      <c r="S13" s="516"/>
      <c r="T13" s="516"/>
      <c r="U13" s="516"/>
      <c r="V13" s="517"/>
      <c r="W13" s="500" t="s">
        <v>142</v>
      </c>
      <c r="X13" s="433"/>
      <c r="Y13" s="433"/>
      <c r="Z13" s="433"/>
      <c r="AA13" s="433"/>
      <c r="AB13" s="434"/>
      <c r="AC13" s="395">
        <v>2413</v>
      </c>
      <c r="AD13" s="396"/>
      <c r="AE13" s="396"/>
      <c r="AF13" s="396"/>
      <c r="AG13" s="397"/>
      <c r="AH13" s="395">
        <v>2473</v>
      </c>
      <c r="AI13" s="396"/>
      <c r="AJ13" s="396"/>
      <c r="AK13" s="396"/>
      <c r="AL13" s="398"/>
      <c r="AM13" s="489" t="s">
        <v>143</v>
      </c>
      <c r="AN13" s="393"/>
      <c r="AO13" s="393"/>
      <c r="AP13" s="393"/>
      <c r="AQ13" s="393"/>
      <c r="AR13" s="393"/>
      <c r="AS13" s="393"/>
      <c r="AT13" s="394"/>
      <c r="AU13" s="469" t="s">
        <v>144</v>
      </c>
      <c r="AV13" s="470"/>
      <c r="AW13" s="470"/>
      <c r="AX13" s="470"/>
      <c r="AY13" s="399" t="s">
        <v>145</v>
      </c>
      <c r="AZ13" s="400"/>
      <c r="BA13" s="400"/>
      <c r="BB13" s="400"/>
      <c r="BC13" s="400"/>
      <c r="BD13" s="400"/>
      <c r="BE13" s="400"/>
      <c r="BF13" s="400"/>
      <c r="BG13" s="400"/>
      <c r="BH13" s="400"/>
      <c r="BI13" s="400"/>
      <c r="BJ13" s="400"/>
      <c r="BK13" s="400"/>
      <c r="BL13" s="400"/>
      <c r="BM13" s="401"/>
      <c r="BN13" s="419">
        <v>1931153</v>
      </c>
      <c r="BO13" s="420"/>
      <c r="BP13" s="420"/>
      <c r="BQ13" s="420"/>
      <c r="BR13" s="420"/>
      <c r="BS13" s="420"/>
      <c r="BT13" s="420"/>
      <c r="BU13" s="421"/>
      <c r="BV13" s="419">
        <v>2662761</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3.2</v>
      </c>
      <c r="CU13" s="390"/>
      <c r="CV13" s="390"/>
      <c r="CW13" s="390"/>
      <c r="CX13" s="390"/>
      <c r="CY13" s="390"/>
      <c r="CZ13" s="390"/>
      <c r="DA13" s="391"/>
      <c r="DB13" s="389">
        <v>3</v>
      </c>
      <c r="DC13" s="390"/>
      <c r="DD13" s="390"/>
      <c r="DE13" s="390"/>
      <c r="DF13" s="390"/>
      <c r="DG13" s="390"/>
      <c r="DH13" s="390"/>
      <c r="DI13" s="391"/>
    </row>
    <row r="14" spans="1:119" ht="18.75" customHeight="1" thickBot="1" x14ac:dyDescent="0.25">
      <c r="A14" s="181"/>
      <c r="B14" s="530"/>
      <c r="C14" s="531"/>
      <c r="D14" s="531"/>
      <c r="E14" s="531"/>
      <c r="F14" s="531"/>
      <c r="G14" s="531"/>
      <c r="H14" s="531"/>
      <c r="I14" s="531"/>
      <c r="J14" s="531"/>
      <c r="K14" s="532"/>
      <c r="L14" s="505" t="s">
        <v>147</v>
      </c>
      <c r="M14" s="522"/>
      <c r="N14" s="522"/>
      <c r="O14" s="522"/>
      <c r="P14" s="522"/>
      <c r="Q14" s="523"/>
      <c r="R14" s="515">
        <v>530877</v>
      </c>
      <c r="S14" s="516"/>
      <c r="T14" s="516"/>
      <c r="U14" s="516"/>
      <c r="V14" s="517"/>
      <c r="W14" s="518"/>
      <c r="X14" s="436"/>
      <c r="Y14" s="436"/>
      <c r="Z14" s="436"/>
      <c r="AA14" s="436"/>
      <c r="AB14" s="437"/>
      <c r="AC14" s="508">
        <v>1</v>
      </c>
      <c r="AD14" s="509"/>
      <c r="AE14" s="509"/>
      <c r="AF14" s="509"/>
      <c r="AG14" s="510"/>
      <c r="AH14" s="508">
        <v>1</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v>11.6</v>
      </c>
      <c r="CU14" s="520"/>
      <c r="CV14" s="520"/>
      <c r="CW14" s="520"/>
      <c r="CX14" s="520"/>
      <c r="CY14" s="520"/>
      <c r="CZ14" s="520"/>
      <c r="DA14" s="521"/>
      <c r="DB14" s="519">
        <v>19.100000000000001</v>
      </c>
      <c r="DC14" s="520"/>
      <c r="DD14" s="520"/>
      <c r="DE14" s="520"/>
      <c r="DF14" s="520"/>
      <c r="DG14" s="520"/>
      <c r="DH14" s="520"/>
      <c r="DI14" s="521"/>
    </row>
    <row r="15" spans="1:119" ht="18.75" customHeight="1" x14ac:dyDescent="0.2">
      <c r="A15" s="181"/>
      <c r="B15" s="530"/>
      <c r="C15" s="531"/>
      <c r="D15" s="531"/>
      <c r="E15" s="531"/>
      <c r="F15" s="531"/>
      <c r="G15" s="531"/>
      <c r="H15" s="531"/>
      <c r="I15" s="531"/>
      <c r="J15" s="531"/>
      <c r="K15" s="532"/>
      <c r="L15" s="190"/>
      <c r="M15" s="512" t="s">
        <v>141</v>
      </c>
      <c r="N15" s="513"/>
      <c r="O15" s="513"/>
      <c r="P15" s="513"/>
      <c r="Q15" s="514"/>
      <c r="R15" s="515">
        <v>519607</v>
      </c>
      <c r="S15" s="516"/>
      <c r="T15" s="516"/>
      <c r="U15" s="516"/>
      <c r="V15" s="517"/>
      <c r="W15" s="500" t="s">
        <v>149</v>
      </c>
      <c r="X15" s="433"/>
      <c r="Y15" s="433"/>
      <c r="Z15" s="433"/>
      <c r="AA15" s="433"/>
      <c r="AB15" s="434"/>
      <c r="AC15" s="395">
        <v>76075</v>
      </c>
      <c r="AD15" s="396"/>
      <c r="AE15" s="396"/>
      <c r="AF15" s="396"/>
      <c r="AG15" s="397"/>
      <c r="AH15" s="395">
        <v>76327</v>
      </c>
      <c r="AI15" s="396"/>
      <c r="AJ15" s="396"/>
      <c r="AK15" s="396"/>
      <c r="AL15" s="398"/>
      <c r="AM15" s="489"/>
      <c r="AN15" s="393"/>
      <c r="AO15" s="393"/>
      <c r="AP15" s="393"/>
      <c r="AQ15" s="393"/>
      <c r="AR15" s="393"/>
      <c r="AS15" s="393"/>
      <c r="AT15" s="394"/>
      <c r="AU15" s="469"/>
      <c r="AV15" s="470"/>
      <c r="AW15" s="470"/>
      <c r="AX15" s="470"/>
      <c r="AY15" s="411" t="s">
        <v>150</v>
      </c>
      <c r="AZ15" s="412"/>
      <c r="BA15" s="412"/>
      <c r="BB15" s="412"/>
      <c r="BC15" s="412"/>
      <c r="BD15" s="412"/>
      <c r="BE15" s="412"/>
      <c r="BF15" s="412"/>
      <c r="BG15" s="412"/>
      <c r="BH15" s="412"/>
      <c r="BI15" s="412"/>
      <c r="BJ15" s="412"/>
      <c r="BK15" s="412"/>
      <c r="BL15" s="412"/>
      <c r="BM15" s="413"/>
      <c r="BN15" s="414">
        <v>82295576</v>
      </c>
      <c r="BO15" s="415"/>
      <c r="BP15" s="415"/>
      <c r="BQ15" s="415"/>
      <c r="BR15" s="415"/>
      <c r="BS15" s="415"/>
      <c r="BT15" s="415"/>
      <c r="BU15" s="416"/>
      <c r="BV15" s="414">
        <v>79009275</v>
      </c>
      <c r="BW15" s="415"/>
      <c r="BX15" s="415"/>
      <c r="BY15" s="415"/>
      <c r="BZ15" s="415"/>
      <c r="CA15" s="415"/>
      <c r="CB15" s="415"/>
      <c r="CC15" s="416"/>
      <c r="CD15" s="502" t="s">
        <v>151</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30"/>
      <c r="C16" s="531"/>
      <c r="D16" s="531"/>
      <c r="E16" s="531"/>
      <c r="F16" s="531"/>
      <c r="G16" s="531"/>
      <c r="H16" s="531"/>
      <c r="I16" s="531"/>
      <c r="J16" s="531"/>
      <c r="K16" s="532"/>
      <c r="L16" s="505" t="s">
        <v>152</v>
      </c>
      <c r="M16" s="506"/>
      <c r="N16" s="506"/>
      <c r="O16" s="506"/>
      <c r="P16" s="506"/>
      <c r="Q16" s="507"/>
      <c r="R16" s="497" t="s">
        <v>153</v>
      </c>
      <c r="S16" s="498"/>
      <c r="T16" s="498"/>
      <c r="U16" s="498"/>
      <c r="V16" s="499"/>
      <c r="W16" s="518"/>
      <c r="X16" s="436"/>
      <c r="Y16" s="436"/>
      <c r="Z16" s="436"/>
      <c r="AA16" s="436"/>
      <c r="AB16" s="437"/>
      <c r="AC16" s="508">
        <v>31.8</v>
      </c>
      <c r="AD16" s="509"/>
      <c r="AE16" s="509"/>
      <c r="AF16" s="509"/>
      <c r="AG16" s="510"/>
      <c r="AH16" s="508">
        <v>32.299999999999997</v>
      </c>
      <c r="AI16" s="509"/>
      <c r="AJ16" s="509"/>
      <c r="AK16" s="509"/>
      <c r="AL16" s="511"/>
      <c r="AM16" s="489"/>
      <c r="AN16" s="393"/>
      <c r="AO16" s="393"/>
      <c r="AP16" s="393"/>
      <c r="AQ16" s="393"/>
      <c r="AR16" s="393"/>
      <c r="AS16" s="393"/>
      <c r="AT16" s="394"/>
      <c r="AU16" s="469"/>
      <c r="AV16" s="470"/>
      <c r="AW16" s="470"/>
      <c r="AX16" s="470"/>
      <c r="AY16" s="399" t="s">
        <v>154</v>
      </c>
      <c r="AZ16" s="400"/>
      <c r="BA16" s="400"/>
      <c r="BB16" s="400"/>
      <c r="BC16" s="400"/>
      <c r="BD16" s="400"/>
      <c r="BE16" s="400"/>
      <c r="BF16" s="400"/>
      <c r="BG16" s="400"/>
      <c r="BH16" s="400"/>
      <c r="BI16" s="400"/>
      <c r="BJ16" s="400"/>
      <c r="BK16" s="400"/>
      <c r="BL16" s="400"/>
      <c r="BM16" s="401"/>
      <c r="BN16" s="419">
        <v>96220834</v>
      </c>
      <c r="BO16" s="420"/>
      <c r="BP16" s="420"/>
      <c r="BQ16" s="420"/>
      <c r="BR16" s="420"/>
      <c r="BS16" s="420"/>
      <c r="BT16" s="420"/>
      <c r="BU16" s="421"/>
      <c r="BV16" s="419">
        <v>93351074</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3"/>
      <c r="C17" s="534"/>
      <c r="D17" s="534"/>
      <c r="E17" s="534"/>
      <c r="F17" s="534"/>
      <c r="G17" s="534"/>
      <c r="H17" s="534"/>
      <c r="I17" s="534"/>
      <c r="J17" s="534"/>
      <c r="K17" s="535"/>
      <c r="L17" s="195"/>
      <c r="M17" s="494" t="s">
        <v>155</v>
      </c>
      <c r="N17" s="495"/>
      <c r="O17" s="495"/>
      <c r="P17" s="495"/>
      <c r="Q17" s="496"/>
      <c r="R17" s="497" t="s">
        <v>156</v>
      </c>
      <c r="S17" s="498"/>
      <c r="T17" s="498"/>
      <c r="U17" s="498"/>
      <c r="V17" s="499"/>
      <c r="W17" s="500" t="s">
        <v>157</v>
      </c>
      <c r="X17" s="433"/>
      <c r="Y17" s="433"/>
      <c r="Z17" s="433"/>
      <c r="AA17" s="433"/>
      <c r="AB17" s="434"/>
      <c r="AC17" s="395">
        <v>160442</v>
      </c>
      <c r="AD17" s="396"/>
      <c r="AE17" s="396"/>
      <c r="AF17" s="396"/>
      <c r="AG17" s="397"/>
      <c r="AH17" s="395">
        <v>157202</v>
      </c>
      <c r="AI17" s="396"/>
      <c r="AJ17" s="396"/>
      <c r="AK17" s="396"/>
      <c r="AL17" s="398"/>
      <c r="AM17" s="489"/>
      <c r="AN17" s="393"/>
      <c r="AO17" s="393"/>
      <c r="AP17" s="393"/>
      <c r="AQ17" s="393"/>
      <c r="AR17" s="393"/>
      <c r="AS17" s="393"/>
      <c r="AT17" s="394"/>
      <c r="AU17" s="469"/>
      <c r="AV17" s="470"/>
      <c r="AW17" s="470"/>
      <c r="AX17" s="470"/>
      <c r="AY17" s="399" t="s">
        <v>158</v>
      </c>
      <c r="AZ17" s="400"/>
      <c r="BA17" s="400"/>
      <c r="BB17" s="400"/>
      <c r="BC17" s="400"/>
      <c r="BD17" s="400"/>
      <c r="BE17" s="400"/>
      <c r="BF17" s="400"/>
      <c r="BG17" s="400"/>
      <c r="BH17" s="400"/>
      <c r="BI17" s="400"/>
      <c r="BJ17" s="400"/>
      <c r="BK17" s="400"/>
      <c r="BL17" s="400"/>
      <c r="BM17" s="401"/>
      <c r="BN17" s="419">
        <v>105554781</v>
      </c>
      <c r="BO17" s="420"/>
      <c r="BP17" s="420"/>
      <c r="BQ17" s="420"/>
      <c r="BR17" s="420"/>
      <c r="BS17" s="420"/>
      <c r="BT17" s="420"/>
      <c r="BU17" s="421"/>
      <c r="BV17" s="419">
        <v>101398818</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159</v>
      </c>
      <c r="C18" s="472"/>
      <c r="D18" s="472"/>
      <c r="E18" s="473"/>
      <c r="F18" s="473"/>
      <c r="G18" s="473"/>
      <c r="H18" s="473"/>
      <c r="I18" s="473"/>
      <c r="J18" s="473"/>
      <c r="K18" s="473"/>
      <c r="L18" s="490">
        <v>534.55999999999995</v>
      </c>
      <c r="M18" s="490"/>
      <c r="N18" s="490"/>
      <c r="O18" s="490"/>
      <c r="P18" s="490"/>
      <c r="Q18" s="490"/>
      <c r="R18" s="491"/>
      <c r="S18" s="491"/>
      <c r="T18" s="491"/>
      <c r="U18" s="491"/>
      <c r="V18" s="492"/>
      <c r="W18" s="485"/>
      <c r="X18" s="486"/>
      <c r="Y18" s="486"/>
      <c r="Z18" s="486"/>
      <c r="AA18" s="486"/>
      <c r="AB18" s="501"/>
      <c r="AC18" s="383">
        <v>67.2</v>
      </c>
      <c r="AD18" s="384"/>
      <c r="AE18" s="384"/>
      <c r="AF18" s="384"/>
      <c r="AG18" s="493"/>
      <c r="AH18" s="383">
        <v>66.599999999999994</v>
      </c>
      <c r="AI18" s="384"/>
      <c r="AJ18" s="384"/>
      <c r="AK18" s="384"/>
      <c r="AL18" s="385"/>
      <c r="AM18" s="489"/>
      <c r="AN18" s="393"/>
      <c r="AO18" s="393"/>
      <c r="AP18" s="393"/>
      <c r="AQ18" s="393"/>
      <c r="AR18" s="393"/>
      <c r="AS18" s="393"/>
      <c r="AT18" s="394"/>
      <c r="AU18" s="469"/>
      <c r="AV18" s="470"/>
      <c r="AW18" s="470"/>
      <c r="AX18" s="470"/>
      <c r="AY18" s="399" t="s">
        <v>160</v>
      </c>
      <c r="AZ18" s="400"/>
      <c r="BA18" s="400"/>
      <c r="BB18" s="400"/>
      <c r="BC18" s="400"/>
      <c r="BD18" s="400"/>
      <c r="BE18" s="400"/>
      <c r="BF18" s="400"/>
      <c r="BG18" s="400"/>
      <c r="BH18" s="400"/>
      <c r="BI18" s="400"/>
      <c r="BJ18" s="400"/>
      <c r="BK18" s="400"/>
      <c r="BL18" s="400"/>
      <c r="BM18" s="401"/>
      <c r="BN18" s="419">
        <v>113289934</v>
      </c>
      <c r="BO18" s="420"/>
      <c r="BP18" s="420"/>
      <c r="BQ18" s="420"/>
      <c r="BR18" s="420"/>
      <c r="BS18" s="420"/>
      <c r="BT18" s="420"/>
      <c r="BU18" s="421"/>
      <c r="BV18" s="419">
        <v>111888228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161</v>
      </c>
      <c r="C19" s="472"/>
      <c r="D19" s="472"/>
      <c r="E19" s="473"/>
      <c r="F19" s="473"/>
      <c r="G19" s="473"/>
      <c r="H19" s="473"/>
      <c r="I19" s="473"/>
      <c r="J19" s="473"/>
      <c r="K19" s="473"/>
      <c r="L19" s="474">
        <v>992</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162</v>
      </c>
      <c r="AZ19" s="400"/>
      <c r="BA19" s="400"/>
      <c r="BB19" s="400"/>
      <c r="BC19" s="400"/>
      <c r="BD19" s="400"/>
      <c r="BE19" s="400"/>
      <c r="BF19" s="400"/>
      <c r="BG19" s="400"/>
      <c r="BH19" s="400"/>
      <c r="BI19" s="400"/>
      <c r="BJ19" s="400"/>
      <c r="BK19" s="400"/>
      <c r="BL19" s="400"/>
      <c r="BM19" s="401"/>
      <c r="BN19" s="419">
        <v>155312493</v>
      </c>
      <c r="BO19" s="420"/>
      <c r="BP19" s="420"/>
      <c r="BQ19" s="420"/>
      <c r="BR19" s="420"/>
      <c r="BS19" s="420"/>
      <c r="BT19" s="420"/>
      <c r="BU19" s="421"/>
      <c r="BV19" s="419">
        <v>154740535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163</v>
      </c>
      <c r="C20" s="472"/>
      <c r="D20" s="472"/>
      <c r="E20" s="473"/>
      <c r="F20" s="473"/>
      <c r="G20" s="473"/>
      <c r="H20" s="473"/>
      <c r="I20" s="473"/>
      <c r="J20" s="473"/>
      <c r="K20" s="473"/>
      <c r="L20" s="474">
        <v>224106</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49" t="s">
        <v>164</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52" t="s">
        <v>165</v>
      </c>
      <c r="C22" s="453"/>
      <c r="D22" s="454"/>
      <c r="E22" s="461" t="s">
        <v>1</v>
      </c>
      <c r="F22" s="433"/>
      <c r="G22" s="433"/>
      <c r="H22" s="433"/>
      <c r="I22" s="433"/>
      <c r="J22" s="433"/>
      <c r="K22" s="434"/>
      <c r="L22" s="461" t="s">
        <v>166</v>
      </c>
      <c r="M22" s="433"/>
      <c r="N22" s="433"/>
      <c r="O22" s="433"/>
      <c r="P22" s="434"/>
      <c r="Q22" s="443" t="s">
        <v>167</v>
      </c>
      <c r="R22" s="444"/>
      <c r="S22" s="444"/>
      <c r="T22" s="444"/>
      <c r="U22" s="444"/>
      <c r="V22" s="462"/>
      <c r="W22" s="464" t="s">
        <v>168</v>
      </c>
      <c r="X22" s="453"/>
      <c r="Y22" s="454"/>
      <c r="Z22" s="461" t="s">
        <v>1</v>
      </c>
      <c r="AA22" s="433"/>
      <c r="AB22" s="433"/>
      <c r="AC22" s="433"/>
      <c r="AD22" s="433"/>
      <c r="AE22" s="433"/>
      <c r="AF22" s="433"/>
      <c r="AG22" s="434"/>
      <c r="AH22" s="432" t="s">
        <v>169</v>
      </c>
      <c r="AI22" s="433"/>
      <c r="AJ22" s="433"/>
      <c r="AK22" s="433"/>
      <c r="AL22" s="434"/>
      <c r="AM22" s="432" t="s">
        <v>170</v>
      </c>
      <c r="AN22" s="438"/>
      <c r="AO22" s="438"/>
      <c r="AP22" s="438"/>
      <c r="AQ22" s="438"/>
      <c r="AR22" s="439"/>
      <c r="AS22" s="443" t="s">
        <v>167</v>
      </c>
      <c r="AT22" s="444"/>
      <c r="AU22" s="444"/>
      <c r="AV22" s="444"/>
      <c r="AW22" s="444"/>
      <c r="AX22" s="445"/>
      <c r="AY22" s="411" t="s">
        <v>171</v>
      </c>
      <c r="AZ22" s="412"/>
      <c r="BA22" s="412"/>
      <c r="BB22" s="412"/>
      <c r="BC22" s="412"/>
      <c r="BD22" s="412"/>
      <c r="BE22" s="412"/>
      <c r="BF22" s="412"/>
      <c r="BG22" s="412"/>
      <c r="BH22" s="412"/>
      <c r="BI22" s="412"/>
      <c r="BJ22" s="412"/>
      <c r="BK22" s="412"/>
      <c r="BL22" s="412"/>
      <c r="BM22" s="413"/>
      <c r="BN22" s="414">
        <v>193230090</v>
      </c>
      <c r="BO22" s="415"/>
      <c r="BP22" s="415"/>
      <c r="BQ22" s="415"/>
      <c r="BR22" s="415"/>
      <c r="BS22" s="415"/>
      <c r="BT22" s="415"/>
      <c r="BU22" s="416"/>
      <c r="BV22" s="414">
        <v>204958538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172</v>
      </c>
      <c r="AZ23" s="400"/>
      <c r="BA23" s="400"/>
      <c r="BB23" s="400"/>
      <c r="BC23" s="400"/>
      <c r="BD23" s="400"/>
      <c r="BE23" s="400"/>
      <c r="BF23" s="400"/>
      <c r="BG23" s="400"/>
      <c r="BH23" s="400"/>
      <c r="BI23" s="400"/>
      <c r="BJ23" s="400"/>
      <c r="BK23" s="400"/>
      <c r="BL23" s="400"/>
      <c r="BM23" s="401"/>
      <c r="BN23" s="419">
        <v>132346599</v>
      </c>
      <c r="BO23" s="420"/>
      <c r="BP23" s="420"/>
      <c r="BQ23" s="420"/>
      <c r="BR23" s="420"/>
      <c r="BS23" s="420"/>
      <c r="BT23" s="420"/>
      <c r="BU23" s="421"/>
      <c r="BV23" s="419">
        <v>135956012</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55"/>
      <c r="C24" s="456"/>
      <c r="D24" s="457"/>
      <c r="E24" s="392" t="s">
        <v>173</v>
      </c>
      <c r="F24" s="393"/>
      <c r="G24" s="393"/>
      <c r="H24" s="393"/>
      <c r="I24" s="393"/>
      <c r="J24" s="393"/>
      <c r="K24" s="394"/>
      <c r="L24" s="395">
        <v>1</v>
      </c>
      <c r="M24" s="396"/>
      <c r="N24" s="396"/>
      <c r="O24" s="396"/>
      <c r="P24" s="397"/>
      <c r="Q24" s="395">
        <v>9440</v>
      </c>
      <c r="R24" s="396"/>
      <c r="S24" s="396"/>
      <c r="T24" s="396"/>
      <c r="U24" s="396"/>
      <c r="V24" s="397"/>
      <c r="W24" s="465"/>
      <c r="X24" s="456"/>
      <c r="Y24" s="457"/>
      <c r="Z24" s="392" t="s">
        <v>174</v>
      </c>
      <c r="AA24" s="393"/>
      <c r="AB24" s="393"/>
      <c r="AC24" s="393"/>
      <c r="AD24" s="393"/>
      <c r="AE24" s="393"/>
      <c r="AF24" s="393"/>
      <c r="AG24" s="394"/>
      <c r="AH24" s="395">
        <v>3382</v>
      </c>
      <c r="AI24" s="396"/>
      <c r="AJ24" s="396"/>
      <c r="AK24" s="396"/>
      <c r="AL24" s="397"/>
      <c r="AM24" s="395">
        <v>10835928</v>
      </c>
      <c r="AN24" s="396"/>
      <c r="AO24" s="396"/>
      <c r="AP24" s="396"/>
      <c r="AQ24" s="396"/>
      <c r="AR24" s="397"/>
      <c r="AS24" s="395">
        <v>3204</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103802593</v>
      </c>
      <c r="BO24" s="420"/>
      <c r="BP24" s="420"/>
      <c r="BQ24" s="420"/>
      <c r="BR24" s="420"/>
      <c r="BS24" s="420"/>
      <c r="BT24" s="420"/>
      <c r="BU24" s="421"/>
      <c r="BV24" s="419">
        <v>112645979</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55"/>
      <c r="C25" s="456"/>
      <c r="D25" s="457"/>
      <c r="E25" s="392" t="s">
        <v>176</v>
      </c>
      <c r="F25" s="393"/>
      <c r="G25" s="393"/>
      <c r="H25" s="393"/>
      <c r="I25" s="393"/>
      <c r="J25" s="393"/>
      <c r="K25" s="394"/>
      <c r="L25" s="395">
        <v>2</v>
      </c>
      <c r="M25" s="396"/>
      <c r="N25" s="396"/>
      <c r="O25" s="396"/>
      <c r="P25" s="397"/>
      <c r="Q25" s="395">
        <v>9600</v>
      </c>
      <c r="R25" s="396"/>
      <c r="S25" s="396"/>
      <c r="T25" s="396"/>
      <c r="U25" s="396"/>
      <c r="V25" s="397"/>
      <c r="W25" s="465"/>
      <c r="X25" s="456"/>
      <c r="Y25" s="457"/>
      <c r="Z25" s="392" t="s">
        <v>177</v>
      </c>
      <c r="AA25" s="393"/>
      <c r="AB25" s="393"/>
      <c r="AC25" s="393"/>
      <c r="AD25" s="393"/>
      <c r="AE25" s="393"/>
      <c r="AF25" s="393"/>
      <c r="AG25" s="394"/>
      <c r="AH25" s="395">
        <v>577</v>
      </c>
      <c r="AI25" s="396"/>
      <c r="AJ25" s="396"/>
      <c r="AK25" s="396"/>
      <c r="AL25" s="397"/>
      <c r="AM25" s="395">
        <v>1734462</v>
      </c>
      <c r="AN25" s="396"/>
      <c r="AO25" s="396"/>
      <c r="AP25" s="396"/>
      <c r="AQ25" s="396"/>
      <c r="AR25" s="397"/>
      <c r="AS25" s="395">
        <v>3006</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59460023</v>
      </c>
      <c r="BO25" s="415"/>
      <c r="BP25" s="415"/>
      <c r="BQ25" s="415"/>
      <c r="BR25" s="415"/>
      <c r="BS25" s="415"/>
      <c r="BT25" s="415"/>
      <c r="BU25" s="416"/>
      <c r="BV25" s="414">
        <v>53463126</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55"/>
      <c r="C26" s="456"/>
      <c r="D26" s="457"/>
      <c r="E26" s="392" t="s">
        <v>179</v>
      </c>
      <c r="F26" s="393"/>
      <c r="G26" s="393"/>
      <c r="H26" s="393"/>
      <c r="I26" s="393"/>
      <c r="J26" s="393"/>
      <c r="K26" s="394"/>
      <c r="L26" s="395">
        <v>1</v>
      </c>
      <c r="M26" s="396"/>
      <c r="N26" s="396"/>
      <c r="O26" s="396"/>
      <c r="P26" s="397"/>
      <c r="Q26" s="395">
        <v>8100</v>
      </c>
      <c r="R26" s="396"/>
      <c r="S26" s="396"/>
      <c r="T26" s="396"/>
      <c r="U26" s="396"/>
      <c r="V26" s="397"/>
      <c r="W26" s="465"/>
      <c r="X26" s="456"/>
      <c r="Y26" s="457"/>
      <c r="Z26" s="392" t="s">
        <v>180</v>
      </c>
      <c r="AA26" s="430"/>
      <c r="AB26" s="430"/>
      <c r="AC26" s="430"/>
      <c r="AD26" s="430"/>
      <c r="AE26" s="430"/>
      <c r="AF26" s="430"/>
      <c r="AG26" s="431"/>
      <c r="AH26" s="395">
        <v>544</v>
      </c>
      <c r="AI26" s="396"/>
      <c r="AJ26" s="396"/>
      <c r="AK26" s="396"/>
      <c r="AL26" s="397"/>
      <c r="AM26" s="395">
        <v>1832736</v>
      </c>
      <c r="AN26" s="396"/>
      <c r="AO26" s="396"/>
      <c r="AP26" s="396"/>
      <c r="AQ26" s="396"/>
      <c r="AR26" s="397"/>
      <c r="AS26" s="395">
        <v>3369</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v>39685</v>
      </c>
      <c r="BO26" s="420"/>
      <c r="BP26" s="420"/>
      <c r="BQ26" s="420"/>
      <c r="BR26" s="420"/>
      <c r="BS26" s="420"/>
      <c r="BT26" s="420"/>
      <c r="BU26" s="421"/>
      <c r="BV26" s="419">
        <v>39274</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55"/>
      <c r="C27" s="456"/>
      <c r="D27" s="457"/>
      <c r="E27" s="392" t="s">
        <v>182</v>
      </c>
      <c r="F27" s="393"/>
      <c r="G27" s="393"/>
      <c r="H27" s="393"/>
      <c r="I27" s="393"/>
      <c r="J27" s="393"/>
      <c r="K27" s="394"/>
      <c r="L27" s="395">
        <v>1</v>
      </c>
      <c r="M27" s="396"/>
      <c r="N27" s="396"/>
      <c r="O27" s="396"/>
      <c r="P27" s="397"/>
      <c r="Q27" s="395">
        <v>8230</v>
      </c>
      <c r="R27" s="396"/>
      <c r="S27" s="396"/>
      <c r="T27" s="396"/>
      <c r="U27" s="396"/>
      <c r="V27" s="397"/>
      <c r="W27" s="465"/>
      <c r="X27" s="456"/>
      <c r="Y27" s="457"/>
      <c r="Z27" s="392" t="s">
        <v>183</v>
      </c>
      <c r="AA27" s="393"/>
      <c r="AB27" s="393"/>
      <c r="AC27" s="393"/>
      <c r="AD27" s="393"/>
      <c r="AE27" s="393"/>
      <c r="AF27" s="393"/>
      <c r="AG27" s="394"/>
      <c r="AH27" s="395">
        <v>286</v>
      </c>
      <c r="AI27" s="396"/>
      <c r="AJ27" s="396"/>
      <c r="AK27" s="396"/>
      <c r="AL27" s="397"/>
      <c r="AM27" s="395">
        <v>993668</v>
      </c>
      <c r="AN27" s="396"/>
      <c r="AO27" s="396"/>
      <c r="AP27" s="396"/>
      <c r="AQ27" s="396"/>
      <c r="AR27" s="397"/>
      <c r="AS27" s="395">
        <v>3474</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v>5000000</v>
      </c>
      <c r="BO27" s="423"/>
      <c r="BP27" s="423"/>
      <c r="BQ27" s="423"/>
      <c r="BR27" s="423"/>
      <c r="BS27" s="423"/>
      <c r="BT27" s="423"/>
      <c r="BU27" s="424"/>
      <c r="BV27" s="422">
        <v>5000000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55"/>
      <c r="C28" s="456"/>
      <c r="D28" s="457"/>
      <c r="E28" s="392" t="s">
        <v>185</v>
      </c>
      <c r="F28" s="393"/>
      <c r="G28" s="393"/>
      <c r="H28" s="393"/>
      <c r="I28" s="393"/>
      <c r="J28" s="393"/>
      <c r="K28" s="394"/>
      <c r="L28" s="395">
        <v>1</v>
      </c>
      <c r="M28" s="396"/>
      <c r="N28" s="396"/>
      <c r="O28" s="396"/>
      <c r="P28" s="397"/>
      <c r="Q28" s="395">
        <v>7470</v>
      </c>
      <c r="R28" s="396"/>
      <c r="S28" s="396"/>
      <c r="T28" s="396"/>
      <c r="U28" s="396"/>
      <c r="V28" s="397"/>
      <c r="W28" s="465"/>
      <c r="X28" s="456"/>
      <c r="Y28" s="457"/>
      <c r="Z28" s="392" t="s">
        <v>186</v>
      </c>
      <c r="AA28" s="393"/>
      <c r="AB28" s="393"/>
      <c r="AC28" s="393"/>
      <c r="AD28" s="393"/>
      <c r="AE28" s="393"/>
      <c r="AF28" s="393"/>
      <c r="AG28" s="394"/>
      <c r="AH28" s="395">
        <v>18</v>
      </c>
      <c r="AI28" s="396"/>
      <c r="AJ28" s="396"/>
      <c r="AK28" s="396"/>
      <c r="AL28" s="397"/>
      <c r="AM28" s="395">
        <v>49086</v>
      </c>
      <c r="AN28" s="396"/>
      <c r="AO28" s="396"/>
      <c r="AP28" s="396"/>
      <c r="AQ28" s="396"/>
      <c r="AR28" s="397"/>
      <c r="AS28" s="395">
        <v>2727</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14533202</v>
      </c>
      <c r="BO28" s="415"/>
      <c r="BP28" s="415"/>
      <c r="BQ28" s="415"/>
      <c r="BR28" s="415"/>
      <c r="BS28" s="415"/>
      <c r="BT28" s="415"/>
      <c r="BU28" s="416"/>
      <c r="BV28" s="414">
        <v>14525382</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55"/>
      <c r="C29" s="456"/>
      <c r="D29" s="457"/>
      <c r="E29" s="392" t="s">
        <v>188</v>
      </c>
      <c r="F29" s="393"/>
      <c r="G29" s="393"/>
      <c r="H29" s="393"/>
      <c r="I29" s="393"/>
      <c r="J29" s="393"/>
      <c r="K29" s="394"/>
      <c r="L29" s="395">
        <v>45</v>
      </c>
      <c r="M29" s="396"/>
      <c r="N29" s="396"/>
      <c r="O29" s="396"/>
      <c r="P29" s="397"/>
      <c r="Q29" s="395">
        <v>6850</v>
      </c>
      <c r="R29" s="396"/>
      <c r="S29" s="396"/>
      <c r="T29" s="396"/>
      <c r="U29" s="396"/>
      <c r="V29" s="397"/>
      <c r="W29" s="466"/>
      <c r="X29" s="467"/>
      <c r="Y29" s="468"/>
      <c r="Z29" s="392" t="s">
        <v>189</v>
      </c>
      <c r="AA29" s="393"/>
      <c r="AB29" s="393"/>
      <c r="AC29" s="393"/>
      <c r="AD29" s="393"/>
      <c r="AE29" s="393"/>
      <c r="AF29" s="393"/>
      <c r="AG29" s="394"/>
      <c r="AH29" s="395">
        <v>3686</v>
      </c>
      <c r="AI29" s="396"/>
      <c r="AJ29" s="396"/>
      <c r="AK29" s="396"/>
      <c r="AL29" s="397"/>
      <c r="AM29" s="395">
        <v>11878682</v>
      </c>
      <c r="AN29" s="396"/>
      <c r="AO29" s="396"/>
      <c r="AP29" s="396"/>
      <c r="AQ29" s="396"/>
      <c r="AR29" s="397"/>
      <c r="AS29" s="395">
        <v>3223</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3896347</v>
      </c>
      <c r="BO29" s="420"/>
      <c r="BP29" s="420"/>
      <c r="BQ29" s="420"/>
      <c r="BR29" s="420"/>
      <c r="BS29" s="420"/>
      <c r="BT29" s="420"/>
      <c r="BU29" s="421"/>
      <c r="BV29" s="419">
        <v>3888405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101.4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35259641</v>
      </c>
      <c r="BO30" s="423"/>
      <c r="BP30" s="423"/>
      <c r="BQ30" s="423"/>
      <c r="BR30" s="423"/>
      <c r="BS30" s="423"/>
      <c r="BT30" s="423"/>
      <c r="BU30" s="424"/>
      <c r="BV30" s="422">
        <v>31551196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200</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IF('各会計、関係団体の財政状況及び健全化判断比率'!B34="","",'各会計、関係団体の財政状況及び健全化判断比率'!B34)</f>
        <v>卸売市場事業特別会計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加古川市外二市共有公会堂事務組合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（公財）姫路市救急医療協会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母子父子寡婦福祉資金貸付事業特別会計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市川町外三ヶ市町共有財産事務組合</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（公財）姫路市中小企業共済センター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奨学学術振興事業特別会計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IF('各会計、関係団体の財政状況及び健全化判断比率'!B33="","",'各会計、関係団体の財政状況及び健全化判断比率'!B33)</f>
        <v>都市開発整備事業会計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中播衛生施設事務組合</v>
      </c>
      <c r="BZ36" s="368"/>
      <c r="CA36" s="368"/>
      <c r="CB36" s="368"/>
      <c r="CC36" s="368"/>
      <c r="CD36" s="368"/>
      <c r="CE36" s="368"/>
      <c r="CF36" s="368"/>
      <c r="CG36" s="368"/>
      <c r="CH36" s="368"/>
      <c r="CI36" s="368"/>
      <c r="CJ36" s="368"/>
      <c r="CK36" s="368"/>
      <c r="CL36" s="368"/>
      <c r="CM36" s="368"/>
      <c r="CN36" s="181"/>
      <c r="CO36" s="367">
        <f t="shared" si="3"/>
        <v>22</v>
      </c>
      <c r="CP36" s="367"/>
      <c r="CQ36" s="368" t="str">
        <f>IF('各会計、関係団体の財政状況及び健全化判断比率'!BS9="","",'各会計、関係団体の財政状況及び健全化判断比率'!BS9)</f>
        <v>（公財）姫路・西はりま地場産業センター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財政健全化調整特別会計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兵庫県競馬組合</v>
      </c>
      <c r="BZ37" s="368"/>
      <c r="CA37" s="368"/>
      <c r="CB37" s="368"/>
      <c r="CC37" s="368"/>
      <c r="CD37" s="368"/>
      <c r="CE37" s="368"/>
      <c r="CF37" s="368"/>
      <c r="CG37" s="368"/>
      <c r="CH37" s="368"/>
      <c r="CI37" s="368"/>
      <c r="CJ37" s="368"/>
      <c r="CK37" s="368"/>
      <c r="CL37" s="368"/>
      <c r="CM37" s="368"/>
      <c r="CN37" s="181"/>
      <c r="CO37" s="367">
        <f t="shared" si="3"/>
        <v>23</v>
      </c>
      <c r="CP37" s="367"/>
      <c r="CQ37" s="368" t="str">
        <f>IF('各会計、関係団体の財政状況及び健全化判断比率'!BS10="","",'各会計、関係団体の財政状況及び健全化判断比率'!BS10)</f>
        <v>（一財）姫路市まちづくり振興機構</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姫路福崎斎苑施設事務組合</v>
      </c>
      <c r="BZ38" s="368"/>
      <c r="CA38" s="368"/>
      <c r="CB38" s="368"/>
      <c r="CC38" s="368"/>
      <c r="CD38" s="368"/>
      <c r="CE38" s="368"/>
      <c r="CF38" s="368"/>
      <c r="CG38" s="368"/>
      <c r="CH38" s="368"/>
      <c r="CI38" s="368"/>
      <c r="CJ38" s="368"/>
      <c r="CK38" s="368"/>
      <c r="CL38" s="368"/>
      <c r="CM38" s="368"/>
      <c r="CN38" s="181"/>
      <c r="CO38" s="367">
        <f t="shared" si="3"/>
        <v>24</v>
      </c>
      <c r="CP38" s="367"/>
      <c r="CQ38" s="368" t="str">
        <f>IF('各会計、関係団体の財政状況及び健全化判断比率'!BS11="","",'各会計、関係団体の財政状況及び健全化判断比率'!BS11)</f>
        <v>姫路ウォーターフロント㈱</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くれさか環境事務組合</v>
      </c>
      <c r="BZ39" s="368"/>
      <c r="CA39" s="368"/>
      <c r="CB39" s="368"/>
      <c r="CC39" s="368"/>
      <c r="CD39" s="368"/>
      <c r="CE39" s="368"/>
      <c r="CF39" s="368"/>
      <c r="CG39" s="368"/>
      <c r="CH39" s="368"/>
      <c r="CI39" s="368"/>
      <c r="CJ39" s="368"/>
      <c r="CK39" s="368"/>
      <c r="CL39" s="368"/>
      <c r="CM39" s="368"/>
      <c r="CN39" s="181"/>
      <c r="CO39" s="367">
        <f t="shared" si="3"/>
        <v>25</v>
      </c>
      <c r="CP39" s="367"/>
      <c r="CQ39" s="368" t="str">
        <f>IF('各会計、関係団体の財政状況及び健全化判断比率'!BS12="","",'各会計、関係団体の財政状況及び健全化判断比率'!BS12)</f>
        <v>アイシーエス姫路市ウェルフェアー㈱</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兵庫県後期高齢者医療広域連合（一般会計）</v>
      </c>
      <c r="BZ40" s="368"/>
      <c r="CA40" s="368"/>
      <c r="CB40" s="368"/>
      <c r="CC40" s="368"/>
      <c r="CD40" s="368"/>
      <c r="CE40" s="368"/>
      <c r="CF40" s="368"/>
      <c r="CG40" s="368"/>
      <c r="CH40" s="368"/>
      <c r="CI40" s="368"/>
      <c r="CJ40" s="368"/>
      <c r="CK40" s="368"/>
      <c r="CL40" s="368"/>
      <c r="CM40" s="368"/>
      <c r="CN40" s="181"/>
      <c r="CO40" s="367">
        <f t="shared" si="3"/>
        <v>26</v>
      </c>
      <c r="CP40" s="367"/>
      <c r="CQ40" s="368" t="str">
        <f>IF('各会計、関係団体の財政状況及び健全化判断比率'!BS13="","",'各会計、関係団体の財政状況及び健全化判断比率'!BS13)</f>
        <v>イーグレひめじ管理㈱</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兵庫県後期高齢者医療広域連合（特別会計）</v>
      </c>
      <c r="BZ41" s="368"/>
      <c r="CA41" s="368"/>
      <c r="CB41" s="368"/>
      <c r="CC41" s="368"/>
      <c r="CD41" s="368"/>
      <c r="CE41" s="368"/>
      <c r="CF41" s="368"/>
      <c r="CG41" s="368"/>
      <c r="CH41" s="368"/>
      <c r="CI41" s="368"/>
      <c r="CJ41" s="368"/>
      <c r="CK41" s="368"/>
      <c r="CL41" s="368"/>
      <c r="CM41" s="368"/>
      <c r="CN41" s="181"/>
      <c r="CO41" s="367">
        <f t="shared" si="3"/>
        <v>27</v>
      </c>
      <c r="CP41" s="367"/>
      <c r="CQ41" s="368" t="str">
        <f>IF('各会計、関係団体の財政状況及び健全化判断比率'!BS14="","",'各会計、関係団体の財政状況及び健全化判断比率'!BS14)</f>
        <v>㈱姫路ポートセンター</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jI++AYCD5IZwTz86u+huSJiv3Pni64JiihuRzJD5IDV6VYgC/fINiRDiR+ig/LqZKcTMteckWrB9M+1ZWIwNnQ==" saltValue="nfiRjyFMuJHOZpxJxw7ZB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election activeCell="M32" sqref="M32"/>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51" t="s">
        <v>570</v>
      </c>
      <c r="D34" s="1151"/>
      <c r="E34" s="1152"/>
      <c r="F34" s="32">
        <v>6.24</v>
      </c>
      <c r="G34" s="33">
        <v>6.28</v>
      </c>
      <c r="H34" s="33">
        <v>5.44</v>
      </c>
      <c r="I34" s="33">
        <v>6.55</v>
      </c>
      <c r="J34" s="34">
        <v>7.38</v>
      </c>
      <c r="K34" s="22"/>
      <c r="L34" s="22"/>
      <c r="M34" s="22"/>
      <c r="N34" s="22"/>
      <c r="O34" s="22"/>
      <c r="P34" s="22"/>
    </row>
    <row r="35" spans="1:16" ht="39" customHeight="1" x14ac:dyDescent="0.2">
      <c r="A35" s="22"/>
      <c r="B35" s="35"/>
      <c r="C35" s="1145" t="s">
        <v>571</v>
      </c>
      <c r="D35" s="1146"/>
      <c r="E35" s="1147"/>
      <c r="F35" s="36">
        <v>4.63</v>
      </c>
      <c r="G35" s="37">
        <v>4.91</v>
      </c>
      <c r="H35" s="37">
        <v>3.95</v>
      </c>
      <c r="I35" s="37">
        <v>4.3099999999999996</v>
      </c>
      <c r="J35" s="38">
        <v>4.6500000000000004</v>
      </c>
      <c r="K35" s="22"/>
      <c r="L35" s="22"/>
      <c r="M35" s="22"/>
      <c r="N35" s="22"/>
      <c r="O35" s="22"/>
      <c r="P35" s="22"/>
    </row>
    <row r="36" spans="1:16" ht="39" customHeight="1" x14ac:dyDescent="0.2">
      <c r="A36" s="22"/>
      <c r="B36" s="35"/>
      <c r="C36" s="1145" t="s">
        <v>572</v>
      </c>
      <c r="D36" s="1146"/>
      <c r="E36" s="1147"/>
      <c r="F36" s="36">
        <v>4.1399999999999997</v>
      </c>
      <c r="G36" s="37">
        <v>3.9</v>
      </c>
      <c r="H36" s="37">
        <v>3.91</v>
      </c>
      <c r="I36" s="37">
        <v>3.65</v>
      </c>
      <c r="J36" s="38">
        <v>3.61</v>
      </c>
      <c r="K36" s="22"/>
      <c r="L36" s="22"/>
      <c r="M36" s="22"/>
      <c r="N36" s="22"/>
      <c r="O36" s="22"/>
      <c r="P36" s="22"/>
    </row>
    <row r="37" spans="1:16" ht="39" customHeight="1" x14ac:dyDescent="0.2">
      <c r="A37" s="22"/>
      <c r="B37" s="35"/>
      <c r="C37" s="1145" t="s">
        <v>573</v>
      </c>
      <c r="D37" s="1146"/>
      <c r="E37" s="1147"/>
      <c r="F37" s="36">
        <v>1.48</v>
      </c>
      <c r="G37" s="37">
        <v>1.53</v>
      </c>
      <c r="H37" s="37">
        <v>1.68</v>
      </c>
      <c r="I37" s="37">
        <v>1.68</v>
      </c>
      <c r="J37" s="38">
        <v>1.7</v>
      </c>
      <c r="K37" s="22"/>
      <c r="L37" s="22"/>
      <c r="M37" s="22"/>
      <c r="N37" s="22"/>
      <c r="O37" s="22"/>
      <c r="P37" s="22"/>
    </row>
    <row r="38" spans="1:16" ht="39" customHeight="1" x14ac:dyDescent="0.2">
      <c r="A38" s="22"/>
      <c r="B38" s="35"/>
      <c r="C38" s="1145" t="s">
        <v>574</v>
      </c>
      <c r="D38" s="1146"/>
      <c r="E38" s="1147"/>
      <c r="F38" s="36">
        <v>0.81</v>
      </c>
      <c r="G38" s="37">
        <v>0.45</v>
      </c>
      <c r="H38" s="37">
        <v>1.06</v>
      </c>
      <c r="I38" s="37">
        <v>1.18</v>
      </c>
      <c r="J38" s="38">
        <v>1.21</v>
      </c>
      <c r="K38" s="22"/>
      <c r="L38" s="22"/>
      <c r="M38" s="22"/>
      <c r="N38" s="22"/>
      <c r="O38" s="22"/>
      <c r="P38" s="22"/>
    </row>
    <row r="39" spans="1:16" ht="39" customHeight="1" x14ac:dyDescent="0.2">
      <c r="A39" s="22"/>
      <c r="B39" s="35"/>
      <c r="C39" s="1145" t="s">
        <v>575</v>
      </c>
      <c r="D39" s="1146"/>
      <c r="E39" s="1147"/>
      <c r="F39" s="36">
        <v>0.14000000000000001</v>
      </c>
      <c r="G39" s="37">
        <v>0.28999999999999998</v>
      </c>
      <c r="H39" s="37">
        <v>0.49</v>
      </c>
      <c r="I39" s="37">
        <v>0.77</v>
      </c>
      <c r="J39" s="38">
        <v>0.76</v>
      </c>
      <c r="K39" s="22"/>
      <c r="L39" s="22"/>
      <c r="M39" s="22"/>
      <c r="N39" s="22"/>
      <c r="O39" s="22"/>
      <c r="P39" s="22"/>
    </row>
    <row r="40" spans="1:16" ht="39" customHeight="1" x14ac:dyDescent="0.2">
      <c r="A40" s="22"/>
      <c r="B40" s="35"/>
      <c r="C40" s="1145" t="s">
        <v>576</v>
      </c>
      <c r="D40" s="1146"/>
      <c r="E40" s="1147"/>
      <c r="F40" s="36">
        <v>0.23</v>
      </c>
      <c r="G40" s="37">
        <v>0.31</v>
      </c>
      <c r="H40" s="37">
        <v>0.34</v>
      </c>
      <c r="I40" s="37">
        <v>0.36</v>
      </c>
      <c r="J40" s="38">
        <v>0.37</v>
      </c>
      <c r="K40" s="22"/>
      <c r="L40" s="22"/>
      <c r="M40" s="22"/>
      <c r="N40" s="22"/>
      <c r="O40" s="22"/>
      <c r="P40" s="22"/>
    </row>
    <row r="41" spans="1:16" ht="39" customHeight="1" x14ac:dyDescent="0.2">
      <c r="A41" s="22"/>
      <c r="B41" s="35"/>
      <c r="C41" s="1145" t="s">
        <v>577</v>
      </c>
      <c r="D41" s="1146"/>
      <c r="E41" s="1147"/>
      <c r="F41" s="36">
        <v>0.18</v>
      </c>
      <c r="G41" s="37">
        <v>0.17</v>
      </c>
      <c r="H41" s="37">
        <v>0.18</v>
      </c>
      <c r="I41" s="37">
        <v>0.18</v>
      </c>
      <c r="J41" s="38">
        <v>0.2</v>
      </c>
      <c r="K41" s="22"/>
      <c r="L41" s="22"/>
      <c r="M41" s="22"/>
      <c r="N41" s="22"/>
      <c r="O41" s="22"/>
      <c r="P41" s="22"/>
    </row>
    <row r="42" spans="1:16" ht="39" customHeight="1" x14ac:dyDescent="0.2">
      <c r="A42" s="22"/>
      <c r="B42" s="39"/>
      <c r="C42" s="1145" t="s">
        <v>578</v>
      </c>
      <c r="D42" s="1146"/>
      <c r="E42" s="1147"/>
      <c r="F42" s="36" t="s">
        <v>537</v>
      </c>
      <c r="G42" s="37" t="s">
        <v>537</v>
      </c>
      <c r="H42" s="37" t="s">
        <v>537</v>
      </c>
      <c r="I42" s="37" t="s">
        <v>537</v>
      </c>
      <c r="J42" s="38" t="s">
        <v>537</v>
      </c>
      <c r="K42" s="22"/>
      <c r="L42" s="22"/>
      <c r="M42" s="22"/>
      <c r="N42" s="22"/>
      <c r="O42" s="22"/>
      <c r="P42" s="22"/>
    </row>
    <row r="43" spans="1:16" ht="39" customHeight="1" thickBot="1" x14ac:dyDescent="0.25">
      <c r="A43" s="22"/>
      <c r="B43" s="40"/>
      <c r="C43" s="1148" t="s">
        <v>579</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5kUuDpR4mzNj4kW4Mf22aea/zYivPKWD6lZtutPDkaE1cybB3P/XAMVd0FAl17Lvp1jeugw0Wol67fIovEKqvQ==" saltValue="23kJGocNvTc/nZX4FFqA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3" zoomScale="70" zoomScaleNormal="70" zoomScaleSheetLayoutView="55" workbookViewId="0">
      <selection activeCell="Q55" sqref="Q55"/>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19658</v>
      </c>
      <c r="L45" s="60">
        <v>20198</v>
      </c>
      <c r="M45" s="60">
        <v>19621</v>
      </c>
      <c r="N45" s="60">
        <v>20951</v>
      </c>
      <c r="O45" s="61">
        <v>21597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537</v>
      </c>
      <c r="L46" s="64" t="s">
        <v>537</v>
      </c>
      <c r="M46" s="64" t="s">
        <v>537</v>
      </c>
      <c r="N46" s="64" t="s">
        <v>537</v>
      </c>
      <c r="O46" s="65" t="s">
        <v>537</v>
      </c>
      <c r="P46" s="48"/>
      <c r="Q46" s="48"/>
      <c r="R46" s="48"/>
      <c r="S46" s="48"/>
      <c r="T46" s="48"/>
      <c r="U46" s="48"/>
    </row>
    <row r="47" spans="1:21" ht="30.75" customHeight="1" x14ac:dyDescent="0.2">
      <c r="A47" s="48"/>
      <c r="B47" s="1178"/>
      <c r="C47" s="1179"/>
      <c r="D47" s="62"/>
      <c r="E47" s="1155" t="s">
        <v>14</v>
      </c>
      <c r="F47" s="1155"/>
      <c r="G47" s="1155"/>
      <c r="H47" s="1155"/>
      <c r="I47" s="1155"/>
      <c r="J47" s="1156"/>
      <c r="K47" s="63">
        <v>168</v>
      </c>
      <c r="L47" s="64">
        <v>168</v>
      </c>
      <c r="M47" s="64">
        <v>168</v>
      </c>
      <c r="N47" s="64">
        <v>168</v>
      </c>
      <c r="O47" s="65">
        <v>168</v>
      </c>
      <c r="P47" s="48"/>
      <c r="Q47" s="48"/>
      <c r="R47" s="48"/>
      <c r="S47" s="48"/>
      <c r="T47" s="48"/>
      <c r="U47" s="48"/>
    </row>
    <row r="48" spans="1:21" ht="30.75" customHeight="1" x14ac:dyDescent="0.2">
      <c r="A48" s="48"/>
      <c r="B48" s="1178"/>
      <c r="C48" s="1179"/>
      <c r="D48" s="62"/>
      <c r="E48" s="1155" t="s">
        <v>15</v>
      </c>
      <c r="F48" s="1155"/>
      <c r="G48" s="1155"/>
      <c r="H48" s="1155"/>
      <c r="I48" s="1155"/>
      <c r="J48" s="1156"/>
      <c r="K48" s="63">
        <v>4745</v>
      </c>
      <c r="L48" s="64">
        <v>4526</v>
      </c>
      <c r="M48" s="64">
        <v>4419</v>
      </c>
      <c r="N48" s="64">
        <v>4069</v>
      </c>
      <c r="O48" s="65">
        <v>4236</v>
      </c>
      <c r="P48" s="48"/>
      <c r="Q48" s="48"/>
      <c r="R48" s="48"/>
      <c r="S48" s="48"/>
      <c r="T48" s="48"/>
      <c r="U48" s="48"/>
    </row>
    <row r="49" spans="1:21" ht="30.75" customHeight="1" x14ac:dyDescent="0.2">
      <c r="A49" s="48"/>
      <c r="B49" s="1178"/>
      <c r="C49" s="1179"/>
      <c r="D49" s="62"/>
      <c r="E49" s="1155" t="s">
        <v>16</v>
      </c>
      <c r="F49" s="1155"/>
      <c r="G49" s="1155"/>
      <c r="H49" s="1155"/>
      <c r="I49" s="1155"/>
      <c r="J49" s="1156"/>
      <c r="K49" s="63">
        <v>75</v>
      </c>
      <c r="L49" s="64">
        <v>75</v>
      </c>
      <c r="M49" s="64">
        <v>43</v>
      </c>
      <c r="N49" s="64">
        <v>24</v>
      </c>
      <c r="O49" s="65" t="s">
        <v>537</v>
      </c>
      <c r="P49" s="48"/>
      <c r="Q49" s="48"/>
      <c r="R49" s="48"/>
      <c r="S49" s="48"/>
      <c r="T49" s="48"/>
      <c r="U49" s="48"/>
    </row>
    <row r="50" spans="1:21" ht="30.75" customHeight="1" x14ac:dyDescent="0.2">
      <c r="A50" s="48"/>
      <c r="B50" s="1178"/>
      <c r="C50" s="1179"/>
      <c r="D50" s="62"/>
      <c r="E50" s="1155" t="s">
        <v>17</v>
      </c>
      <c r="F50" s="1155"/>
      <c r="G50" s="1155"/>
      <c r="H50" s="1155"/>
      <c r="I50" s="1155"/>
      <c r="J50" s="1156"/>
      <c r="K50" s="63">
        <v>379</v>
      </c>
      <c r="L50" s="64">
        <v>298</v>
      </c>
      <c r="M50" s="64">
        <v>247</v>
      </c>
      <c r="N50" s="64" t="s">
        <v>537</v>
      </c>
      <c r="O50" s="65" t="s">
        <v>537</v>
      </c>
      <c r="P50" s="48"/>
      <c r="Q50" s="48"/>
      <c r="R50" s="48"/>
      <c r="S50" s="48"/>
      <c r="T50" s="48"/>
      <c r="U50" s="48"/>
    </row>
    <row r="51" spans="1:21" ht="30.75" customHeight="1" x14ac:dyDescent="0.2">
      <c r="A51" s="48"/>
      <c r="B51" s="1180"/>
      <c r="C51" s="1181"/>
      <c r="D51" s="66"/>
      <c r="E51" s="1155" t="s">
        <v>18</v>
      </c>
      <c r="F51" s="1155"/>
      <c r="G51" s="1155"/>
      <c r="H51" s="1155"/>
      <c r="I51" s="1155"/>
      <c r="J51" s="1156"/>
      <c r="K51" s="63">
        <v>2</v>
      </c>
      <c r="L51" s="64">
        <v>2</v>
      </c>
      <c r="M51" s="64">
        <v>0</v>
      </c>
      <c r="N51" s="64">
        <v>0</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22067</v>
      </c>
      <c r="L52" s="64">
        <v>21786</v>
      </c>
      <c r="M52" s="64">
        <v>21837</v>
      </c>
      <c r="N52" s="64">
        <v>21596</v>
      </c>
      <c r="O52" s="65">
        <v>21838</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2960</v>
      </c>
      <c r="L53" s="69">
        <v>3481</v>
      </c>
      <c r="M53" s="69">
        <v>2661</v>
      </c>
      <c r="N53" s="69">
        <v>3616</v>
      </c>
      <c r="O53" s="70">
        <v>4163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5">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l3RQXEtnteiwSw5ic2y8t8VYoOdFYEjwngLVt3vQAGk6Xm7OnkpNpC6St7GLbbEnsJmDz9dJkzAaUL/KiLy7g==" saltValue="FTnRR5H9VWABpqB6m19KY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1"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564</v>
      </c>
      <c r="J40" s="103" t="s">
        <v>565</v>
      </c>
      <c r="K40" s="103" t="s">
        <v>566</v>
      </c>
      <c r="L40" s="103" t="s">
        <v>567</v>
      </c>
      <c r="M40" s="104" t="s">
        <v>568</v>
      </c>
    </row>
    <row r="41" spans="2:13" ht="27.75" customHeight="1" x14ac:dyDescent="0.2">
      <c r="B41" s="1196" t="s">
        <v>32</v>
      </c>
      <c r="C41" s="1197"/>
      <c r="D41" s="105"/>
      <c r="E41" s="1198" t="s">
        <v>33</v>
      </c>
      <c r="F41" s="1198"/>
      <c r="G41" s="1198"/>
      <c r="H41" s="1199"/>
      <c r="I41" s="355">
        <v>199283</v>
      </c>
      <c r="J41" s="356">
        <v>201105</v>
      </c>
      <c r="K41" s="356">
        <v>208796</v>
      </c>
      <c r="L41" s="356">
        <v>205348</v>
      </c>
      <c r="M41" s="357">
        <v>193596</v>
      </c>
    </row>
    <row r="42" spans="2:13" ht="27.75" customHeight="1" x14ac:dyDescent="0.2">
      <c r="B42" s="1186"/>
      <c r="C42" s="1187"/>
      <c r="D42" s="106"/>
      <c r="E42" s="1190" t="s">
        <v>34</v>
      </c>
      <c r="F42" s="1190"/>
      <c r="G42" s="1190"/>
      <c r="H42" s="1191"/>
      <c r="I42" s="358">
        <v>882</v>
      </c>
      <c r="J42" s="359">
        <v>610</v>
      </c>
      <c r="K42" s="359" t="s">
        <v>537</v>
      </c>
      <c r="L42" s="359">
        <v>25641</v>
      </c>
      <c r="M42" s="360">
        <v>25074</v>
      </c>
    </row>
    <row r="43" spans="2:13" ht="27.75" customHeight="1" x14ac:dyDescent="0.2">
      <c r="B43" s="1186"/>
      <c r="C43" s="1187"/>
      <c r="D43" s="106"/>
      <c r="E43" s="1190" t="s">
        <v>35</v>
      </c>
      <c r="F43" s="1190"/>
      <c r="G43" s="1190"/>
      <c r="H43" s="1191"/>
      <c r="I43" s="358">
        <v>44090</v>
      </c>
      <c r="J43" s="359">
        <v>38981</v>
      </c>
      <c r="K43" s="359">
        <v>36173</v>
      </c>
      <c r="L43" s="359">
        <v>35180</v>
      </c>
      <c r="M43" s="360">
        <v>37743</v>
      </c>
    </row>
    <row r="44" spans="2:13" ht="27.75" customHeight="1" x14ac:dyDescent="0.2">
      <c r="B44" s="1186"/>
      <c r="C44" s="1187"/>
      <c r="D44" s="106"/>
      <c r="E44" s="1190" t="s">
        <v>36</v>
      </c>
      <c r="F44" s="1190"/>
      <c r="G44" s="1190"/>
      <c r="H44" s="1191"/>
      <c r="I44" s="358">
        <v>353</v>
      </c>
      <c r="J44" s="359">
        <v>281</v>
      </c>
      <c r="K44" s="359">
        <v>24</v>
      </c>
      <c r="L44" s="359" t="s">
        <v>537</v>
      </c>
      <c r="M44" s="360" t="s">
        <v>537</v>
      </c>
    </row>
    <row r="45" spans="2:13" ht="27.75" customHeight="1" x14ac:dyDescent="0.2">
      <c r="B45" s="1186"/>
      <c r="C45" s="1187"/>
      <c r="D45" s="106"/>
      <c r="E45" s="1190" t="s">
        <v>37</v>
      </c>
      <c r="F45" s="1190"/>
      <c r="G45" s="1190"/>
      <c r="H45" s="1191"/>
      <c r="I45" s="358">
        <v>28040</v>
      </c>
      <c r="J45" s="359">
        <v>27650</v>
      </c>
      <c r="K45" s="359">
        <v>27839</v>
      </c>
      <c r="L45" s="359">
        <v>27587</v>
      </c>
      <c r="M45" s="360">
        <v>26913</v>
      </c>
    </row>
    <row r="46" spans="2:13" ht="27.75" customHeight="1" x14ac:dyDescent="0.2">
      <c r="B46" s="1186"/>
      <c r="C46" s="1187"/>
      <c r="D46" s="107"/>
      <c r="E46" s="1190" t="s">
        <v>38</v>
      </c>
      <c r="F46" s="1190"/>
      <c r="G46" s="1190"/>
      <c r="H46" s="1191"/>
      <c r="I46" s="358">
        <v>475</v>
      </c>
      <c r="J46" s="359">
        <v>11</v>
      </c>
      <c r="K46" s="359">
        <v>12</v>
      </c>
      <c r="L46" s="359" t="s">
        <v>537</v>
      </c>
      <c r="M46" s="360">
        <v>0</v>
      </c>
    </row>
    <row r="47" spans="2:13" ht="27.75" customHeight="1" x14ac:dyDescent="0.2">
      <c r="B47" s="1186"/>
      <c r="C47" s="1187"/>
      <c r="D47" s="108"/>
      <c r="E47" s="1200" t="s">
        <v>39</v>
      </c>
      <c r="F47" s="1201"/>
      <c r="G47" s="1201"/>
      <c r="H47" s="1202"/>
      <c r="I47" s="358" t="s">
        <v>537</v>
      </c>
      <c r="J47" s="359" t="s">
        <v>537</v>
      </c>
      <c r="K47" s="359" t="s">
        <v>537</v>
      </c>
      <c r="L47" s="359" t="s">
        <v>537</v>
      </c>
      <c r="M47" s="360" t="s">
        <v>537</v>
      </c>
    </row>
    <row r="48" spans="2:13" ht="27.75" customHeight="1" x14ac:dyDescent="0.2">
      <c r="B48" s="1186"/>
      <c r="C48" s="1187"/>
      <c r="D48" s="106"/>
      <c r="E48" s="1190" t="s">
        <v>40</v>
      </c>
      <c r="F48" s="1190"/>
      <c r="G48" s="1190"/>
      <c r="H48" s="1191"/>
      <c r="I48" s="358" t="s">
        <v>537</v>
      </c>
      <c r="J48" s="359" t="s">
        <v>537</v>
      </c>
      <c r="K48" s="359" t="s">
        <v>537</v>
      </c>
      <c r="L48" s="359" t="s">
        <v>537</v>
      </c>
      <c r="M48" s="360" t="s">
        <v>537</v>
      </c>
    </row>
    <row r="49" spans="2:13" ht="27.75" customHeight="1" x14ac:dyDescent="0.2">
      <c r="B49" s="1188"/>
      <c r="C49" s="1189"/>
      <c r="D49" s="106"/>
      <c r="E49" s="1190" t="s">
        <v>41</v>
      </c>
      <c r="F49" s="1190"/>
      <c r="G49" s="1190"/>
      <c r="H49" s="1191"/>
      <c r="I49" s="358" t="s">
        <v>537</v>
      </c>
      <c r="J49" s="359" t="s">
        <v>537</v>
      </c>
      <c r="K49" s="359" t="s">
        <v>537</v>
      </c>
      <c r="L49" s="359" t="s">
        <v>537</v>
      </c>
      <c r="M49" s="360" t="s">
        <v>537</v>
      </c>
    </row>
    <row r="50" spans="2:13" ht="27.75" customHeight="1" x14ac:dyDescent="0.2">
      <c r="B50" s="1184" t="s">
        <v>42</v>
      </c>
      <c r="C50" s="1185"/>
      <c r="D50" s="109"/>
      <c r="E50" s="1190" t="s">
        <v>43</v>
      </c>
      <c r="F50" s="1190"/>
      <c r="G50" s="1190"/>
      <c r="H50" s="1191"/>
      <c r="I50" s="358">
        <v>61781</v>
      </c>
      <c r="J50" s="359">
        <v>60479</v>
      </c>
      <c r="K50" s="359">
        <v>53946</v>
      </c>
      <c r="L50" s="359">
        <v>58395</v>
      </c>
      <c r="M50" s="360">
        <v>62935</v>
      </c>
    </row>
    <row r="51" spans="2:13" ht="27.75" customHeight="1" x14ac:dyDescent="0.2">
      <c r="B51" s="1186"/>
      <c r="C51" s="1187"/>
      <c r="D51" s="106"/>
      <c r="E51" s="1190" t="s">
        <v>44</v>
      </c>
      <c r="F51" s="1190"/>
      <c r="G51" s="1190"/>
      <c r="H51" s="1191"/>
      <c r="I51" s="358">
        <v>32648</v>
      </c>
      <c r="J51" s="359">
        <v>32489</v>
      </c>
      <c r="K51" s="359">
        <v>33923</v>
      </c>
      <c r="L51" s="359">
        <v>33983</v>
      </c>
      <c r="M51" s="360">
        <v>35404</v>
      </c>
    </row>
    <row r="52" spans="2:13" ht="27.75" customHeight="1" x14ac:dyDescent="0.2">
      <c r="B52" s="1188"/>
      <c r="C52" s="1189"/>
      <c r="D52" s="106"/>
      <c r="E52" s="1190" t="s">
        <v>45</v>
      </c>
      <c r="F52" s="1190"/>
      <c r="G52" s="1190"/>
      <c r="H52" s="1191"/>
      <c r="I52" s="358">
        <v>181394</v>
      </c>
      <c r="J52" s="359">
        <v>180500</v>
      </c>
      <c r="K52" s="359">
        <v>184013</v>
      </c>
      <c r="L52" s="359">
        <v>180346</v>
      </c>
      <c r="M52" s="360">
        <v>172513</v>
      </c>
    </row>
    <row r="53" spans="2:13" ht="27.75" customHeight="1" thickBot="1" x14ac:dyDescent="0.25">
      <c r="B53" s="1192" t="s">
        <v>46</v>
      </c>
      <c r="C53" s="1193"/>
      <c r="D53" s="110"/>
      <c r="E53" s="1194" t="s">
        <v>47</v>
      </c>
      <c r="F53" s="1194"/>
      <c r="G53" s="1194"/>
      <c r="H53" s="1195"/>
      <c r="I53" s="361">
        <v>-2699</v>
      </c>
      <c r="J53" s="362">
        <v>-4831</v>
      </c>
      <c r="K53" s="362">
        <v>961</v>
      </c>
      <c r="L53" s="362">
        <v>21030</v>
      </c>
      <c r="M53" s="363">
        <v>12475</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YhPyKZPm8tVR5RDoy2Pu75jG08RMwmWrW0QcxqHWKrz/if+qsntikF1gpboci9YbtpWoeF7wDpCYoAYZ5gne2w==" saltValue="E2hmUeMCaA79YdohRZx0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55" zoomScaleNormal="55" zoomScaleSheetLayoutView="100" workbookViewId="0">
      <selection activeCell="C59" sqref="C59:E59"/>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566</v>
      </c>
      <c r="G54" s="119" t="s">
        <v>567</v>
      </c>
      <c r="H54" s="120" t="s">
        <v>568</v>
      </c>
    </row>
    <row r="55" spans="2:8" ht="52.5" customHeight="1" x14ac:dyDescent="0.2">
      <c r="B55" s="121"/>
      <c r="C55" s="1211" t="s">
        <v>50</v>
      </c>
      <c r="D55" s="1211"/>
      <c r="E55" s="1212"/>
      <c r="F55" s="122">
        <v>13521</v>
      </c>
      <c r="G55" s="122">
        <v>14525</v>
      </c>
      <c r="H55" s="123">
        <v>14533</v>
      </c>
    </row>
    <row r="56" spans="2:8" ht="52.5" customHeight="1" x14ac:dyDescent="0.2">
      <c r="B56" s="124"/>
      <c r="C56" s="1213" t="s">
        <v>51</v>
      </c>
      <c r="D56" s="1213"/>
      <c r="E56" s="1214"/>
      <c r="F56" s="125">
        <v>1728</v>
      </c>
      <c r="G56" s="125">
        <v>3888</v>
      </c>
      <c r="H56" s="126">
        <v>3896</v>
      </c>
    </row>
    <row r="57" spans="2:8" ht="53.25" customHeight="1" x14ac:dyDescent="0.2">
      <c r="B57" s="124"/>
      <c r="C57" s="1215" t="s">
        <v>52</v>
      </c>
      <c r="D57" s="1215"/>
      <c r="E57" s="1216"/>
      <c r="F57" s="127">
        <v>30497</v>
      </c>
      <c r="G57" s="127">
        <v>31551</v>
      </c>
      <c r="H57" s="128">
        <v>35260</v>
      </c>
    </row>
    <row r="58" spans="2:8" ht="45.75" customHeight="1" x14ac:dyDescent="0.2">
      <c r="B58" s="129"/>
      <c r="C58" s="1203" t="s">
        <v>603</v>
      </c>
      <c r="D58" s="1204"/>
      <c r="E58" s="1205"/>
      <c r="F58" s="130">
        <v>12438</v>
      </c>
      <c r="G58" s="130">
        <v>13975</v>
      </c>
      <c r="H58" s="131">
        <v>15965</v>
      </c>
    </row>
    <row r="59" spans="2:8" ht="45.75" customHeight="1" x14ac:dyDescent="0.2">
      <c r="B59" s="129"/>
      <c r="C59" s="1203" t="s">
        <v>604</v>
      </c>
      <c r="D59" s="1204"/>
      <c r="E59" s="1205"/>
      <c r="F59" s="130">
        <v>6974</v>
      </c>
      <c r="G59" s="130">
        <v>6838</v>
      </c>
      <c r="H59" s="131">
        <v>8644</v>
      </c>
    </row>
    <row r="60" spans="2:8" ht="45.75" customHeight="1" x14ac:dyDescent="0.2">
      <c r="B60" s="129"/>
      <c r="C60" s="1203" t="s">
        <v>605</v>
      </c>
      <c r="D60" s="1204"/>
      <c r="E60" s="1205"/>
      <c r="F60" s="130">
        <v>4000</v>
      </c>
      <c r="G60" s="130">
        <v>3687</v>
      </c>
      <c r="H60" s="131">
        <v>3334</v>
      </c>
    </row>
    <row r="61" spans="2:8" ht="45.75" customHeight="1" x14ac:dyDescent="0.2">
      <c r="B61" s="129"/>
      <c r="C61" s="1203" t="s">
        <v>606</v>
      </c>
      <c r="D61" s="1204"/>
      <c r="E61" s="1205"/>
      <c r="F61" s="130">
        <v>1511</v>
      </c>
      <c r="G61" s="130">
        <v>1523</v>
      </c>
      <c r="H61" s="131">
        <v>1524</v>
      </c>
    </row>
    <row r="62" spans="2:8" ht="45.75" customHeight="1" thickBot="1" x14ac:dyDescent="0.25">
      <c r="B62" s="132"/>
      <c r="C62" s="1206" t="s">
        <v>607</v>
      </c>
      <c r="D62" s="1207"/>
      <c r="E62" s="1208"/>
      <c r="F62" s="133">
        <v>1136</v>
      </c>
      <c r="G62" s="133">
        <v>1136</v>
      </c>
      <c r="H62" s="134">
        <v>1136</v>
      </c>
    </row>
    <row r="63" spans="2:8" ht="52.5" customHeight="1" thickBot="1" x14ac:dyDescent="0.25">
      <c r="B63" s="135"/>
      <c r="C63" s="1209" t="s">
        <v>53</v>
      </c>
      <c r="D63" s="1209"/>
      <c r="E63" s="1210"/>
      <c r="F63" s="136">
        <v>45747</v>
      </c>
      <c r="G63" s="136">
        <v>49965</v>
      </c>
      <c r="H63" s="137">
        <v>53689</v>
      </c>
    </row>
    <row r="64" spans="2:8" ht="13.2" x14ac:dyDescent="0.2"/>
  </sheetData>
  <sheetProtection algorithmName="SHA-512" hashValue="WNdtv05eIow3hmAixh7fkjhsk6/YJd3793Ud+hd2uxc3zn/Z+fcqR4Oy+8CEs/5qK9KjKu7Nr+YSF7XmT3qumw==" saltValue="BG6ves5iARsoqj49OiwF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561</v>
      </c>
      <c r="G2" s="151"/>
      <c r="H2" s="152"/>
    </row>
    <row r="3" spans="1:8" x14ac:dyDescent="0.2">
      <c r="A3" s="148" t="s">
        <v>554</v>
      </c>
      <c r="B3" s="153"/>
      <c r="C3" s="154"/>
      <c r="D3" s="155">
        <v>56904</v>
      </c>
      <c r="E3" s="156"/>
      <c r="F3" s="157">
        <v>46457</v>
      </c>
      <c r="G3" s="158"/>
      <c r="H3" s="159"/>
    </row>
    <row r="4" spans="1:8" x14ac:dyDescent="0.2">
      <c r="A4" s="160"/>
      <c r="B4" s="161"/>
      <c r="C4" s="162"/>
      <c r="D4" s="163">
        <v>37632</v>
      </c>
      <c r="E4" s="164"/>
      <c r="F4" s="165">
        <v>24020</v>
      </c>
      <c r="G4" s="166"/>
      <c r="H4" s="167"/>
    </row>
    <row r="5" spans="1:8" x14ac:dyDescent="0.2">
      <c r="A5" s="148" t="s">
        <v>556</v>
      </c>
      <c r="B5" s="153"/>
      <c r="C5" s="154"/>
      <c r="D5" s="155">
        <v>70573</v>
      </c>
      <c r="E5" s="156"/>
      <c r="F5" s="157">
        <v>51849</v>
      </c>
      <c r="G5" s="158"/>
      <c r="H5" s="159"/>
    </row>
    <row r="6" spans="1:8" x14ac:dyDescent="0.2">
      <c r="A6" s="160"/>
      <c r="B6" s="161"/>
      <c r="C6" s="162"/>
      <c r="D6" s="163">
        <v>42709</v>
      </c>
      <c r="E6" s="164"/>
      <c r="F6" s="165">
        <v>26326</v>
      </c>
      <c r="G6" s="166"/>
      <c r="H6" s="167"/>
    </row>
    <row r="7" spans="1:8" x14ac:dyDescent="0.2">
      <c r="A7" s="148" t="s">
        <v>557</v>
      </c>
      <c r="B7" s="153"/>
      <c r="C7" s="154"/>
      <c r="D7" s="155">
        <v>97878</v>
      </c>
      <c r="E7" s="156"/>
      <c r="F7" s="157">
        <v>52191</v>
      </c>
      <c r="G7" s="158"/>
      <c r="H7" s="159"/>
    </row>
    <row r="8" spans="1:8" x14ac:dyDescent="0.2">
      <c r="A8" s="160"/>
      <c r="B8" s="161"/>
      <c r="C8" s="162"/>
      <c r="D8" s="163">
        <v>58154</v>
      </c>
      <c r="E8" s="164"/>
      <c r="F8" s="165">
        <v>26807</v>
      </c>
      <c r="G8" s="166"/>
      <c r="H8" s="167"/>
    </row>
    <row r="9" spans="1:8" x14ac:dyDescent="0.2">
      <c r="A9" s="148" t="s">
        <v>558</v>
      </c>
      <c r="B9" s="153"/>
      <c r="C9" s="154"/>
      <c r="D9" s="155">
        <v>56940</v>
      </c>
      <c r="E9" s="156"/>
      <c r="F9" s="157">
        <v>48105</v>
      </c>
      <c r="G9" s="158"/>
      <c r="H9" s="159"/>
    </row>
    <row r="10" spans="1:8" x14ac:dyDescent="0.2">
      <c r="A10" s="160"/>
      <c r="B10" s="161"/>
      <c r="C10" s="162"/>
      <c r="D10" s="163">
        <v>31170</v>
      </c>
      <c r="E10" s="164"/>
      <c r="F10" s="165">
        <v>24072</v>
      </c>
      <c r="G10" s="166"/>
      <c r="H10" s="167"/>
    </row>
    <row r="11" spans="1:8" x14ac:dyDescent="0.2">
      <c r="A11" s="148" t="s">
        <v>559</v>
      </c>
      <c r="B11" s="153"/>
      <c r="C11" s="154"/>
      <c r="D11" s="155">
        <v>46539</v>
      </c>
      <c r="E11" s="156"/>
      <c r="F11" s="157">
        <v>47446</v>
      </c>
      <c r="G11" s="158"/>
      <c r="H11" s="159"/>
    </row>
    <row r="12" spans="1:8" x14ac:dyDescent="0.2">
      <c r="A12" s="160"/>
      <c r="B12" s="161"/>
      <c r="C12" s="168"/>
      <c r="D12" s="163">
        <v>23140</v>
      </c>
      <c r="E12" s="164"/>
      <c r="F12" s="165">
        <v>24371</v>
      </c>
      <c r="G12" s="166"/>
      <c r="H12" s="167"/>
    </row>
    <row r="13" spans="1:8" x14ac:dyDescent="0.2">
      <c r="A13" s="148"/>
      <c r="B13" s="153"/>
      <c r="C13" s="169"/>
      <c r="D13" s="170">
        <v>65767</v>
      </c>
      <c r="E13" s="171"/>
      <c r="F13" s="172">
        <v>49210</v>
      </c>
      <c r="G13" s="173"/>
      <c r="H13" s="159"/>
    </row>
    <row r="14" spans="1:8" x14ac:dyDescent="0.2">
      <c r="A14" s="160"/>
      <c r="B14" s="161"/>
      <c r="C14" s="162"/>
      <c r="D14" s="163">
        <v>38561</v>
      </c>
      <c r="E14" s="164"/>
      <c r="F14" s="165">
        <v>25119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4.63</v>
      </c>
      <c r="C19" s="174">
        <f>ROUND(VALUE(SUBSTITUTE(実質収支比率等に係る経年分析!G$48,"▲","-")),2)</f>
        <v>4.91</v>
      </c>
      <c r="D19" s="174">
        <f>ROUND(VALUE(SUBSTITUTE(実質収支比率等に係る経年分析!H$48,"▲","-")),2)</f>
        <v>3.96</v>
      </c>
      <c r="E19" s="174">
        <f>ROUND(VALUE(SUBSTITUTE(実質収支比率等に係る経年分析!I$48,"▲","-")),2)</f>
        <v>4.32</v>
      </c>
      <c r="F19" s="174">
        <f>ROUND(VALUE(SUBSTITUTE(実質収支比率等に係る経年分析!J$48,"▲","-")),2)</f>
        <v>4.6500000000000004</v>
      </c>
    </row>
    <row r="20" spans="1:11" x14ac:dyDescent="0.2">
      <c r="A20" s="174" t="s">
        <v>57</v>
      </c>
      <c r="B20" s="174">
        <f>ROUND(VALUE(SUBSTITUTE(実質収支比率等に係る経年分析!F$47,"▲","-")),2)</f>
        <v>11.95</v>
      </c>
      <c r="C20" s="174">
        <f>ROUND(VALUE(SUBSTITUTE(実質収支比率等に係る経年分析!G$47,"▲","-")),2)</f>
        <v>11.92</v>
      </c>
      <c r="D20" s="174">
        <f>ROUND(VALUE(SUBSTITUTE(実質収支比率等に係る経年分析!H$47,"▲","-")),2)</f>
        <v>11.01</v>
      </c>
      <c r="E20" s="174">
        <f>ROUND(VALUE(SUBSTITUTE(実質収支比率等に係る経年分析!I$47,"▲","-")),2)</f>
        <v>11.42</v>
      </c>
      <c r="F20" s="174">
        <f>ROUND(VALUE(SUBSTITUTE(実質収支比率等に係る経年分析!J$47,"▲","-")),2)</f>
        <v>11.72</v>
      </c>
    </row>
    <row r="21" spans="1:11" x14ac:dyDescent="0.2">
      <c r="A21" s="174" t="s">
        <v>58</v>
      </c>
      <c r="B21" s="174">
        <f>IF(ISNUMBER(VALUE(SUBSTITUTE(実質収支比率等に係る経年分析!F$49,"▲","-"))),ROUND(VALUE(SUBSTITUTE(実質収支比率等に係る経年分析!F$49,"▲","-")),2),NA())</f>
        <v>0.14000000000000001</v>
      </c>
      <c r="C21" s="174">
        <f>IF(ISNUMBER(VALUE(SUBSTITUTE(実質収支比率等に係る経年分析!G$49,"▲","-"))),ROUND(VALUE(SUBSTITUTE(実質収支比率等に係る経年分析!G$49,"▲","-")),2),NA())</f>
        <v>0.63</v>
      </c>
      <c r="D21" s="174">
        <f>IF(ISNUMBER(VALUE(SUBSTITUTE(実質収支比率等に係る経年分析!H$49,"▲","-"))),ROUND(VALUE(SUBSTITUTE(実質収支比率等に係る経年分析!H$49,"▲","-")),2),NA())</f>
        <v>-1.5</v>
      </c>
      <c r="E21" s="174">
        <f>IF(ISNUMBER(VALUE(SUBSTITUTE(実質収支比率等に係る経年分析!I$49,"▲","-"))),ROUND(VALUE(SUBSTITUTE(実質収支比率等に係る経年分析!I$49,"▲","-")),2),NA())</f>
        <v>2.09</v>
      </c>
      <c r="F21" s="174">
        <f>IF(ISNUMBER(VALUE(SUBSTITUTE(実質収支比率等に係る経年分析!J$49,"▲","-"))),ROUND(VALUE(SUBSTITUTE(実質収支比率等に係る経年分析!J$49,"▲","-")),2),NA())</f>
        <v>1.56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0.17</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0.2</v>
      </c>
    </row>
    <row r="30" spans="1:11" x14ac:dyDescent="0.2">
      <c r="A30" s="175" t="str">
        <f>IF(連結実質赤字比率に係る赤字・黒字の構成分析!C$40="",NA(),連結実質赤字比率に係る赤字・黒字の構成分析!C$40)</f>
        <v>卸売市場事業特別会計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0.37</v>
      </c>
    </row>
    <row r="31" spans="1:11" x14ac:dyDescent="0.2">
      <c r="A31" s="175" t="str">
        <f>IF(連結実質赤字比率に係る赤字・黒字の構成分析!C$39="",NA(),連結実質赤字比率に係る赤字・黒字の構成分析!C$39)</f>
        <v>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0.14000000000000001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0.28999999999999998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0.76</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1.21</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v>
      </c>
    </row>
    <row r="34" spans="1:16" x14ac:dyDescent="0.2">
      <c r="A34" s="175" t="str">
        <f>IF(連結実質赤字比率に係る赤字・黒字の構成分析!C$36="",NA(),連結実質赤字比率に係る赤字・黒字の構成分析!C$36)</f>
        <v>都市開発整備事業会計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4.1399999999999997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3.91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3.65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3.61</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4.63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3.95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4.3099999999999996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4.6500000000000004</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6.24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6.28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5.44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6.55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7.38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22067</v>
      </c>
      <c r="E42" s="176"/>
      <c r="F42" s="176"/>
      <c r="G42" s="176">
        <f>'実質公債費比率（分子）の構造'!L$52</f>
        <v>21786</v>
      </c>
      <c r="H42" s="176"/>
      <c r="I42" s="176"/>
      <c r="J42" s="176">
        <f>'実質公債費比率（分子）の構造'!M$52</f>
        <v>21837</v>
      </c>
      <c r="K42" s="176"/>
      <c r="L42" s="176"/>
      <c r="M42" s="176">
        <f>'実質公債費比率（分子）の構造'!N$52</f>
        <v>21596</v>
      </c>
      <c r="N42" s="176"/>
      <c r="O42" s="176"/>
      <c r="P42" s="176">
        <f>'実質公債費比率（分子）の構造'!O$52</f>
        <v>21838</v>
      </c>
    </row>
    <row r="43" spans="1:16" x14ac:dyDescent="0.2">
      <c r="A43" s="176" t="s">
        <v>66</v>
      </c>
      <c r="B43" s="176">
        <f>'実質公債費比率（分子）の構造'!K$51</f>
        <v>2</v>
      </c>
      <c r="C43" s="176"/>
      <c r="D43" s="176"/>
      <c r="E43" s="176">
        <f>'実質公債費比率（分子）の構造'!L$51</f>
        <v>2</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f>'実質公債費比率（分子）の構造'!K$50</f>
        <v>379</v>
      </c>
      <c r="C44" s="176"/>
      <c r="D44" s="176"/>
      <c r="E44" s="176">
        <f>'実質公債費比率（分子）の構造'!L$50</f>
        <v>298</v>
      </c>
      <c r="F44" s="176"/>
      <c r="G44" s="176"/>
      <c r="H44" s="176">
        <f>'実質公債費比率（分子）の構造'!M$50</f>
        <v>247</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75</v>
      </c>
      <c r="C45" s="176"/>
      <c r="D45" s="176"/>
      <c r="E45" s="176">
        <f>'実質公債費比率（分子）の構造'!L$49</f>
        <v>75</v>
      </c>
      <c r="F45" s="176"/>
      <c r="G45" s="176"/>
      <c r="H45" s="176">
        <f>'実質公債費比率（分子）の構造'!M$49</f>
        <v>43</v>
      </c>
      <c r="I45" s="176"/>
      <c r="J45" s="176"/>
      <c r="K45" s="176">
        <f>'実質公債費比率（分子）の構造'!N$49</f>
        <v>24</v>
      </c>
      <c r="L45" s="176"/>
      <c r="M45" s="176"/>
      <c r="N45" s="176" t="str">
        <f>'実質公債費比率（分子）の構造'!O$49</f>
        <v>-</v>
      </c>
      <c r="O45" s="176"/>
      <c r="P45" s="176"/>
    </row>
    <row r="46" spans="1:16" x14ac:dyDescent="0.2">
      <c r="A46" s="176" t="s">
        <v>69</v>
      </c>
      <c r="B46" s="176">
        <f>'実質公債費比率（分子）の構造'!K$48</f>
        <v>4745</v>
      </c>
      <c r="C46" s="176"/>
      <c r="D46" s="176"/>
      <c r="E46" s="176">
        <f>'実質公債費比率（分子）の構造'!L$48</f>
        <v>4526</v>
      </c>
      <c r="F46" s="176"/>
      <c r="G46" s="176"/>
      <c r="H46" s="176">
        <f>'実質公債費比率（分子）の構造'!M$48</f>
        <v>4419</v>
      </c>
      <c r="I46" s="176"/>
      <c r="J46" s="176"/>
      <c r="K46" s="176">
        <f>'実質公債費比率（分子）の構造'!N$48</f>
        <v>4069</v>
      </c>
      <c r="L46" s="176"/>
      <c r="M46" s="176"/>
      <c r="N46" s="176">
        <f>'実質公債費比率（分子）の構造'!O$48</f>
        <v>4236</v>
      </c>
      <c r="O46" s="176"/>
      <c r="P46" s="176"/>
    </row>
    <row r="47" spans="1:16" x14ac:dyDescent="0.2">
      <c r="A47" s="176" t="s">
        <v>70</v>
      </c>
      <c r="B47" s="176">
        <f>'実質公債費比率（分子）の構造'!K$47</f>
        <v>168</v>
      </c>
      <c r="C47" s="176"/>
      <c r="D47" s="176"/>
      <c r="E47" s="176">
        <f>'実質公債費比率（分子）の構造'!L$47</f>
        <v>168</v>
      </c>
      <c r="F47" s="176"/>
      <c r="G47" s="176"/>
      <c r="H47" s="176">
        <f>'実質公債費比率（分子）の構造'!M$47</f>
        <v>168</v>
      </c>
      <c r="I47" s="176"/>
      <c r="J47" s="176"/>
      <c r="K47" s="176">
        <f>'実質公債費比率（分子）の構造'!N$47</f>
        <v>168</v>
      </c>
      <c r="L47" s="176"/>
      <c r="M47" s="176"/>
      <c r="N47" s="176">
        <f>'実質公債費比率（分子）の構造'!O$47</f>
        <v>168</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19658</v>
      </c>
      <c r="C49" s="176"/>
      <c r="D49" s="176"/>
      <c r="E49" s="176">
        <f>'実質公債費比率（分子）の構造'!L$45</f>
        <v>20198</v>
      </c>
      <c r="F49" s="176"/>
      <c r="G49" s="176"/>
      <c r="H49" s="176">
        <f>'実質公債費比率（分子）の構造'!M$45</f>
        <v>19621</v>
      </c>
      <c r="I49" s="176"/>
      <c r="J49" s="176"/>
      <c r="K49" s="176">
        <f>'実質公債費比率（分子）の構造'!N$45</f>
        <v>20951</v>
      </c>
      <c r="L49" s="176"/>
      <c r="M49" s="176"/>
      <c r="N49" s="176">
        <f>'実質公債費比率（分子）の構造'!O$45</f>
        <v>21597</v>
      </c>
      <c r="O49" s="176"/>
      <c r="P49" s="176"/>
    </row>
    <row r="50" spans="1:16" x14ac:dyDescent="0.2">
      <c r="A50" s="176" t="s">
        <v>73</v>
      </c>
      <c r="B50" s="176" t="e">
        <f>NA()</f>
        <v>#N/A</v>
      </c>
      <c r="C50" s="176">
        <f>IF(ISNUMBER('実質公債費比率（分子）の構造'!K$53),'実質公債費比率（分子）の構造'!K$53,NA())</f>
        <v>2960</v>
      </c>
      <c r="D50" s="176" t="e">
        <f>NA()</f>
        <v>#N/A</v>
      </c>
      <c r="E50" s="176" t="e">
        <f>NA()</f>
        <v>#N/A</v>
      </c>
      <c r="F50" s="176">
        <f>IF(ISNUMBER('実質公債費比率（分子）の構造'!L$53),'実質公債費比率（分子）の構造'!L$53,NA())</f>
        <v>3481</v>
      </c>
      <c r="G50" s="176" t="e">
        <f>NA()</f>
        <v>#N/A</v>
      </c>
      <c r="H50" s="176" t="e">
        <f>NA()</f>
        <v>#N/A</v>
      </c>
      <c r="I50" s="176">
        <f>IF(ISNUMBER('実質公債費比率（分子）の構造'!M$53),'実質公債費比率（分子）の構造'!M$53,NA())</f>
        <v>2661</v>
      </c>
      <c r="J50" s="176" t="e">
        <f>NA()</f>
        <v>#N/A</v>
      </c>
      <c r="K50" s="176" t="e">
        <f>NA()</f>
        <v>#N/A</v>
      </c>
      <c r="L50" s="176">
        <f>IF(ISNUMBER('実質公債費比率（分子）の構造'!N$53),'実質公債費比率（分子）の構造'!N$53,NA())</f>
        <v>3616</v>
      </c>
      <c r="M50" s="176" t="e">
        <f>NA()</f>
        <v>#N/A</v>
      </c>
      <c r="N50" s="176" t="e">
        <f>NA()</f>
        <v>#N/A</v>
      </c>
      <c r="O50" s="176">
        <f>IF(ISNUMBER('実質公債費比率（分子）の構造'!O$53),'実質公債費比率（分子）の構造'!O$53,NA())</f>
        <v>4163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181394</v>
      </c>
      <c r="E56" s="175"/>
      <c r="F56" s="175"/>
      <c r="G56" s="175">
        <f>'将来負担比率（分子）の構造'!J$52</f>
        <v>180500</v>
      </c>
      <c r="H56" s="175"/>
      <c r="I56" s="175"/>
      <c r="J56" s="175">
        <f>'将来負担比率（分子）の構造'!K$52</f>
        <v>184013</v>
      </c>
      <c r="K56" s="175"/>
      <c r="L56" s="175"/>
      <c r="M56" s="175">
        <f>'将来負担比率（分子）の構造'!L$52</f>
        <v>180346</v>
      </c>
      <c r="N56" s="175"/>
      <c r="O56" s="175"/>
      <c r="P56" s="175">
        <f>'将来負担比率（分子）の構造'!M$52</f>
        <v>172513</v>
      </c>
    </row>
    <row r="57" spans="1:16" x14ac:dyDescent="0.2">
      <c r="A57" s="175" t="s">
        <v>44</v>
      </c>
      <c r="B57" s="175"/>
      <c r="C57" s="175"/>
      <c r="D57" s="175">
        <f>'将来負担比率（分子）の構造'!I$51</f>
        <v>32648</v>
      </c>
      <c r="E57" s="175"/>
      <c r="F57" s="175"/>
      <c r="G57" s="175">
        <f>'将来負担比率（分子）の構造'!J$51</f>
        <v>32489</v>
      </c>
      <c r="H57" s="175"/>
      <c r="I57" s="175"/>
      <c r="J57" s="175">
        <f>'将来負担比率（分子）の構造'!K$51</f>
        <v>33923</v>
      </c>
      <c r="K57" s="175"/>
      <c r="L57" s="175"/>
      <c r="M57" s="175">
        <f>'将来負担比率（分子）の構造'!L$51</f>
        <v>33983</v>
      </c>
      <c r="N57" s="175"/>
      <c r="O57" s="175"/>
      <c r="P57" s="175">
        <f>'将来負担比率（分子）の構造'!M$51</f>
        <v>35404</v>
      </c>
    </row>
    <row r="58" spans="1:16" x14ac:dyDescent="0.2">
      <c r="A58" s="175" t="s">
        <v>43</v>
      </c>
      <c r="B58" s="175"/>
      <c r="C58" s="175"/>
      <c r="D58" s="175">
        <f>'将来負担比率（分子）の構造'!I$50</f>
        <v>61781</v>
      </c>
      <c r="E58" s="175"/>
      <c r="F58" s="175"/>
      <c r="G58" s="175">
        <f>'将来負担比率（分子）の構造'!J$50</f>
        <v>60479</v>
      </c>
      <c r="H58" s="175"/>
      <c r="I58" s="175"/>
      <c r="J58" s="175">
        <f>'将来負担比率（分子）の構造'!K$50</f>
        <v>53946</v>
      </c>
      <c r="K58" s="175"/>
      <c r="L58" s="175"/>
      <c r="M58" s="175">
        <f>'将来負担比率（分子）の構造'!L$50</f>
        <v>58395</v>
      </c>
      <c r="N58" s="175"/>
      <c r="O58" s="175"/>
      <c r="P58" s="175">
        <f>'将来負担比率（分子）の構造'!M$50</f>
        <v>62935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475</v>
      </c>
      <c r="C61" s="175"/>
      <c r="D61" s="175"/>
      <c r="E61" s="175">
        <f>'将来負担比率（分子）の構造'!J$46</f>
        <v>11</v>
      </c>
      <c r="F61" s="175"/>
      <c r="G61" s="175"/>
      <c r="H61" s="175">
        <f>'将来負担比率（分子）の構造'!K$46</f>
        <v>12</v>
      </c>
      <c r="I61" s="175"/>
      <c r="J61" s="175"/>
      <c r="K61" s="175" t="str">
        <f>'将来負担比率（分子）の構造'!L$46</f>
        <v>-</v>
      </c>
      <c r="L61" s="175"/>
      <c r="M61" s="175"/>
      <c r="N61" s="175">
        <f>'将来負担比率（分子）の構造'!M$46</f>
        <v>0</v>
      </c>
      <c r="O61" s="175"/>
      <c r="P61" s="175"/>
    </row>
    <row r="62" spans="1:16" x14ac:dyDescent="0.2">
      <c r="A62" s="175" t="s">
        <v>37</v>
      </c>
      <c r="B62" s="175">
        <f>'将来負担比率（分子）の構造'!I$45</f>
        <v>28040</v>
      </c>
      <c r="C62" s="175"/>
      <c r="D62" s="175"/>
      <c r="E62" s="175">
        <f>'将来負担比率（分子）の構造'!J$45</f>
        <v>27650</v>
      </c>
      <c r="F62" s="175"/>
      <c r="G62" s="175"/>
      <c r="H62" s="175">
        <f>'将来負担比率（分子）の構造'!K$45</f>
        <v>27839</v>
      </c>
      <c r="I62" s="175"/>
      <c r="J62" s="175"/>
      <c r="K62" s="175">
        <f>'将来負担比率（分子）の構造'!L$45</f>
        <v>27587</v>
      </c>
      <c r="L62" s="175"/>
      <c r="M62" s="175"/>
      <c r="N62" s="175">
        <f>'将来負担比率（分子）の構造'!M$45</f>
        <v>26913</v>
      </c>
      <c r="O62" s="175"/>
      <c r="P62" s="175"/>
    </row>
    <row r="63" spans="1:16" x14ac:dyDescent="0.2">
      <c r="A63" s="175" t="s">
        <v>36</v>
      </c>
      <c r="B63" s="175">
        <f>'将来負担比率（分子）の構造'!I$44</f>
        <v>353</v>
      </c>
      <c r="C63" s="175"/>
      <c r="D63" s="175"/>
      <c r="E63" s="175">
        <f>'将来負担比率（分子）の構造'!J$44</f>
        <v>281</v>
      </c>
      <c r="F63" s="175"/>
      <c r="G63" s="175"/>
      <c r="H63" s="175">
        <f>'将来負担比率（分子）の構造'!K$44</f>
        <v>24</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44090</v>
      </c>
      <c r="C64" s="175"/>
      <c r="D64" s="175"/>
      <c r="E64" s="175">
        <f>'将来負担比率（分子）の構造'!J$43</f>
        <v>38981</v>
      </c>
      <c r="F64" s="175"/>
      <c r="G64" s="175"/>
      <c r="H64" s="175">
        <f>'将来負担比率（分子）の構造'!K$43</f>
        <v>36173</v>
      </c>
      <c r="I64" s="175"/>
      <c r="J64" s="175"/>
      <c r="K64" s="175">
        <f>'将来負担比率（分子）の構造'!L$43</f>
        <v>35180</v>
      </c>
      <c r="L64" s="175"/>
      <c r="M64" s="175"/>
      <c r="N64" s="175">
        <f>'将来負担比率（分子）の構造'!M$43</f>
        <v>37743</v>
      </c>
      <c r="O64" s="175"/>
      <c r="P64" s="175"/>
    </row>
    <row r="65" spans="1:16" x14ac:dyDescent="0.2">
      <c r="A65" s="175" t="s">
        <v>34</v>
      </c>
      <c r="B65" s="175">
        <f>'将来負担比率（分子）の構造'!I$42</f>
        <v>882</v>
      </c>
      <c r="C65" s="175"/>
      <c r="D65" s="175"/>
      <c r="E65" s="175">
        <f>'将来負担比率（分子）の構造'!J$42</f>
        <v>610</v>
      </c>
      <c r="F65" s="175"/>
      <c r="G65" s="175"/>
      <c r="H65" s="175" t="str">
        <f>'将来負担比率（分子）の構造'!K$42</f>
        <v>-</v>
      </c>
      <c r="I65" s="175"/>
      <c r="J65" s="175"/>
      <c r="K65" s="175">
        <f>'将来負担比率（分子）の構造'!L$42</f>
        <v>25641</v>
      </c>
      <c r="L65" s="175"/>
      <c r="M65" s="175"/>
      <c r="N65" s="175">
        <f>'将来負担比率（分子）の構造'!M$42</f>
        <v>25074</v>
      </c>
      <c r="O65" s="175"/>
      <c r="P65" s="175"/>
    </row>
    <row r="66" spans="1:16" x14ac:dyDescent="0.2">
      <c r="A66" s="175" t="s">
        <v>33</v>
      </c>
      <c r="B66" s="175">
        <f>'将来負担比率（分子）の構造'!I$41</f>
        <v>199283</v>
      </c>
      <c r="C66" s="175"/>
      <c r="D66" s="175"/>
      <c r="E66" s="175">
        <f>'将来負担比率（分子）の構造'!J$41</f>
        <v>201105</v>
      </c>
      <c r="F66" s="175"/>
      <c r="G66" s="175"/>
      <c r="H66" s="175">
        <f>'将来負担比率（分子）の構造'!K$41</f>
        <v>208796</v>
      </c>
      <c r="I66" s="175"/>
      <c r="J66" s="175"/>
      <c r="K66" s="175">
        <f>'将来負担比率（分子）の構造'!L$41</f>
        <v>205348</v>
      </c>
      <c r="L66" s="175"/>
      <c r="M66" s="175"/>
      <c r="N66" s="175">
        <f>'将来負担比率（分子）の構造'!M$41</f>
        <v>193596</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961</v>
      </c>
      <c r="J67" s="175" t="e">
        <f>NA()</f>
        <v>#N/A</v>
      </c>
      <c r="K67" s="175" t="e">
        <f>NA()</f>
        <v>#N/A</v>
      </c>
      <c r="L67" s="175">
        <f>IF(ISNUMBER('将来負担比率（分子）の構造'!L$53), IF('将来負担比率（分子）の構造'!L$53 &lt; 0, 0, '将来負担比率（分子）の構造'!L$53), NA())</f>
        <v>21030</v>
      </c>
      <c r="M67" s="175" t="e">
        <f>NA()</f>
        <v>#N/A</v>
      </c>
      <c r="N67" s="175" t="e">
        <f>NA()</f>
        <v>#N/A</v>
      </c>
      <c r="O67" s="175">
        <f>IF(ISNUMBER('将来負担比率（分子）の構造'!M$53), IF('将来負担比率（分子）の構造'!M$53 &lt; 0, 0, '将来負担比率（分子）の構造'!M$53), NA())</f>
        <v>12475</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13521</v>
      </c>
      <c r="C72" s="179">
        <f>基金残高に係る経年分析!G55</f>
        <v>14525</v>
      </c>
      <c r="D72" s="179">
        <f>基金残高に係る経年分析!H55</f>
        <v>14533</v>
      </c>
    </row>
    <row r="73" spans="1:16" x14ac:dyDescent="0.2">
      <c r="A73" s="178" t="s">
        <v>80</v>
      </c>
      <c r="B73" s="179">
        <f>基金残高に係る経年分析!F56</f>
        <v>1728</v>
      </c>
      <c r="C73" s="179">
        <f>基金残高に係る経年分析!G56</f>
        <v>3888</v>
      </c>
      <c r="D73" s="179">
        <f>基金残高に係る経年分析!H56</f>
        <v>3896</v>
      </c>
    </row>
    <row r="74" spans="1:16" x14ac:dyDescent="0.2">
      <c r="A74" s="178" t="s">
        <v>81</v>
      </c>
      <c r="B74" s="179">
        <f>基金残高に係る経年分析!F57</f>
        <v>30497</v>
      </c>
      <c r="C74" s="179">
        <f>基金残高に係る経年分析!G57</f>
        <v>31551</v>
      </c>
      <c r="D74" s="179">
        <f>基金残高に係る経年分析!H57</f>
        <v>35260</v>
      </c>
    </row>
  </sheetData>
  <sheetProtection algorithmName="SHA-512" hashValue="4OcctM7BtF3OIAOK3YDbPUxxRpZoX9y86p8iZTH4yjClWXZR3H9p+1v7dFn+Q8Aj7YQO2x7u8qxUVFB+ZjLrWg==" saltValue="E1o9as9gQ60sBRjYCzZ7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218</v>
      </c>
      <c r="DI1" s="719"/>
      <c r="DJ1" s="719"/>
      <c r="DK1" s="719"/>
      <c r="DL1" s="719"/>
      <c r="DM1" s="719"/>
      <c r="DN1" s="720"/>
      <c r="DO1" s="214"/>
      <c r="DP1" s="718" t="s">
        <v>219</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15" t="s">
        <v>227</v>
      </c>
      <c r="AQ4" s="715"/>
      <c r="AR4" s="715"/>
      <c r="AS4" s="715"/>
      <c r="AT4" s="715"/>
      <c r="AU4" s="715"/>
      <c r="AV4" s="715"/>
      <c r="AW4" s="715"/>
      <c r="AX4" s="715"/>
      <c r="AY4" s="715"/>
      <c r="AZ4" s="715"/>
      <c r="BA4" s="715"/>
      <c r="BB4" s="715"/>
      <c r="BC4" s="715"/>
      <c r="BD4" s="715"/>
      <c r="BE4" s="715"/>
      <c r="BF4" s="715"/>
      <c r="BG4" s="715" t="s">
        <v>228</v>
      </c>
      <c r="BH4" s="715"/>
      <c r="BI4" s="715"/>
      <c r="BJ4" s="715"/>
      <c r="BK4" s="715"/>
      <c r="BL4" s="715"/>
      <c r="BM4" s="715"/>
      <c r="BN4" s="715"/>
      <c r="BO4" s="715" t="s">
        <v>225</v>
      </c>
      <c r="BP4" s="715"/>
      <c r="BQ4" s="715"/>
      <c r="BR4" s="715"/>
      <c r="BS4" s="715" t="s">
        <v>229</v>
      </c>
      <c r="BT4" s="715"/>
      <c r="BU4" s="715"/>
      <c r="BV4" s="715"/>
      <c r="BW4" s="715"/>
      <c r="BX4" s="715"/>
      <c r="BY4" s="715"/>
      <c r="BZ4" s="715"/>
      <c r="CA4" s="715"/>
      <c r="CB4" s="715"/>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231</v>
      </c>
      <c r="C5" s="677"/>
      <c r="D5" s="677"/>
      <c r="E5" s="677"/>
      <c r="F5" s="677"/>
      <c r="G5" s="677"/>
      <c r="H5" s="677"/>
      <c r="I5" s="677"/>
      <c r="J5" s="677"/>
      <c r="K5" s="677"/>
      <c r="L5" s="677"/>
      <c r="M5" s="677"/>
      <c r="N5" s="677"/>
      <c r="O5" s="677"/>
      <c r="P5" s="677"/>
      <c r="Q5" s="678"/>
      <c r="R5" s="673">
        <v>99073528</v>
      </c>
      <c r="S5" s="674"/>
      <c r="T5" s="674"/>
      <c r="U5" s="674"/>
      <c r="V5" s="674"/>
      <c r="W5" s="674"/>
      <c r="X5" s="674"/>
      <c r="Y5" s="702"/>
      <c r="Z5" s="716">
        <v>41.3</v>
      </c>
      <c r="AA5" s="716"/>
      <c r="AB5" s="716"/>
      <c r="AC5" s="716"/>
      <c r="AD5" s="717">
        <v>91977375</v>
      </c>
      <c r="AE5" s="717"/>
      <c r="AF5" s="717"/>
      <c r="AG5" s="717"/>
      <c r="AH5" s="717"/>
      <c r="AI5" s="717"/>
      <c r="AJ5" s="717"/>
      <c r="AK5" s="717"/>
      <c r="AL5" s="703">
        <v>73.5</v>
      </c>
      <c r="AM5" s="686"/>
      <c r="AN5" s="686"/>
      <c r="AO5" s="704"/>
      <c r="AP5" s="676" t="s">
        <v>232</v>
      </c>
      <c r="AQ5" s="677"/>
      <c r="AR5" s="677"/>
      <c r="AS5" s="677"/>
      <c r="AT5" s="677"/>
      <c r="AU5" s="677"/>
      <c r="AV5" s="677"/>
      <c r="AW5" s="677"/>
      <c r="AX5" s="677"/>
      <c r="AY5" s="677"/>
      <c r="AZ5" s="677"/>
      <c r="BA5" s="677"/>
      <c r="BB5" s="677"/>
      <c r="BC5" s="677"/>
      <c r="BD5" s="677"/>
      <c r="BE5" s="677"/>
      <c r="BF5" s="678"/>
      <c r="BG5" s="621">
        <v>87131167</v>
      </c>
      <c r="BH5" s="622"/>
      <c r="BI5" s="622"/>
      <c r="BJ5" s="622"/>
      <c r="BK5" s="622"/>
      <c r="BL5" s="622"/>
      <c r="BM5" s="622"/>
      <c r="BN5" s="623"/>
      <c r="BO5" s="663">
        <v>87.9</v>
      </c>
      <c r="BP5" s="663"/>
      <c r="BQ5" s="663"/>
      <c r="BR5" s="663"/>
      <c r="BS5" s="664">
        <v>1727786</v>
      </c>
      <c r="BT5" s="664"/>
      <c r="BU5" s="664"/>
      <c r="BV5" s="664"/>
      <c r="BW5" s="664"/>
      <c r="BX5" s="664"/>
      <c r="BY5" s="664"/>
      <c r="BZ5" s="664"/>
      <c r="CA5" s="664"/>
      <c r="CB5" s="698"/>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2">
      <c r="B6" s="618" t="s">
        <v>236</v>
      </c>
      <c r="C6" s="619"/>
      <c r="D6" s="619"/>
      <c r="E6" s="619"/>
      <c r="F6" s="619"/>
      <c r="G6" s="619"/>
      <c r="H6" s="619"/>
      <c r="I6" s="619"/>
      <c r="J6" s="619"/>
      <c r="K6" s="619"/>
      <c r="L6" s="619"/>
      <c r="M6" s="619"/>
      <c r="N6" s="619"/>
      <c r="O6" s="619"/>
      <c r="P6" s="619"/>
      <c r="Q6" s="620"/>
      <c r="R6" s="621">
        <v>1493027</v>
      </c>
      <c r="S6" s="622"/>
      <c r="T6" s="622"/>
      <c r="U6" s="622"/>
      <c r="V6" s="622"/>
      <c r="W6" s="622"/>
      <c r="X6" s="622"/>
      <c r="Y6" s="623"/>
      <c r="Z6" s="663">
        <v>0.6</v>
      </c>
      <c r="AA6" s="663"/>
      <c r="AB6" s="663"/>
      <c r="AC6" s="663"/>
      <c r="AD6" s="664">
        <v>1493027</v>
      </c>
      <c r="AE6" s="664"/>
      <c r="AF6" s="664"/>
      <c r="AG6" s="664"/>
      <c r="AH6" s="664"/>
      <c r="AI6" s="664"/>
      <c r="AJ6" s="664"/>
      <c r="AK6" s="664"/>
      <c r="AL6" s="624">
        <v>1.2</v>
      </c>
      <c r="AM6" s="625"/>
      <c r="AN6" s="625"/>
      <c r="AO6" s="665"/>
      <c r="AP6" s="618" t="s">
        <v>237</v>
      </c>
      <c r="AQ6" s="619"/>
      <c r="AR6" s="619"/>
      <c r="AS6" s="619"/>
      <c r="AT6" s="619"/>
      <c r="AU6" s="619"/>
      <c r="AV6" s="619"/>
      <c r="AW6" s="619"/>
      <c r="AX6" s="619"/>
      <c r="AY6" s="619"/>
      <c r="AZ6" s="619"/>
      <c r="BA6" s="619"/>
      <c r="BB6" s="619"/>
      <c r="BC6" s="619"/>
      <c r="BD6" s="619"/>
      <c r="BE6" s="619"/>
      <c r="BF6" s="620"/>
      <c r="BG6" s="621">
        <v>87131167</v>
      </c>
      <c r="BH6" s="622"/>
      <c r="BI6" s="622"/>
      <c r="BJ6" s="622"/>
      <c r="BK6" s="622"/>
      <c r="BL6" s="622"/>
      <c r="BM6" s="622"/>
      <c r="BN6" s="623"/>
      <c r="BO6" s="663">
        <v>87.9</v>
      </c>
      <c r="BP6" s="663"/>
      <c r="BQ6" s="663"/>
      <c r="BR6" s="663"/>
      <c r="BS6" s="664">
        <v>1727786</v>
      </c>
      <c r="BT6" s="664"/>
      <c r="BU6" s="664"/>
      <c r="BV6" s="664"/>
      <c r="BW6" s="664"/>
      <c r="BX6" s="664"/>
      <c r="BY6" s="664"/>
      <c r="BZ6" s="664"/>
      <c r="CA6" s="664"/>
      <c r="CB6" s="698"/>
      <c r="CD6" s="676" t="s">
        <v>238</v>
      </c>
      <c r="CE6" s="677"/>
      <c r="CF6" s="677"/>
      <c r="CG6" s="677"/>
      <c r="CH6" s="677"/>
      <c r="CI6" s="677"/>
      <c r="CJ6" s="677"/>
      <c r="CK6" s="677"/>
      <c r="CL6" s="677"/>
      <c r="CM6" s="677"/>
      <c r="CN6" s="677"/>
      <c r="CO6" s="677"/>
      <c r="CP6" s="677"/>
      <c r="CQ6" s="678"/>
      <c r="CR6" s="621">
        <v>957113</v>
      </c>
      <c r="CS6" s="622"/>
      <c r="CT6" s="622"/>
      <c r="CU6" s="622"/>
      <c r="CV6" s="622"/>
      <c r="CW6" s="622"/>
      <c r="CX6" s="622"/>
      <c r="CY6" s="623"/>
      <c r="CZ6" s="703">
        <v>0.4</v>
      </c>
      <c r="DA6" s="686"/>
      <c r="DB6" s="686"/>
      <c r="DC6" s="705"/>
      <c r="DD6" s="627" t="s">
        <v>239</v>
      </c>
      <c r="DE6" s="622"/>
      <c r="DF6" s="622"/>
      <c r="DG6" s="622"/>
      <c r="DH6" s="622"/>
      <c r="DI6" s="622"/>
      <c r="DJ6" s="622"/>
      <c r="DK6" s="622"/>
      <c r="DL6" s="622"/>
      <c r="DM6" s="622"/>
      <c r="DN6" s="622"/>
      <c r="DO6" s="622"/>
      <c r="DP6" s="623"/>
      <c r="DQ6" s="627">
        <v>956096</v>
      </c>
      <c r="DR6" s="622"/>
      <c r="DS6" s="622"/>
      <c r="DT6" s="622"/>
      <c r="DU6" s="622"/>
      <c r="DV6" s="622"/>
      <c r="DW6" s="622"/>
      <c r="DX6" s="622"/>
      <c r="DY6" s="622"/>
      <c r="DZ6" s="622"/>
      <c r="EA6" s="622"/>
      <c r="EB6" s="622"/>
      <c r="EC6" s="662"/>
    </row>
    <row r="7" spans="2:143" ht="11.25" customHeight="1" x14ac:dyDescent="0.2">
      <c r="B7" s="618" t="s">
        <v>240</v>
      </c>
      <c r="C7" s="619"/>
      <c r="D7" s="619"/>
      <c r="E7" s="619"/>
      <c r="F7" s="619"/>
      <c r="G7" s="619"/>
      <c r="H7" s="619"/>
      <c r="I7" s="619"/>
      <c r="J7" s="619"/>
      <c r="K7" s="619"/>
      <c r="L7" s="619"/>
      <c r="M7" s="619"/>
      <c r="N7" s="619"/>
      <c r="O7" s="619"/>
      <c r="P7" s="619"/>
      <c r="Q7" s="620"/>
      <c r="R7" s="621">
        <v>45462</v>
      </c>
      <c r="S7" s="622"/>
      <c r="T7" s="622"/>
      <c r="U7" s="622"/>
      <c r="V7" s="622"/>
      <c r="W7" s="622"/>
      <c r="X7" s="622"/>
      <c r="Y7" s="623"/>
      <c r="Z7" s="663">
        <v>0</v>
      </c>
      <c r="AA7" s="663"/>
      <c r="AB7" s="663"/>
      <c r="AC7" s="663"/>
      <c r="AD7" s="664">
        <v>45462</v>
      </c>
      <c r="AE7" s="664"/>
      <c r="AF7" s="664"/>
      <c r="AG7" s="664"/>
      <c r="AH7" s="664"/>
      <c r="AI7" s="664"/>
      <c r="AJ7" s="664"/>
      <c r="AK7" s="664"/>
      <c r="AL7" s="624">
        <v>0</v>
      </c>
      <c r="AM7" s="625"/>
      <c r="AN7" s="625"/>
      <c r="AO7" s="665"/>
      <c r="AP7" s="618" t="s">
        <v>241</v>
      </c>
      <c r="AQ7" s="619"/>
      <c r="AR7" s="619"/>
      <c r="AS7" s="619"/>
      <c r="AT7" s="619"/>
      <c r="AU7" s="619"/>
      <c r="AV7" s="619"/>
      <c r="AW7" s="619"/>
      <c r="AX7" s="619"/>
      <c r="AY7" s="619"/>
      <c r="AZ7" s="619"/>
      <c r="BA7" s="619"/>
      <c r="BB7" s="619"/>
      <c r="BC7" s="619"/>
      <c r="BD7" s="619"/>
      <c r="BE7" s="619"/>
      <c r="BF7" s="620"/>
      <c r="BG7" s="621">
        <v>36969000</v>
      </c>
      <c r="BH7" s="622"/>
      <c r="BI7" s="622"/>
      <c r="BJ7" s="622"/>
      <c r="BK7" s="622"/>
      <c r="BL7" s="622"/>
      <c r="BM7" s="622"/>
      <c r="BN7" s="623"/>
      <c r="BO7" s="663">
        <v>37.299999999999997</v>
      </c>
      <c r="BP7" s="663"/>
      <c r="BQ7" s="663"/>
      <c r="BR7" s="663"/>
      <c r="BS7" s="664">
        <v>1727786</v>
      </c>
      <c r="BT7" s="664"/>
      <c r="BU7" s="664"/>
      <c r="BV7" s="664"/>
      <c r="BW7" s="664"/>
      <c r="BX7" s="664"/>
      <c r="BY7" s="664"/>
      <c r="BZ7" s="664"/>
      <c r="CA7" s="664"/>
      <c r="CB7" s="698"/>
      <c r="CD7" s="618" t="s">
        <v>242</v>
      </c>
      <c r="CE7" s="619"/>
      <c r="CF7" s="619"/>
      <c r="CG7" s="619"/>
      <c r="CH7" s="619"/>
      <c r="CI7" s="619"/>
      <c r="CJ7" s="619"/>
      <c r="CK7" s="619"/>
      <c r="CL7" s="619"/>
      <c r="CM7" s="619"/>
      <c r="CN7" s="619"/>
      <c r="CO7" s="619"/>
      <c r="CP7" s="619"/>
      <c r="CQ7" s="620"/>
      <c r="CR7" s="621">
        <v>18731975</v>
      </c>
      <c r="CS7" s="622"/>
      <c r="CT7" s="622"/>
      <c r="CU7" s="622"/>
      <c r="CV7" s="622"/>
      <c r="CW7" s="622"/>
      <c r="CX7" s="622"/>
      <c r="CY7" s="623"/>
      <c r="CZ7" s="663">
        <v>8.1</v>
      </c>
      <c r="DA7" s="663"/>
      <c r="DB7" s="663"/>
      <c r="DC7" s="663"/>
      <c r="DD7" s="627">
        <v>185996</v>
      </c>
      <c r="DE7" s="622"/>
      <c r="DF7" s="622"/>
      <c r="DG7" s="622"/>
      <c r="DH7" s="622"/>
      <c r="DI7" s="622"/>
      <c r="DJ7" s="622"/>
      <c r="DK7" s="622"/>
      <c r="DL7" s="622"/>
      <c r="DM7" s="622"/>
      <c r="DN7" s="622"/>
      <c r="DO7" s="622"/>
      <c r="DP7" s="623"/>
      <c r="DQ7" s="627">
        <v>16322320</v>
      </c>
      <c r="DR7" s="622"/>
      <c r="DS7" s="622"/>
      <c r="DT7" s="622"/>
      <c r="DU7" s="622"/>
      <c r="DV7" s="622"/>
      <c r="DW7" s="622"/>
      <c r="DX7" s="622"/>
      <c r="DY7" s="622"/>
      <c r="DZ7" s="622"/>
      <c r="EA7" s="622"/>
      <c r="EB7" s="622"/>
      <c r="EC7" s="662"/>
    </row>
    <row r="8" spans="2:143" ht="11.25" customHeight="1" x14ac:dyDescent="0.2">
      <c r="B8" s="618" t="s">
        <v>243</v>
      </c>
      <c r="C8" s="619"/>
      <c r="D8" s="619"/>
      <c r="E8" s="619"/>
      <c r="F8" s="619"/>
      <c r="G8" s="619"/>
      <c r="H8" s="619"/>
      <c r="I8" s="619"/>
      <c r="J8" s="619"/>
      <c r="K8" s="619"/>
      <c r="L8" s="619"/>
      <c r="M8" s="619"/>
      <c r="N8" s="619"/>
      <c r="O8" s="619"/>
      <c r="P8" s="619"/>
      <c r="Q8" s="620"/>
      <c r="R8" s="621">
        <v>673672</v>
      </c>
      <c r="S8" s="622"/>
      <c r="T8" s="622"/>
      <c r="U8" s="622"/>
      <c r="V8" s="622"/>
      <c r="W8" s="622"/>
      <c r="X8" s="622"/>
      <c r="Y8" s="623"/>
      <c r="Z8" s="663">
        <v>0.3</v>
      </c>
      <c r="AA8" s="663"/>
      <c r="AB8" s="663"/>
      <c r="AC8" s="663"/>
      <c r="AD8" s="664">
        <v>673672</v>
      </c>
      <c r="AE8" s="664"/>
      <c r="AF8" s="664"/>
      <c r="AG8" s="664"/>
      <c r="AH8" s="664"/>
      <c r="AI8" s="664"/>
      <c r="AJ8" s="664"/>
      <c r="AK8" s="664"/>
      <c r="AL8" s="624">
        <v>0.5</v>
      </c>
      <c r="AM8" s="625"/>
      <c r="AN8" s="625"/>
      <c r="AO8" s="665"/>
      <c r="AP8" s="618" t="s">
        <v>244</v>
      </c>
      <c r="AQ8" s="619"/>
      <c r="AR8" s="619"/>
      <c r="AS8" s="619"/>
      <c r="AT8" s="619"/>
      <c r="AU8" s="619"/>
      <c r="AV8" s="619"/>
      <c r="AW8" s="619"/>
      <c r="AX8" s="619"/>
      <c r="AY8" s="619"/>
      <c r="AZ8" s="619"/>
      <c r="BA8" s="619"/>
      <c r="BB8" s="619"/>
      <c r="BC8" s="619"/>
      <c r="BD8" s="619"/>
      <c r="BE8" s="619"/>
      <c r="BF8" s="620"/>
      <c r="BG8" s="621">
        <v>888937</v>
      </c>
      <c r="BH8" s="622"/>
      <c r="BI8" s="622"/>
      <c r="BJ8" s="622"/>
      <c r="BK8" s="622"/>
      <c r="BL8" s="622"/>
      <c r="BM8" s="622"/>
      <c r="BN8" s="623"/>
      <c r="BO8" s="663">
        <v>0.9</v>
      </c>
      <c r="BP8" s="663"/>
      <c r="BQ8" s="663"/>
      <c r="BR8" s="663"/>
      <c r="BS8" s="664" t="s">
        <v>132</v>
      </c>
      <c r="BT8" s="664"/>
      <c r="BU8" s="664"/>
      <c r="BV8" s="664"/>
      <c r="BW8" s="664"/>
      <c r="BX8" s="664"/>
      <c r="BY8" s="664"/>
      <c r="BZ8" s="664"/>
      <c r="CA8" s="664"/>
      <c r="CB8" s="698"/>
      <c r="CD8" s="618" t="s">
        <v>245</v>
      </c>
      <c r="CE8" s="619"/>
      <c r="CF8" s="619"/>
      <c r="CG8" s="619"/>
      <c r="CH8" s="619"/>
      <c r="CI8" s="619"/>
      <c r="CJ8" s="619"/>
      <c r="CK8" s="619"/>
      <c r="CL8" s="619"/>
      <c r="CM8" s="619"/>
      <c r="CN8" s="619"/>
      <c r="CO8" s="619"/>
      <c r="CP8" s="619"/>
      <c r="CQ8" s="620"/>
      <c r="CR8" s="621">
        <v>93126840</v>
      </c>
      <c r="CS8" s="622"/>
      <c r="CT8" s="622"/>
      <c r="CU8" s="622"/>
      <c r="CV8" s="622"/>
      <c r="CW8" s="622"/>
      <c r="CX8" s="622"/>
      <c r="CY8" s="623"/>
      <c r="CZ8" s="663">
        <v>40.4</v>
      </c>
      <c r="DA8" s="663"/>
      <c r="DB8" s="663"/>
      <c r="DC8" s="663"/>
      <c r="DD8" s="627">
        <v>748390</v>
      </c>
      <c r="DE8" s="622"/>
      <c r="DF8" s="622"/>
      <c r="DG8" s="622"/>
      <c r="DH8" s="622"/>
      <c r="DI8" s="622"/>
      <c r="DJ8" s="622"/>
      <c r="DK8" s="622"/>
      <c r="DL8" s="622"/>
      <c r="DM8" s="622"/>
      <c r="DN8" s="622"/>
      <c r="DO8" s="622"/>
      <c r="DP8" s="623"/>
      <c r="DQ8" s="627">
        <v>42381907</v>
      </c>
      <c r="DR8" s="622"/>
      <c r="DS8" s="622"/>
      <c r="DT8" s="622"/>
      <c r="DU8" s="622"/>
      <c r="DV8" s="622"/>
      <c r="DW8" s="622"/>
      <c r="DX8" s="622"/>
      <c r="DY8" s="622"/>
      <c r="DZ8" s="622"/>
      <c r="EA8" s="622"/>
      <c r="EB8" s="622"/>
      <c r="EC8" s="662"/>
    </row>
    <row r="9" spans="2:143" ht="11.25" customHeight="1" x14ac:dyDescent="0.2">
      <c r="B9" s="618" t="s">
        <v>246</v>
      </c>
      <c r="C9" s="619"/>
      <c r="D9" s="619"/>
      <c r="E9" s="619"/>
      <c r="F9" s="619"/>
      <c r="G9" s="619"/>
      <c r="H9" s="619"/>
      <c r="I9" s="619"/>
      <c r="J9" s="619"/>
      <c r="K9" s="619"/>
      <c r="L9" s="619"/>
      <c r="M9" s="619"/>
      <c r="N9" s="619"/>
      <c r="O9" s="619"/>
      <c r="P9" s="619"/>
      <c r="Q9" s="620"/>
      <c r="R9" s="621">
        <v>481685</v>
      </c>
      <c r="S9" s="622"/>
      <c r="T9" s="622"/>
      <c r="U9" s="622"/>
      <c r="V9" s="622"/>
      <c r="W9" s="622"/>
      <c r="X9" s="622"/>
      <c r="Y9" s="623"/>
      <c r="Z9" s="663">
        <v>0.2</v>
      </c>
      <c r="AA9" s="663"/>
      <c r="AB9" s="663"/>
      <c r="AC9" s="663"/>
      <c r="AD9" s="664">
        <v>481685</v>
      </c>
      <c r="AE9" s="664"/>
      <c r="AF9" s="664"/>
      <c r="AG9" s="664"/>
      <c r="AH9" s="664"/>
      <c r="AI9" s="664"/>
      <c r="AJ9" s="664"/>
      <c r="AK9" s="664"/>
      <c r="AL9" s="624">
        <v>0.4</v>
      </c>
      <c r="AM9" s="625"/>
      <c r="AN9" s="625"/>
      <c r="AO9" s="665"/>
      <c r="AP9" s="618" t="s">
        <v>247</v>
      </c>
      <c r="AQ9" s="619"/>
      <c r="AR9" s="619"/>
      <c r="AS9" s="619"/>
      <c r="AT9" s="619"/>
      <c r="AU9" s="619"/>
      <c r="AV9" s="619"/>
      <c r="AW9" s="619"/>
      <c r="AX9" s="619"/>
      <c r="AY9" s="619"/>
      <c r="AZ9" s="619"/>
      <c r="BA9" s="619"/>
      <c r="BB9" s="619"/>
      <c r="BC9" s="619"/>
      <c r="BD9" s="619"/>
      <c r="BE9" s="619"/>
      <c r="BF9" s="620"/>
      <c r="BG9" s="621">
        <v>29053969</v>
      </c>
      <c r="BH9" s="622"/>
      <c r="BI9" s="622"/>
      <c r="BJ9" s="622"/>
      <c r="BK9" s="622"/>
      <c r="BL9" s="622"/>
      <c r="BM9" s="622"/>
      <c r="BN9" s="623"/>
      <c r="BO9" s="663">
        <v>29.3</v>
      </c>
      <c r="BP9" s="663"/>
      <c r="BQ9" s="663"/>
      <c r="BR9" s="663"/>
      <c r="BS9" s="664" t="s">
        <v>239</v>
      </c>
      <c r="BT9" s="664"/>
      <c r="BU9" s="664"/>
      <c r="BV9" s="664"/>
      <c r="BW9" s="664"/>
      <c r="BX9" s="664"/>
      <c r="BY9" s="664"/>
      <c r="BZ9" s="664"/>
      <c r="CA9" s="664"/>
      <c r="CB9" s="698"/>
      <c r="CD9" s="618" t="s">
        <v>248</v>
      </c>
      <c r="CE9" s="619"/>
      <c r="CF9" s="619"/>
      <c r="CG9" s="619"/>
      <c r="CH9" s="619"/>
      <c r="CI9" s="619"/>
      <c r="CJ9" s="619"/>
      <c r="CK9" s="619"/>
      <c r="CL9" s="619"/>
      <c r="CM9" s="619"/>
      <c r="CN9" s="619"/>
      <c r="CO9" s="619"/>
      <c r="CP9" s="619"/>
      <c r="CQ9" s="620"/>
      <c r="CR9" s="621">
        <v>22728208</v>
      </c>
      <c r="CS9" s="622"/>
      <c r="CT9" s="622"/>
      <c r="CU9" s="622"/>
      <c r="CV9" s="622"/>
      <c r="CW9" s="622"/>
      <c r="CX9" s="622"/>
      <c r="CY9" s="623"/>
      <c r="CZ9" s="663">
        <v>9.9</v>
      </c>
      <c r="DA9" s="663"/>
      <c r="DB9" s="663"/>
      <c r="DC9" s="663"/>
      <c r="DD9" s="627">
        <v>1979865</v>
      </c>
      <c r="DE9" s="622"/>
      <c r="DF9" s="622"/>
      <c r="DG9" s="622"/>
      <c r="DH9" s="622"/>
      <c r="DI9" s="622"/>
      <c r="DJ9" s="622"/>
      <c r="DK9" s="622"/>
      <c r="DL9" s="622"/>
      <c r="DM9" s="622"/>
      <c r="DN9" s="622"/>
      <c r="DO9" s="622"/>
      <c r="DP9" s="623"/>
      <c r="DQ9" s="627">
        <v>15205051</v>
      </c>
      <c r="DR9" s="622"/>
      <c r="DS9" s="622"/>
      <c r="DT9" s="622"/>
      <c r="DU9" s="622"/>
      <c r="DV9" s="622"/>
      <c r="DW9" s="622"/>
      <c r="DX9" s="622"/>
      <c r="DY9" s="622"/>
      <c r="DZ9" s="622"/>
      <c r="EA9" s="622"/>
      <c r="EB9" s="622"/>
      <c r="EC9" s="662"/>
    </row>
    <row r="10" spans="2:143" ht="11.25" customHeight="1" x14ac:dyDescent="0.2">
      <c r="B10" s="618" t="s">
        <v>249</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63" t="s">
        <v>132</v>
      </c>
      <c r="AA10" s="663"/>
      <c r="AB10" s="663"/>
      <c r="AC10" s="663"/>
      <c r="AD10" s="664" t="s">
        <v>132</v>
      </c>
      <c r="AE10" s="664"/>
      <c r="AF10" s="664"/>
      <c r="AG10" s="664"/>
      <c r="AH10" s="664"/>
      <c r="AI10" s="664"/>
      <c r="AJ10" s="664"/>
      <c r="AK10" s="664"/>
      <c r="AL10" s="624" t="s">
        <v>239</v>
      </c>
      <c r="AM10" s="625"/>
      <c r="AN10" s="625"/>
      <c r="AO10" s="665"/>
      <c r="AP10" s="618" t="s">
        <v>250</v>
      </c>
      <c r="AQ10" s="619"/>
      <c r="AR10" s="619"/>
      <c r="AS10" s="619"/>
      <c r="AT10" s="619"/>
      <c r="AU10" s="619"/>
      <c r="AV10" s="619"/>
      <c r="AW10" s="619"/>
      <c r="AX10" s="619"/>
      <c r="AY10" s="619"/>
      <c r="AZ10" s="619"/>
      <c r="BA10" s="619"/>
      <c r="BB10" s="619"/>
      <c r="BC10" s="619"/>
      <c r="BD10" s="619"/>
      <c r="BE10" s="619"/>
      <c r="BF10" s="620"/>
      <c r="BG10" s="621">
        <v>1868223</v>
      </c>
      <c r="BH10" s="622"/>
      <c r="BI10" s="622"/>
      <c r="BJ10" s="622"/>
      <c r="BK10" s="622"/>
      <c r="BL10" s="622"/>
      <c r="BM10" s="622"/>
      <c r="BN10" s="623"/>
      <c r="BO10" s="663">
        <v>1.9</v>
      </c>
      <c r="BP10" s="663"/>
      <c r="BQ10" s="663"/>
      <c r="BR10" s="663"/>
      <c r="BS10" s="664">
        <v>310881</v>
      </c>
      <c r="BT10" s="664"/>
      <c r="BU10" s="664"/>
      <c r="BV10" s="664"/>
      <c r="BW10" s="664"/>
      <c r="BX10" s="664"/>
      <c r="BY10" s="664"/>
      <c r="BZ10" s="664"/>
      <c r="CA10" s="664"/>
      <c r="CB10" s="698"/>
      <c r="CD10" s="618" t="s">
        <v>251</v>
      </c>
      <c r="CE10" s="619"/>
      <c r="CF10" s="619"/>
      <c r="CG10" s="619"/>
      <c r="CH10" s="619"/>
      <c r="CI10" s="619"/>
      <c r="CJ10" s="619"/>
      <c r="CK10" s="619"/>
      <c r="CL10" s="619"/>
      <c r="CM10" s="619"/>
      <c r="CN10" s="619"/>
      <c r="CO10" s="619"/>
      <c r="CP10" s="619"/>
      <c r="CQ10" s="620"/>
      <c r="CR10" s="621">
        <v>298402</v>
      </c>
      <c r="CS10" s="622"/>
      <c r="CT10" s="622"/>
      <c r="CU10" s="622"/>
      <c r="CV10" s="622"/>
      <c r="CW10" s="622"/>
      <c r="CX10" s="622"/>
      <c r="CY10" s="623"/>
      <c r="CZ10" s="663">
        <v>0.1</v>
      </c>
      <c r="DA10" s="663"/>
      <c r="DB10" s="663"/>
      <c r="DC10" s="663"/>
      <c r="DD10" s="627" t="s">
        <v>239</v>
      </c>
      <c r="DE10" s="622"/>
      <c r="DF10" s="622"/>
      <c r="DG10" s="622"/>
      <c r="DH10" s="622"/>
      <c r="DI10" s="622"/>
      <c r="DJ10" s="622"/>
      <c r="DK10" s="622"/>
      <c r="DL10" s="622"/>
      <c r="DM10" s="622"/>
      <c r="DN10" s="622"/>
      <c r="DO10" s="622"/>
      <c r="DP10" s="623"/>
      <c r="DQ10" s="627">
        <v>290865</v>
      </c>
      <c r="DR10" s="622"/>
      <c r="DS10" s="622"/>
      <c r="DT10" s="622"/>
      <c r="DU10" s="622"/>
      <c r="DV10" s="622"/>
      <c r="DW10" s="622"/>
      <c r="DX10" s="622"/>
      <c r="DY10" s="622"/>
      <c r="DZ10" s="622"/>
      <c r="EA10" s="622"/>
      <c r="EB10" s="622"/>
      <c r="EC10" s="662"/>
    </row>
    <row r="11" spans="2:143" ht="11.25" customHeight="1" x14ac:dyDescent="0.2">
      <c r="B11" s="618" t="s">
        <v>252</v>
      </c>
      <c r="C11" s="619"/>
      <c r="D11" s="619"/>
      <c r="E11" s="619"/>
      <c r="F11" s="619"/>
      <c r="G11" s="619"/>
      <c r="H11" s="619"/>
      <c r="I11" s="619"/>
      <c r="J11" s="619"/>
      <c r="K11" s="619"/>
      <c r="L11" s="619"/>
      <c r="M11" s="619"/>
      <c r="N11" s="619"/>
      <c r="O11" s="619"/>
      <c r="P11" s="619"/>
      <c r="Q11" s="620"/>
      <c r="R11" s="621">
        <v>12919282</v>
      </c>
      <c r="S11" s="622"/>
      <c r="T11" s="622"/>
      <c r="U11" s="622"/>
      <c r="V11" s="622"/>
      <c r="W11" s="622"/>
      <c r="X11" s="622"/>
      <c r="Y11" s="623"/>
      <c r="Z11" s="624">
        <v>5.4</v>
      </c>
      <c r="AA11" s="625"/>
      <c r="AB11" s="625"/>
      <c r="AC11" s="626"/>
      <c r="AD11" s="627">
        <v>12919282</v>
      </c>
      <c r="AE11" s="622"/>
      <c r="AF11" s="622"/>
      <c r="AG11" s="622"/>
      <c r="AH11" s="622"/>
      <c r="AI11" s="622"/>
      <c r="AJ11" s="622"/>
      <c r="AK11" s="623"/>
      <c r="AL11" s="624">
        <v>10.3</v>
      </c>
      <c r="AM11" s="625"/>
      <c r="AN11" s="625"/>
      <c r="AO11" s="665"/>
      <c r="AP11" s="618" t="s">
        <v>253</v>
      </c>
      <c r="AQ11" s="619"/>
      <c r="AR11" s="619"/>
      <c r="AS11" s="619"/>
      <c r="AT11" s="619"/>
      <c r="AU11" s="619"/>
      <c r="AV11" s="619"/>
      <c r="AW11" s="619"/>
      <c r="AX11" s="619"/>
      <c r="AY11" s="619"/>
      <c r="AZ11" s="619"/>
      <c r="BA11" s="619"/>
      <c r="BB11" s="619"/>
      <c r="BC11" s="619"/>
      <c r="BD11" s="619"/>
      <c r="BE11" s="619"/>
      <c r="BF11" s="620"/>
      <c r="BG11" s="621">
        <v>5157871</v>
      </c>
      <c r="BH11" s="622"/>
      <c r="BI11" s="622"/>
      <c r="BJ11" s="622"/>
      <c r="BK11" s="622"/>
      <c r="BL11" s="622"/>
      <c r="BM11" s="622"/>
      <c r="BN11" s="623"/>
      <c r="BO11" s="663">
        <v>5.2</v>
      </c>
      <c r="BP11" s="663"/>
      <c r="BQ11" s="663"/>
      <c r="BR11" s="663"/>
      <c r="BS11" s="664">
        <v>1416905</v>
      </c>
      <c r="BT11" s="664"/>
      <c r="BU11" s="664"/>
      <c r="BV11" s="664"/>
      <c r="BW11" s="664"/>
      <c r="BX11" s="664"/>
      <c r="BY11" s="664"/>
      <c r="BZ11" s="664"/>
      <c r="CA11" s="664"/>
      <c r="CB11" s="698"/>
      <c r="CD11" s="618" t="s">
        <v>254</v>
      </c>
      <c r="CE11" s="619"/>
      <c r="CF11" s="619"/>
      <c r="CG11" s="619"/>
      <c r="CH11" s="619"/>
      <c r="CI11" s="619"/>
      <c r="CJ11" s="619"/>
      <c r="CK11" s="619"/>
      <c r="CL11" s="619"/>
      <c r="CM11" s="619"/>
      <c r="CN11" s="619"/>
      <c r="CO11" s="619"/>
      <c r="CP11" s="619"/>
      <c r="CQ11" s="620"/>
      <c r="CR11" s="621">
        <v>2908092</v>
      </c>
      <c r="CS11" s="622"/>
      <c r="CT11" s="622"/>
      <c r="CU11" s="622"/>
      <c r="CV11" s="622"/>
      <c r="CW11" s="622"/>
      <c r="CX11" s="622"/>
      <c r="CY11" s="623"/>
      <c r="CZ11" s="663">
        <v>1.3</v>
      </c>
      <c r="DA11" s="663"/>
      <c r="DB11" s="663"/>
      <c r="DC11" s="663"/>
      <c r="DD11" s="627">
        <v>1223097</v>
      </c>
      <c r="DE11" s="622"/>
      <c r="DF11" s="622"/>
      <c r="DG11" s="622"/>
      <c r="DH11" s="622"/>
      <c r="DI11" s="622"/>
      <c r="DJ11" s="622"/>
      <c r="DK11" s="622"/>
      <c r="DL11" s="622"/>
      <c r="DM11" s="622"/>
      <c r="DN11" s="622"/>
      <c r="DO11" s="622"/>
      <c r="DP11" s="623"/>
      <c r="DQ11" s="627">
        <v>1786075</v>
      </c>
      <c r="DR11" s="622"/>
      <c r="DS11" s="622"/>
      <c r="DT11" s="622"/>
      <c r="DU11" s="622"/>
      <c r="DV11" s="622"/>
      <c r="DW11" s="622"/>
      <c r="DX11" s="622"/>
      <c r="DY11" s="622"/>
      <c r="DZ11" s="622"/>
      <c r="EA11" s="622"/>
      <c r="EB11" s="622"/>
      <c r="EC11" s="662"/>
    </row>
    <row r="12" spans="2:143" ht="11.25" customHeight="1" x14ac:dyDescent="0.2">
      <c r="B12" s="618" t="s">
        <v>255</v>
      </c>
      <c r="C12" s="619"/>
      <c r="D12" s="619"/>
      <c r="E12" s="619"/>
      <c r="F12" s="619"/>
      <c r="G12" s="619"/>
      <c r="H12" s="619"/>
      <c r="I12" s="619"/>
      <c r="J12" s="619"/>
      <c r="K12" s="619"/>
      <c r="L12" s="619"/>
      <c r="M12" s="619"/>
      <c r="N12" s="619"/>
      <c r="O12" s="619"/>
      <c r="P12" s="619"/>
      <c r="Q12" s="620"/>
      <c r="R12" s="621">
        <v>53472</v>
      </c>
      <c r="S12" s="622"/>
      <c r="T12" s="622"/>
      <c r="U12" s="622"/>
      <c r="V12" s="622"/>
      <c r="W12" s="622"/>
      <c r="X12" s="622"/>
      <c r="Y12" s="623"/>
      <c r="Z12" s="663">
        <v>0</v>
      </c>
      <c r="AA12" s="663"/>
      <c r="AB12" s="663"/>
      <c r="AC12" s="663"/>
      <c r="AD12" s="664">
        <v>53472</v>
      </c>
      <c r="AE12" s="664"/>
      <c r="AF12" s="664"/>
      <c r="AG12" s="664"/>
      <c r="AH12" s="664"/>
      <c r="AI12" s="664"/>
      <c r="AJ12" s="664"/>
      <c r="AK12" s="664"/>
      <c r="AL12" s="624">
        <v>0</v>
      </c>
      <c r="AM12" s="625"/>
      <c r="AN12" s="625"/>
      <c r="AO12" s="665"/>
      <c r="AP12" s="618" t="s">
        <v>256</v>
      </c>
      <c r="AQ12" s="619"/>
      <c r="AR12" s="619"/>
      <c r="AS12" s="619"/>
      <c r="AT12" s="619"/>
      <c r="AU12" s="619"/>
      <c r="AV12" s="619"/>
      <c r="AW12" s="619"/>
      <c r="AX12" s="619"/>
      <c r="AY12" s="619"/>
      <c r="AZ12" s="619"/>
      <c r="BA12" s="619"/>
      <c r="BB12" s="619"/>
      <c r="BC12" s="619"/>
      <c r="BD12" s="619"/>
      <c r="BE12" s="619"/>
      <c r="BF12" s="620"/>
      <c r="BG12" s="621">
        <v>44728766</v>
      </c>
      <c r="BH12" s="622"/>
      <c r="BI12" s="622"/>
      <c r="BJ12" s="622"/>
      <c r="BK12" s="622"/>
      <c r="BL12" s="622"/>
      <c r="BM12" s="622"/>
      <c r="BN12" s="623"/>
      <c r="BO12" s="663">
        <v>45.1</v>
      </c>
      <c r="BP12" s="663"/>
      <c r="BQ12" s="663"/>
      <c r="BR12" s="663"/>
      <c r="BS12" s="664" t="s">
        <v>132</v>
      </c>
      <c r="BT12" s="664"/>
      <c r="BU12" s="664"/>
      <c r="BV12" s="664"/>
      <c r="BW12" s="664"/>
      <c r="BX12" s="664"/>
      <c r="BY12" s="664"/>
      <c r="BZ12" s="664"/>
      <c r="CA12" s="664"/>
      <c r="CB12" s="698"/>
      <c r="CD12" s="618" t="s">
        <v>257</v>
      </c>
      <c r="CE12" s="619"/>
      <c r="CF12" s="619"/>
      <c r="CG12" s="619"/>
      <c r="CH12" s="619"/>
      <c r="CI12" s="619"/>
      <c r="CJ12" s="619"/>
      <c r="CK12" s="619"/>
      <c r="CL12" s="619"/>
      <c r="CM12" s="619"/>
      <c r="CN12" s="619"/>
      <c r="CO12" s="619"/>
      <c r="CP12" s="619"/>
      <c r="CQ12" s="620"/>
      <c r="CR12" s="621">
        <v>9583516</v>
      </c>
      <c r="CS12" s="622"/>
      <c r="CT12" s="622"/>
      <c r="CU12" s="622"/>
      <c r="CV12" s="622"/>
      <c r="CW12" s="622"/>
      <c r="CX12" s="622"/>
      <c r="CY12" s="623"/>
      <c r="CZ12" s="663">
        <v>4.2</v>
      </c>
      <c r="DA12" s="663"/>
      <c r="DB12" s="663"/>
      <c r="DC12" s="663"/>
      <c r="DD12" s="627">
        <v>1639761</v>
      </c>
      <c r="DE12" s="622"/>
      <c r="DF12" s="622"/>
      <c r="DG12" s="622"/>
      <c r="DH12" s="622"/>
      <c r="DI12" s="622"/>
      <c r="DJ12" s="622"/>
      <c r="DK12" s="622"/>
      <c r="DL12" s="622"/>
      <c r="DM12" s="622"/>
      <c r="DN12" s="622"/>
      <c r="DO12" s="622"/>
      <c r="DP12" s="623"/>
      <c r="DQ12" s="627">
        <v>7495351</v>
      </c>
      <c r="DR12" s="622"/>
      <c r="DS12" s="622"/>
      <c r="DT12" s="622"/>
      <c r="DU12" s="622"/>
      <c r="DV12" s="622"/>
      <c r="DW12" s="622"/>
      <c r="DX12" s="622"/>
      <c r="DY12" s="622"/>
      <c r="DZ12" s="622"/>
      <c r="EA12" s="622"/>
      <c r="EB12" s="622"/>
      <c r="EC12" s="662"/>
    </row>
    <row r="13" spans="2:143" ht="11.25" customHeight="1" x14ac:dyDescent="0.2">
      <c r="B13" s="618" t="s">
        <v>258</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63" t="s">
        <v>239</v>
      </c>
      <c r="AA13" s="663"/>
      <c r="AB13" s="663"/>
      <c r="AC13" s="663"/>
      <c r="AD13" s="664" t="s">
        <v>239</v>
      </c>
      <c r="AE13" s="664"/>
      <c r="AF13" s="664"/>
      <c r="AG13" s="664"/>
      <c r="AH13" s="664"/>
      <c r="AI13" s="664"/>
      <c r="AJ13" s="664"/>
      <c r="AK13" s="664"/>
      <c r="AL13" s="624" t="s">
        <v>132</v>
      </c>
      <c r="AM13" s="625"/>
      <c r="AN13" s="625"/>
      <c r="AO13" s="665"/>
      <c r="AP13" s="618" t="s">
        <v>259</v>
      </c>
      <c r="AQ13" s="619"/>
      <c r="AR13" s="619"/>
      <c r="AS13" s="619"/>
      <c r="AT13" s="619"/>
      <c r="AU13" s="619"/>
      <c r="AV13" s="619"/>
      <c r="AW13" s="619"/>
      <c r="AX13" s="619"/>
      <c r="AY13" s="619"/>
      <c r="AZ13" s="619"/>
      <c r="BA13" s="619"/>
      <c r="BB13" s="619"/>
      <c r="BC13" s="619"/>
      <c r="BD13" s="619"/>
      <c r="BE13" s="619"/>
      <c r="BF13" s="620"/>
      <c r="BG13" s="621">
        <v>44347749</v>
      </c>
      <c r="BH13" s="622"/>
      <c r="BI13" s="622"/>
      <c r="BJ13" s="622"/>
      <c r="BK13" s="622"/>
      <c r="BL13" s="622"/>
      <c r="BM13" s="622"/>
      <c r="BN13" s="623"/>
      <c r="BO13" s="663">
        <v>44.8</v>
      </c>
      <c r="BP13" s="663"/>
      <c r="BQ13" s="663"/>
      <c r="BR13" s="663"/>
      <c r="BS13" s="664" t="s">
        <v>239</v>
      </c>
      <c r="BT13" s="664"/>
      <c r="BU13" s="664"/>
      <c r="BV13" s="664"/>
      <c r="BW13" s="664"/>
      <c r="BX13" s="664"/>
      <c r="BY13" s="664"/>
      <c r="BZ13" s="664"/>
      <c r="CA13" s="664"/>
      <c r="CB13" s="698"/>
      <c r="CD13" s="618" t="s">
        <v>260</v>
      </c>
      <c r="CE13" s="619"/>
      <c r="CF13" s="619"/>
      <c r="CG13" s="619"/>
      <c r="CH13" s="619"/>
      <c r="CI13" s="619"/>
      <c r="CJ13" s="619"/>
      <c r="CK13" s="619"/>
      <c r="CL13" s="619"/>
      <c r="CM13" s="619"/>
      <c r="CN13" s="619"/>
      <c r="CO13" s="619"/>
      <c r="CP13" s="619"/>
      <c r="CQ13" s="620"/>
      <c r="CR13" s="621">
        <v>26764997</v>
      </c>
      <c r="CS13" s="622"/>
      <c r="CT13" s="622"/>
      <c r="CU13" s="622"/>
      <c r="CV13" s="622"/>
      <c r="CW13" s="622"/>
      <c r="CX13" s="622"/>
      <c r="CY13" s="623"/>
      <c r="CZ13" s="663">
        <v>11.6</v>
      </c>
      <c r="DA13" s="663"/>
      <c r="DB13" s="663"/>
      <c r="DC13" s="663"/>
      <c r="DD13" s="627">
        <v>12883061</v>
      </c>
      <c r="DE13" s="622"/>
      <c r="DF13" s="622"/>
      <c r="DG13" s="622"/>
      <c r="DH13" s="622"/>
      <c r="DI13" s="622"/>
      <c r="DJ13" s="622"/>
      <c r="DK13" s="622"/>
      <c r="DL13" s="622"/>
      <c r="DM13" s="622"/>
      <c r="DN13" s="622"/>
      <c r="DO13" s="622"/>
      <c r="DP13" s="623"/>
      <c r="DQ13" s="627">
        <v>17198425</v>
      </c>
      <c r="DR13" s="622"/>
      <c r="DS13" s="622"/>
      <c r="DT13" s="622"/>
      <c r="DU13" s="622"/>
      <c r="DV13" s="622"/>
      <c r="DW13" s="622"/>
      <c r="DX13" s="622"/>
      <c r="DY13" s="622"/>
      <c r="DZ13" s="622"/>
      <c r="EA13" s="622"/>
      <c r="EB13" s="622"/>
      <c r="EC13" s="662"/>
    </row>
    <row r="14" spans="2:143" ht="11.25" customHeight="1" x14ac:dyDescent="0.2">
      <c r="B14" s="618" t="s">
        <v>261</v>
      </c>
      <c r="C14" s="619"/>
      <c r="D14" s="619"/>
      <c r="E14" s="619"/>
      <c r="F14" s="619"/>
      <c r="G14" s="619"/>
      <c r="H14" s="619"/>
      <c r="I14" s="619"/>
      <c r="J14" s="619"/>
      <c r="K14" s="619"/>
      <c r="L14" s="619"/>
      <c r="M14" s="619"/>
      <c r="N14" s="619"/>
      <c r="O14" s="619"/>
      <c r="P14" s="619"/>
      <c r="Q14" s="620"/>
      <c r="R14" s="621">
        <v>3771</v>
      </c>
      <c r="S14" s="622"/>
      <c r="T14" s="622"/>
      <c r="U14" s="622"/>
      <c r="V14" s="622"/>
      <c r="W14" s="622"/>
      <c r="X14" s="622"/>
      <c r="Y14" s="623"/>
      <c r="Z14" s="663">
        <v>0</v>
      </c>
      <c r="AA14" s="663"/>
      <c r="AB14" s="663"/>
      <c r="AC14" s="663"/>
      <c r="AD14" s="664">
        <v>3771</v>
      </c>
      <c r="AE14" s="664"/>
      <c r="AF14" s="664"/>
      <c r="AG14" s="664"/>
      <c r="AH14" s="664"/>
      <c r="AI14" s="664"/>
      <c r="AJ14" s="664"/>
      <c r="AK14" s="664"/>
      <c r="AL14" s="624">
        <v>0</v>
      </c>
      <c r="AM14" s="625"/>
      <c r="AN14" s="625"/>
      <c r="AO14" s="665"/>
      <c r="AP14" s="618" t="s">
        <v>262</v>
      </c>
      <c r="AQ14" s="619"/>
      <c r="AR14" s="619"/>
      <c r="AS14" s="619"/>
      <c r="AT14" s="619"/>
      <c r="AU14" s="619"/>
      <c r="AV14" s="619"/>
      <c r="AW14" s="619"/>
      <c r="AX14" s="619"/>
      <c r="AY14" s="619"/>
      <c r="AZ14" s="619"/>
      <c r="BA14" s="619"/>
      <c r="BB14" s="619"/>
      <c r="BC14" s="619"/>
      <c r="BD14" s="619"/>
      <c r="BE14" s="619"/>
      <c r="BF14" s="620"/>
      <c r="BG14" s="621">
        <v>1443875</v>
      </c>
      <c r="BH14" s="622"/>
      <c r="BI14" s="622"/>
      <c r="BJ14" s="622"/>
      <c r="BK14" s="622"/>
      <c r="BL14" s="622"/>
      <c r="BM14" s="622"/>
      <c r="BN14" s="623"/>
      <c r="BO14" s="663">
        <v>1.5</v>
      </c>
      <c r="BP14" s="663"/>
      <c r="BQ14" s="663"/>
      <c r="BR14" s="663"/>
      <c r="BS14" s="664" t="s">
        <v>132</v>
      </c>
      <c r="BT14" s="664"/>
      <c r="BU14" s="664"/>
      <c r="BV14" s="664"/>
      <c r="BW14" s="664"/>
      <c r="BX14" s="664"/>
      <c r="BY14" s="664"/>
      <c r="BZ14" s="664"/>
      <c r="CA14" s="664"/>
      <c r="CB14" s="698"/>
      <c r="CD14" s="618" t="s">
        <v>263</v>
      </c>
      <c r="CE14" s="619"/>
      <c r="CF14" s="619"/>
      <c r="CG14" s="619"/>
      <c r="CH14" s="619"/>
      <c r="CI14" s="619"/>
      <c r="CJ14" s="619"/>
      <c r="CK14" s="619"/>
      <c r="CL14" s="619"/>
      <c r="CM14" s="619"/>
      <c r="CN14" s="619"/>
      <c r="CO14" s="619"/>
      <c r="CP14" s="619"/>
      <c r="CQ14" s="620"/>
      <c r="CR14" s="621">
        <v>6620411</v>
      </c>
      <c r="CS14" s="622"/>
      <c r="CT14" s="622"/>
      <c r="CU14" s="622"/>
      <c r="CV14" s="622"/>
      <c r="CW14" s="622"/>
      <c r="CX14" s="622"/>
      <c r="CY14" s="623"/>
      <c r="CZ14" s="663">
        <v>2.9</v>
      </c>
      <c r="DA14" s="663"/>
      <c r="DB14" s="663"/>
      <c r="DC14" s="663"/>
      <c r="DD14" s="627">
        <v>645323</v>
      </c>
      <c r="DE14" s="622"/>
      <c r="DF14" s="622"/>
      <c r="DG14" s="622"/>
      <c r="DH14" s="622"/>
      <c r="DI14" s="622"/>
      <c r="DJ14" s="622"/>
      <c r="DK14" s="622"/>
      <c r="DL14" s="622"/>
      <c r="DM14" s="622"/>
      <c r="DN14" s="622"/>
      <c r="DO14" s="622"/>
      <c r="DP14" s="623"/>
      <c r="DQ14" s="627">
        <v>5675098</v>
      </c>
      <c r="DR14" s="622"/>
      <c r="DS14" s="622"/>
      <c r="DT14" s="622"/>
      <c r="DU14" s="622"/>
      <c r="DV14" s="622"/>
      <c r="DW14" s="622"/>
      <c r="DX14" s="622"/>
      <c r="DY14" s="622"/>
      <c r="DZ14" s="622"/>
      <c r="EA14" s="622"/>
      <c r="EB14" s="622"/>
      <c r="EC14" s="662"/>
    </row>
    <row r="15" spans="2:143" ht="11.25" customHeight="1" x14ac:dyDescent="0.2">
      <c r="B15" s="618" t="s">
        <v>264</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63" t="s">
        <v>132</v>
      </c>
      <c r="AA15" s="663"/>
      <c r="AB15" s="663"/>
      <c r="AC15" s="663"/>
      <c r="AD15" s="664" t="s">
        <v>239</v>
      </c>
      <c r="AE15" s="664"/>
      <c r="AF15" s="664"/>
      <c r="AG15" s="664"/>
      <c r="AH15" s="664"/>
      <c r="AI15" s="664"/>
      <c r="AJ15" s="664"/>
      <c r="AK15" s="664"/>
      <c r="AL15" s="624" t="s">
        <v>132</v>
      </c>
      <c r="AM15" s="625"/>
      <c r="AN15" s="625"/>
      <c r="AO15" s="665"/>
      <c r="AP15" s="618" t="s">
        <v>265</v>
      </c>
      <c r="AQ15" s="619"/>
      <c r="AR15" s="619"/>
      <c r="AS15" s="619"/>
      <c r="AT15" s="619"/>
      <c r="AU15" s="619"/>
      <c r="AV15" s="619"/>
      <c r="AW15" s="619"/>
      <c r="AX15" s="619"/>
      <c r="AY15" s="619"/>
      <c r="AZ15" s="619"/>
      <c r="BA15" s="619"/>
      <c r="BB15" s="619"/>
      <c r="BC15" s="619"/>
      <c r="BD15" s="619"/>
      <c r="BE15" s="619"/>
      <c r="BF15" s="620"/>
      <c r="BG15" s="621">
        <v>3989526</v>
      </c>
      <c r="BH15" s="622"/>
      <c r="BI15" s="622"/>
      <c r="BJ15" s="622"/>
      <c r="BK15" s="622"/>
      <c r="BL15" s="622"/>
      <c r="BM15" s="622"/>
      <c r="BN15" s="623"/>
      <c r="BO15" s="663">
        <v>4</v>
      </c>
      <c r="BP15" s="663"/>
      <c r="BQ15" s="663"/>
      <c r="BR15" s="663"/>
      <c r="BS15" s="664" t="s">
        <v>239</v>
      </c>
      <c r="BT15" s="664"/>
      <c r="BU15" s="664"/>
      <c r="BV15" s="664"/>
      <c r="BW15" s="664"/>
      <c r="BX15" s="664"/>
      <c r="BY15" s="664"/>
      <c r="BZ15" s="664"/>
      <c r="CA15" s="664"/>
      <c r="CB15" s="698"/>
      <c r="CD15" s="618" t="s">
        <v>266</v>
      </c>
      <c r="CE15" s="619"/>
      <c r="CF15" s="619"/>
      <c r="CG15" s="619"/>
      <c r="CH15" s="619"/>
      <c r="CI15" s="619"/>
      <c r="CJ15" s="619"/>
      <c r="CK15" s="619"/>
      <c r="CL15" s="619"/>
      <c r="CM15" s="619"/>
      <c r="CN15" s="619"/>
      <c r="CO15" s="619"/>
      <c r="CP15" s="619"/>
      <c r="CQ15" s="620"/>
      <c r="CR15" s="621">
        <v>25366365</v>
      </c>
      <c r="CS15" s="622"/>
      <c r="CT15" s="622"/>
      <c r="CU15" s="622"/>
      <c r="CV15" s="622"/>
      <c r="CW15" s="622"/>
      <c r="CX15" s="622"/>
      <c r="CY15" s="623"/>
      <c r="CZ15" s="663">
        <v>11</v>
      </c>
      <c r="DA15" s="663"/>
      <c r="DB15" s="663"/>
      <c r="DC15" s="663"/>
      <c r="DD15" s="627">
        <v>5288442</v>
      </c>
      <c r="DE15" s="622"/>
      <c r="DF15" s="622"/>
      <c r="DG15" s="622"/>
      <c r="DH15" s="622"/>
      <c r="DI15" s="622"/>
      <c r="DJ15" s="622"/>
      <c r="DK15" s="622"/>
      <c r="DL15" s="622"/>
      <c r="DM15" s="622"/>
      <c r="DN15" s="622"/>
      <c r="DO15" s="622"/>
      <c r="DP15" s="623"/>
      <c r="DQ15" s="627">
        <v>16155721</v>
      </c>
      <c r="DR15" s="622"/>
      <c r="DS15" s="622"/>
      <c r="DT15" s="622"/>
      <c r="DU15" s="622"/>
      <c r="DV15" s="622"/>
      <c r="DW15" s="622"/>
      <c r="DX15" s="622"/>
      <c r="DY15" s="622"/>
      <c r="DZ15" s="622"/>
      <c r="EA15" s="622"/>
      <c r="EB15" s="622"/>
      <c r="EC15" s="662"/>
    </row>
    <row r="16" spans="2:143" ht="11.25" customHeight="1" x14ac:dyDescent="0.2">
      <c r="B16" s="618" t="s">
        <v>267</v>
      </c>
      <c r="C16" s="619"/>
      <c r="D16" s="619"/>
      <c r="E16" s="619"/>
      <c r="F16" s="619"/>
      <c r="G16" s="619"/>
      <c r="H16" s="619"/>
      <c r="I16" s="619"/>
      <c r="J16" s="619"/>
      <c r="K16" s="619"/>
      <c r="L16" s="619"/>
      <c r="M16" s="619"/>
      <c r="N16" s="619"/>
      <c r="O16" s="619"/>
      <c r="P16" s="619"/>
      <c r="Q16" s="620"/>
      <c r="R16" s="621">
        <v>242020</v>
      </c>
      <c r="S16" s="622"/>
      <c r="T16" s="622"/>
      <c r="U16" s="622"/>
      <c r="V16" s="622"/>
      <c r="W16" s="622"/>
      <c r="X16" s="622"/>
      <c r="Y16" s="623"/>
      <c r="Z16" s="663">
        <v>0.1</v>
      </c>
      <c r="AA16" s="663"/>
      <c r="AB16" s="663"/>
      <c r="AC16" s="663"/>
      <c r="AD16" s="664">
        <v>242020</v>
      </c>
      <c r="AE16" s="664"/>
      <c r="AF16" s="664"/>
      <c r="AG16" s="664"/>
      <c r="AH16" s="664"/>
      <c r="AI16" s="664"/>
      <c r="AJ16" s="664"/>
      <c r="AK16" s="664"/>
      <c r="AL16" s="624">
        <v>0.2</v>
      </c>
      <c r="AM16" s="625"/>
      <c r="AN16" s="625"/>
      <c r="AO16" s="665"/>
      <c r="AP16" s="618" t="s">
        <v>268</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63" t="s">
        <v>132</v>
      </c>
      <c r="BP16" s="663"/>
      <c r="BQ16" s="663"/>
      <c r="BR16" s="663"/>
      <c r="BS16" s="664" t="s">
        <v>132</v>
      </c>
      <c r="BT16" s="664"/>
      <c r="BU16" s="664"/>
      <c r="BV16" s="664"/>
      <c r="BW16" s="664"/>
      <c r="BX16" s="664"/>
      <c r="BY16" s="664"/>
      <c r="BZ16" s="664"/>
      <c r="CA16" s="664"/>
      <c r="CB16" s="698"/>
      <c r="CD16" s="618" t="s">
        <v>269</v>
      </c>
      <c r="CE16" s="619"/>
      <c r="CF16" s="619"/>
      <c r="CG16" s="619"/>
      <c r="CH16" s="619"/>
      <c r="CI16" s="619"/>
      <c r="CJ16" s="619"/>
      <c r="CK16" s="619"/>
      <c r="CL16" s="619"/>
      <c r="CM16" s="619"/>
      <c r="CN16" s="619"/>
      <c r="CO16" s="619"/>
      <c r="CP16" s="619"/>
      <c r="CQ16" s="620"/>
      <c r="CR16" s="621" t="s">
        <v>132</v>
      </c>
      <c r="CS16" s="622"/>
      <c r="CT16" s="622"/>
      <c r="CU16" s="622"/>
      <c r="CV16" s="622"/>
      <c r="CW16" s="622"/>
      <c r="CX16" s="622"/>
      <c r="CY16" s="623"/>
      <c r="CZ16" s="663" t="s">
        <v>239</v>
      </c>
      <c r="DA16" s="663"/>
      <c r="DB16" s="663"/>
      <c r="DC16" s="663"/>
      <c r="DD16" s="627" t="s">
        <v>239</v>
      </c>
      <c r="DE16" s="622"/>
      <c r="DF16" s="622"/>
      <c r="DG16" s="622"/>
      <c r="DH16" s="622"/>
      <c r="DI16" s="622"/>
      <c r="DJ16" s="622"/>
      <c r="DK16" s="622"/>
      <c r="DL16" s="622"/>
      <c r="DM16" s="622"/>
      <c r="DN16" s="622"/>
      <c r="DO16" s="622"/>
      <c r="DP16" s="623"/>
      <c r="DQ16" s="627" t="s">
        <v>239</v>
      </c>
      <c r="DR16" s="622"/>
      <c r="DS16" s="622"/>
      <c r="DT16" s="622"/>
      <c r="DU16" s="622"/>
      <c r="DV16" s="622"/>
      <c r="DW16" s="622"/>
      <c r="DX16" s="622"/>
      <c r="DY16" s="622"/>
      <c r="DZ16" s="622"/>
      <c r="EA16" s="622"/>
      <c r="EB16" s="622"/>
      <c r="EC16" s="662"/>
    </row>
    <row r="17" spans="2:133" ht="11.25" customHeight="1" x14ac:dyDescent="0.2">
      <c r="B17" s="618" t="s">
        <v>270</v>
      </c>
      <c r="C17" s="619"/>
      <c r="D17" s="619"/>
      <c r="E17" s="619"/>
      <c r="F17" s="619"/>
      <c r="G17" s="619"/>
      <c r="H17" s="619"/>
      <c r="I17" s="619"/>
      <c r="J17" s="619"/>
      <c r="K17" s="619"/>
      <c r="L17" s="619"/>
      <c r="M17" s="619"/>
      <c r="N17" s="619"/>
      <c r="O17" s="619"/>
      <c r="P17" s="619"/>
      <c r="Q17" s="620"/>
      <c r="R17" s="621">
        <v>1405673</v>
      </c>
      <c r="S17" s="622"/>
      <c r="T17" s="622"/>
      <c r="U17" s="622"/>
      <c r="V17" s="622"/>
      <c r="W17" s="622"/>
      <c r="X17" s="622"/>
      <c r="Y17" s="623"/>
      <c r="Z17" s="663">
        <v>0.6</v>
      </c>
      <c r="AA17" s="663"/>
      <c r="AB17" s="663"/>
      <c r="AC17" s="663"/>
      <c r="AD17" s="664">
        <v>1405673</v>
      </c>
      <c r="AE17" s="664"/>
      <c r="AF17" s="664"/>
      <c r="AG17" s="664"/>
      <c r="AH17" s="664"/>
      <c r="AI17" s="664"/>
      <c r="AJ17" s="664"/>
      <c r="AK17" s="664"/>
      <c r="AL17" s="624">
        <v>1.1000000000000001</v>
      </c>
      <c r="AM17" s="625"/>
      <c r="AN17" s="625"/>
      <c r="AO17" s="665"/>
      <c r="AP17" s="618" t="s">
        <v>271</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63" t="s">
        <v>132</v>
      </c>
      <c r="BP17" s="663"/>
      <c r="BQ17" s="663"/>
      <c r="BR17" s="663"/>
      <c r="BS17" s="664" t="s">
        <v>132</v>
      </c>
      <c r="BT17" s="664"/>
      <c r="BU17" s="664"/>
      <c r="BV17" s="664"/>
      <c r="BW17" s="664"/>
      <c r="BX17" s="664"/>
      <c r="BY17" s="664"/>
      <c r="BZ17" s="664"/>
      <c r="CA17" s="664"/>
      <c r="CB17" s="698"/>
      <c r="CD17" s="618" t="s">
        <v>272</v>
      </c>
      <c r="CE17" s="619"/>
      <c r="CF17" s="619"/>
      <c r="CG17" s="619"/>
      <c r="CH17" s="619"/>
      <c r="CI17" s="619"/>
      <c r="CJ17" s="619"/>
      <c r="CK17" s="619"/>
      <c r="CL17" s="619"/>
      <c r="CM17" s="619"/>
      <c r="CN17" s="619"/>
      <c r="CO17" s="619"/>
      <c r="CP17" s="619"/>
      <c r="CQ17" s="620"/>
      <c r="CR17" s="621">
        <v>23226746</v>
      </c>
      <c r="CS17" s="622"/>
      <c r="CT17" s="622"/>
      <c r="CU17" s="622"/>
      <c r="CV17" s="622"/>
      <c r="CW17" s="622"/>
      <c r="CX17" s="622"/>
      <c r="CY17" s="623"/>
      <c r="CZ17" s="663">
        <v>10.1</v>
      </c>
      <c r="DA17" s="663"/>
      <c r="DB17" s="663"/>
      <c r="DC17" s="663"/>
      <c r="DD17" s="627" t="s">
        <v>132</v>
      </c>
      <c r="DE17" s="622"/>
      <c r="DF17" s="622"/>
      <c r="DG17" s="622"/>
      <c r="DH17" s="622"/>
      <c r="DI17" s="622"/>
      <c r="DJ17" s="622"/>
      <c r="DK17" s="622"/>
      <c r="DL17" s="622"/>
      <c r="DM17" s="622"/>
      <c r="DN17" s="622"/>
      <c r="DO17" s="622"/>
      <c r="DP17" s="623"/>
      <c r="DQ17" s="627">
        <v>22557316</v>
      </c>
      <c r="DR17" s="622"/>
      <c r="DS17" s="622"/>
      <c r="DT17" s="622"/>
      <c r="DU17" s="622"/>
      <c r="DV17" s="622"/>
      <c r="DW17" s="622"/>
      <c r="DX17" s="622"/>
      <c r="DY17" s="622"/>
      <c r="DZ17" s="622"/>
      <c r="EA17" s="622"/>
      <c r="EB17" s="622"/>
      <c r="EC17" s="662"/>
    </row>
    <row r="18" spans="2:133" ht="11.25" customHeight="1" x14ac:dyDescent="0.2">
      <c r="B18" s="618" t="s">
        <v>273</v>
      </c>
      <c r="C18" s="619"/>
      <c r="D18" s="619"/>
      <c r="E18" s="619"/>
      <c r="F18" s="619"/>
      <c r="G18" s="619"/>
      <c r="H18" s="619"/>
      <c r="I18" s="619"/>
      <c r="J18" s="619"/>
      <c r="K18" s="619"/>
      <c r="L18" s="619"/>
      <c r="M18" s="619"/>
      <c r="N18" s="619"/>
      <c r="O18" s="619"/>
      <c r="P18" s="619"/>
      <c r="Q18" s="620"/>
      <c r="R18" s="621">
        <v>689264</v>
      </c>
      <c r="S18" s="622"/>
      <c r="T18" s="622"/>
      <c r="U18" s="622"/>
      <c r="V18" s="622"/>
      <c r="W18" s="622"/>
      <c r="X18" s="622"/>
      <c r="Y18" s="623"/>
      <c r="Z18" s="663">
        <v>0.3</v>
      </c>
      <c r="AA18" s="663"/>
      <c r="AB18" s="663"/>
      <c r="AC18" s="663"/>
      <c r="AD18" s="664">
        <v>689264</v>
      </c>
      <c r="AE18" s="664"/>
      <c r="AF18" s="664"/>
      <c r="AG18" s="664"/>
      <c r="AH18" s="664"/>
      <c r="AI18" s="664"/>
      <c r="AJ18" s="664"/>
      <c r="AK18" s="664"/>
      <c r="AL18" s="624">
        <v>0.6</v>
      </c>
      <c r="AM18" s="625"/>
      <c r="AN18" s="625"/>
      <c r="AO18" s="665"/>
      <c r="AP18" s="618" t="s">
        <v>274</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63" t="s">
        <v>239</v>
      </c>
      <c r="BP18" s="663"/>
      <c r="BQ18" s="663"/>
      <c r="BR18" s="663"/>
      <c r="BS18" s="664" t="s">
        <v>132</v>
      </c>
      <c r="BT18" s="664"/>
      <c r="BU18" s="664"/>
      <c r="BV18" s="664"/>
      <c r="BW18" s="664"/>
      <c r="BX18" s="664"/>
      <c r="BY18" s="664"/>
      <c r="BZ18" s="664"/>
      <c r="CA18" s="664"/>
      <c r="CB18" s="698"/>
      <c r="CD18" s="618" t="s">
        <v>275</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63" t="s">
        <v>132</v>
      </c>
      <c r="DA18" s="663"/>
      <c r="DB18" s="663"/>
      <c r="DC18" s="663"/>
      <c r="DD18" s="627" t="s">
        <v>239</v>
      </c>
      <c r="DE18" s="622"/>
      <c r="DF18" s="622"/>
      <c r="DG18" s="622"/>
      <c r="DH18" s="622"/>
      <c r="DI18" s="622"/>
      <c r="DJ18" s="622"/>
      <c r="DK18" s="622"/>
      <c r="DL18" s="622"/>
      <c r="DM18" s="622"/>
      <c r="DN18" s="622"/>
      <c r="DO18" s="622"/>
      <c r="DP18" s="623"/>
      <c r="DQ18" s="627" t="s">
        <v>239</v>
      </c>
      <c r="DR18" s="622"/>
      <c r="DS18" s="622"/>
      <c r="DT18" s="622"/>
      <c r="DU18" s="622"/>
      <c r="DV18" s="622"/>
      <c r="DW18" s="622"/>
      <c r="DX18" s="622"/>
      <c r="DY18" s="622"/>
      <c r="DZ18" s="622"/>
      <c r="EA18" s="622"/>
      <c r="EB18" s="622"/>
      <c r="EC18" s="662"/>
    </row>
    <row r="19" spans="2:133" ht="11.25" customHeight="1" x14ac:dyDescent="0.2">
      <c r="B19" s="618" t="s">
        <v>276</v>
      </c>
      <c r="C19" s="619"/>
      <c r="D19" s="619"/>
      <c r="E19" s="619"/>
      <c r="F19" s="619"/>
      <c r="G19" s="619"/>
      <c r="H19" s="619"/>
      <c r="I19" s="619"/>
      <c r="J19" s="619"/>
      <c r="K19" s="619"/>
      <c r="L19" s="619"/>
      <c r="M19" s="619"/>
      <c r="N19" s="619"/>
      <c r="O19" s="619"/>
      <c r="P19" s="619"/>
      <c r="Q19" s="620"/>
      <c r="R19" s="621">
        <v>647940</v>
      </c>
      <c r="S19" s="622"/>
      <c r="T19" s="622"/>
      <c r="U19" s="622"/>
      <c r="V19" s="622"/>
      <c r="W19" s="622"/>
      <c r="X19" s="622"/>
      <c r="Y19" s="623"/>
      <c r="Z19" s="663">
        <v>0.3</v>
      </c>
      <c r="AA19" s="663"/>
      <c r="AB19" s="663"/>
      <c r="AC19" s="663"/>
      <c r="AD19" s="664">
        <v>647940</v>
      </c>
      <c r="AE19" s="664"/>
      <c r="AF19" s="664"/>
      <c r="AG19" s="664"/>
      <c r="AH19" s="664"/>
      <c r="AI19" s="664"/>
      <c r="AJ19" s="664"/>
      <c r="AK19" s="664"/>
      <c r="AL19" s="624">
        <v>0.5</v>
      </c>
      <c r="AM19" s="625"/>
      <c r="AN19" s="625"/>
      <c r="AO19" s="665"/>
      <c r="AP19" s="618" t="s">
        <v>277</v>
      </c>
      <c r="AQ19" s="619"/>
      <c r="AR19" s="619"/>
      <c r="AS19" s="619"/>
      <c r="AT19" s="619"/>
      <c r="AU19" s="619"/>
      <c r="AV19" s="619"/>
      <c r="AW19" s="619"/>
      <c r="AX19" s="619"/>
      <c r="AY19" s="619"/>
      <c r="AZ19" s="619"/>
      <c r="BA19" s="619"/>
      <c r="BB19" s="619"/>
      <c r="BC19" s="619"/>
      <c r="BD19" s="619"/>
      <c r="BE19" s="619"/>
      <c r="BF19" s="620"/>
      <c r="BG19" s="621">
        <v>11942361</v>
      </c>
      <c r="BH19" s="622"/>
      <c r="BI19" s="622"/>
      <c r="BJ19" s="622"/>
      <c r="BK19" s="622"/>
      <c r="BL19" s="622"/>
      <c r="BM19" s="622"/>
      <c r="BN19" s="623"/>
      <c r="BO19" s="663">
        <v>12.1</v>
      </c>
      <c r="BP19" s="663"/>
      <c r="BQ19" s="663"/>
      <c r="BR19" s="663"/>
      <c r="BS19" s="664" t="s">
        <v>239</v>
      </c>
      <c r="BT19" s="664"/>
      <c r="BU19" s="664"/>
      <c r="BV19" s="664"/>
      <c r="BW19" s="664"/>
      <c r="BX19" s="664"/>
      <c r="BY19" s="664"/>
      <c r="BZ19" s="664"/>
      <c r="CA19" s="664"/>
      <c r="CB19" s="698"/>
      <c r="CD19" s="618" t="s">
        <v>278</v>
      </c>
      <c r="CE19" s="619"/>
      <c r="CF19" s="619"/>
      <c r="CG19" s="619"/>
      <c r="CH19" s="619"/>
      <c r="CI19" s="619"/>
      <c r="CJ19" s="619"/>
      <c r="CK19" s="619"/>
      <c r="CL19" s="619"/>
      <c r="CM19" s="619"/>
      <c r="CN19" s="619"/>
      <c r="CO19" s="619"/>
      <c r="CP19" s="619"/>
      <c r="CQ19" s="620"/>
      <c r="CR19" s="621" t="s">
        <v>239</v>
      </c>
      <c r="CS19" s="622"/>
      <c r="CT19" s="622"/>
      <c r="CU19" s="622"/>
      <c r="CV19" s="622"/>
      <c r="CW19" s="622"/>
      <c r="CX19" s="622"/>
      <c r="CY19" s="623"/>
      <c r="CZ19" s="663" t="s">
        <v>239</v>
      </c>
      <c r="DA19" s="663"/>
      <c r="DB19" s="663"/>
      <c r="DC19" s="663"/>
      <c r="DD19" s="627" t="s">
        <v>239</v>
      </c>
      <c r="DE19" s="622"/>
      <c r="DF19" s="622"/>
      <c r="DG19" s="622"/>
      <c r="DH19" s="622"/>
      <c r="DI19" s="622"/>
      <c r="DJ19" s="622"/>
      <c r="DK19" s="622"/>
      <c r="DL19" s="622"/>
      <c r="DM19" s="622"/>
      <c r="DN19" s="622"/>
      <c r="DO19" s="622"/>
      <c r="DP19" s="623"/>
      <c r="DQ19" s="627" t="s">
        <v>239</v>
      </c>
      <c r="DR19" s="622"/>
      <c r="DS19" s="622"/>
      <c r="DT19" s="622"/>
      <c r="DU19" s="622"/>
      <c r="DV19" s="622"/>
      <c r="DW19" s="622"/>
      <c r="DX19" s="622"/>
      <c r="DY19" s="622"/>
      <c r="DZ19" s="622"/>
      <c r="EA19" s="622"/>
      <c r="EB19" s="622"/>
      <c r="EC19" s="662"/>
    </row>
    <row r="20" spans="2:133" ht="11.25" customHeight="1" x14ac:dyDescent="0.2">
      <c r="B20" s="688" t="s">
        <v>279</v>
      </c>
      <c r="C20" s="689"/>
      <c r="D20" s="689"/>
      <c r="E20" s="689"/>
      <c r="F20" s="689"/>
      <c r="G20" s="689"/>
      <c r="H20" s="689"/>
      <c r="I20" s="689"/>
      <c r="J20" s="689"/>
      <c r="K20" s="689"/>
      <c r="L20" s="689"/>
      <c r="M20" s="689"/>
      <c r="N20" s="689"/>
      <c r="O20" s="689"/>
      <c r="P20" s="689"/>
      <c r="Q20" s="690"/>
      <c r="R20" s="621">
        <v>41324</v>
      </c>
      <c r="S20" s="622"/>
      <c r="T20" s="622"/>
      <c r="U20" s="622"/>
      <c r="V20" s="622"/>
      <c r="W20" s="622"/>
      <c r="X20" s="622"/>
      <c r="Y20" s="623"/>
      <c r="Z20" s="663">
        <v>0</v>
      </c>
      <c r="AA20" s="663"/>
      <c r="AB20" s="663"/>
      <c r="AC20" s="663"/>
      <c r="AD20" s="664">
        <v>41324</v>
      </c>
      <c r="AE20" s="664"/>
      <c r="AF20" s="664"/>
      <c r="AG20" s="664"/>
      <c r="AH20" s="664"/>
      <c r="AI20" s="664"/>
      <c r="AJ20" s="664"/>
      <c r="AK20" s="664"/>
      <c r="AL20" s="624">
        <v>0</v>
      </c>
      <c r="AM20" s="625"/>
      <c r="AN20" s="625"/>
      <c r="AO20" s="665"/>
      <c r="AP20" s="618" t="s">
        <v>280</v>
      </c>
      <c r="AQ20" s="619"/>
      <c r="AR20" s="619"/>
      <c r="AS20" s="619"/>
      <c r="AT20" s="619"/>
      <c r="AU20" s="619"/>
      <c r="AV20" s="619"/>
      <c r="AW20" s="619"/>
      <c r="AX20" s="619"/>
      <c r="AY20" s="619"/>
      <c r="AZ20" s="619"/>
      <c r="BA20" s="619"/>
      <c r="BB20" s="619"/>
      <c r="BC20" s="619"/>
      <c r="BD20" s="619"/>
      <c r="BE20" s="619"/>
      <c r="BF20" s="620"/>
      <c r="BG20" s="621">
        <v>11942361</v>
      </c>
      <c r="BH20" s="622"/>
      <c r="BI20" s="622"/>
      <c r="BJ20" s="622"/>
      <c r="BK20" s="622"/>
      <c r="BL20" s="622"/>
      <c r="BM20" s="622"/>
      <c r="BN20" s="623"/>
      <c r="BO20" s="663">
        <v>12.1</v>
      </c>
      <c r="BP20" s="663"/>
      <c r="BQ20" s="663"/>
      <c r="BR20" s="663"/>
      <c r="BS20" s="664" t="s">
        <v>239</v>
      </c>
      <c r="BT20" s="664"/>
      <c r="BU20" s="664"/>
      <c r="BV20" s="664"/>
      <c r="BW20" s="664"/>
      <c r="BX20" s="664"/>
      <c r="BY20" s="664"/>
      <c r="BZ20" s="664"/>
      <c r="CA20" s="664"/>
      <c r="CB20" s="698"/>
      <c r="CD20" s="618" t="s">
        <v>281</v>
      </c>
      <c r="CE20" s="619"/>
      <c r="CF20" s="619"/>
      <c r="CG20" s="619"/>
      <c r="CH20" s="619"/>
      <c r="CI20" s="619"/>
      <c r="CJ20" s="619"/>
      <c r="CK20" s="619"/>
      <c r="CL20" s="619"/>
      <c r="CM20" s="619"/>
      <c r="CN20" s="619"/>
      <c r="CO20" s="619"/>
      <c r="CP20" s="619"/>
      <c r="CQ20" s="620"/>
      <c r="CR20" s="621">
        <v>230312665</v>
      </c>
      <c r="CS20" s="622"/>
      <c r="CT20" s="622"/>
      <c r="CU20" s="622"/>
      <c r="CV20" s="622"/>
      <c r="CW20" s="622"/>
      <c r="CX20" s="622"/>
      <c r="CY20" s="623"/>
      <c r="CZ20" s="663">
        <v>100</v>
      </c>
      <c r="DA20" s="663"/>
      <c r="DB20" s="663"/>
      <c r="DC20" s="663"/>
      <c r="DD20" s="627">
        <v>24593935</v>
      </c>
      <c r="DE20" s="622"/>
      <c r="DF20" s="622"/>
      <c r="DG20" s="622"/>
      <c r="DH20" s="622"/>
      <c r="DI20" s="622"/>
      <c r="DJ20" s="622"/>
      <c r="DK20" s="622"/>
      <c r="DL20" s="622"/>
      <c r="DM20" s="622"/>
      <c r="DN20" s="622"/>
      <c r="DO20" s="622"/>
      <c r="DP20" s="623"/>
      <c r="DQ20" s="627">
        <v>146024225</v>
      </c>
      <c r="DR20" s="622"/>
      <c r="DS20" s="622"/>
      <c r="DT20" s="622"/>
      <c r="DU20" s="622"/>
      <c r="DV20" s="622"/>
      <c r="DW20" s="622"/>
      <c r="DX20" s="622"/>
      <c r="DY20" s="622"/>
      <c r="DZ20" s="622"/>
      <c r="EA20" s="622"/>
      <c r="EB20" s="622"/>
      <c r="EC20" s="662"/>
    </row>
    <row r="21" spans="2:133" ht="11.25" customHeight="1" x14ac:dyDescent="0.2">
      <c r="B21" s="618" t="s">
        <v>282</v>
      </c>
      <c r="C21" s="619"/>
      <c r="D21" s="619"/>
      <c r="E21" s="619"/>
      <c r="F21" s="619"/>
      <c r="G21" s="619"/>
      <c r="H21" s="619"/>
      <c r="I21" s="619"/>
      <c r="J21" s="619"/>
      <c r="K21" s="619"/>
      <c r="L21" s="619"/>
      <c r="M21" s="619"/>
      <c r="N21" s="619"/>
      <c r="O21" s="619"/>
      <c r="P21" s="619"/>
      <c r="Q21" s="620"/>
      <c r="R21" s="621">
        <v>15359899</v>
      </c>
      <c r="S21" s="622"/>
      <c r="T21" s="622"/>
      <c r="U21" s="622"/>
      <c r="V21" s="622"/>
      <c r="W21" s="622"/>
      <c r="X21" s="622"/>
      <c r="Y21" s="623"/>
      <c r="Z21" s="663">
        <v>6.4</v>
      </c>
      <c r="AA21" s="663"/>
      <c r="AB21" s="663"/>
      <c r="AC21" s="663"/>
      <c r="AD21" s="664">
        <v>13925258</v>
      </c>
      <c r="AE21" s="664"/>
      <c r="AF21" s="664"/>
      <c r="AG21" s="664"/>
      <c r="AH21" s="664"/>
      <c r="AI21" s="664"/>
      <c r="AJ21" s="664"/>
      <c r="AK21" s="664"/>
      <c r="AL21" s="624">
        <v>11.1</v>
      </c>
      <c r="AM21" s="625"/>
      <c r="AN21" s="625"/>
      <c r="AO21" s="665"/>
      <c r="AP21" s="618" t="s">
        <v>283</v>
      </c>
      <c r="AQ21" s="699"/>
      <c r="AR21" s="699"/>
      <c r="AS21" s="699"/>
      <c r="AT21" s="699"/>
      <c r="AU21" s="699"/>
      <c r="AV21" s="699"/>
      <c r="AW21" s="699"/>
      <c r="AX21" s="699"/>
      <c r="AY21" s="699"/>
      <c r="AZ21" s="699"/>
      <c r="BA21" s="699"/>
      <c r="BB21" s="699"/>
      <c r="BC21" s="699"/>
      <c r="BD21" s="699"/>
      <c r="BE21" s="699"/>
      <c r="BF21" s="700"/>
      <c r="BG21" s="621">
        <v>37295</v>
      </c>
      <c r="BH21" s="622"/>
      <c r="BI21" s="622"/>
      <c r="BJ21" s="622"/>
      <c r="BK21" s="622"/>
      <c r="BL21" s="622"/>
      <c r="BM21" s="622"/>
      <c r="BN21" s="623"/>
      <c r="BO21" s="663">
        <v>0</v>
      </c>
      <c r="BP21" s="663"/>
      <c r="BQ21" s="663"/>
      <c r="BR21" s="663"/>
      <c r="BS21" s="664" t="s">
        <v>132</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2">
      <c r="B22" s="618" t="s">
        <v>284</v>
      </c>
      <c r="C22" s="619"/>
      <c r="D22" s="619"/>
      <c r="E22" s="619"/>
      <c r="F22" s="619"/>
      <c r="G22" s="619"/>
      <c r="H22" s="619"/>
      <c r="I22" s="619"/>
      <c r="J22" s="619"/>
      <c r="K22" s="619"/>
      <c r="L22" s="619"/>
      <c r="M22" s="619"/>
      <c r="N22" s="619"/>
      <c r="O22" s="619"/>
      <c r="P22" s="619"/>
      <c r="Q22" s="620"/>
      <c r="R22" s="621">
        <v>13925258</v>
      </c>
      <c r="S22" s="622"/>
      <c r="T22" s="622"/>
      <c r="U22" s="622"/>
      <c r="V22" s="622"/>
      <c r="W22" s="622"/>
      <c r="X22" s="622"/>
      <c r="Y22" s="623"/>
      <c r="Z22" s="663">
        <v>5.8</v>
      </c>
      <c r="AA22" s="663"/>
      <c r="AB22" s="663"/>
      <c r="AC22" s="663"/>
      <c r="AD22" s="664">
        <v>13925258</v>
      </c>
      <c r="AE22" s="664"/>
      <c r="AF22" s="664"/>
      <c r="AG22" s="664"/>
      <c r="AH22" s="664"/>
      <c r="AI22" s="664"/>
      <c r="AJ22" s="664"/>
      <c r="AK22" s="664"/>
      <c r="AL22" s="624">
        <v>11.1</v>
      </c>
      <c r="AM22" s="625"/>
      <c r="AN22" s="625"/>
      <c r="AO22" s="665"/>
      <c r="AP22" s="618" t="s">
        <v>285</v>
      </c>
      <c r="AQ22" s="699"/>
      <c r="AR22" s="699"/>
      <c r="AS22" s="699"/>
      <c r="AT22" s="699"/>
      <c r="AU22" s="699"/>
      <c r="AV22" s="699"/>
      <c r="AW22" s="699"/>
      <c r="AX22" s="699"/>
      <c r="AY22" s="699"/>
      <c r="AZ22" s="699"/>
      <c r="BA22" s="699"/>
      <c r="BB22" s="699"/>
      <c r="BC22" s="699"/>
      <c r="BD22" s="699"/>
      <c r="BE22" s="699"/>
      <c r="BF22" s="700"/>
      <c r="BG22" s="621">
        <v>4808913</v>
      </c>
      <c r="BH22" s="622"/>
      <c r="BI22" s="622"/>
      <c r="BJ22" s="622"/>
      <c r="BK22" s="622"/>
      <c r="BL22" s="622"/>
      <c r="BM22" s="622"/>
      <c r="BN22" s="623"/>
      <c r="BO22" s="663">
        <v>4.9000000000000004</v>
      </c>
      <c r="BP22" s="663"/>
      <c r="BQ22" s="663"/>
      <c r="BR22" s="663"/>
      <c r="BS22" s="664" t="s">
        <v>239</v>
      </c>
      <c r="BT22" s="664"/>
      <c r="BU22" s="664"/>
      <c r="BV22" s="664"/>
      <c r="BW22" s="664"/>
      <c r="BX22" s="664"/>
      <c r="BY22" s="664"/>
      <c r="BZ22" s="664"/>
      <c r="CA22" s="664"/>
      <c r="CB22" s="698"/>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287</v>
      </c>
      <c r="C23" s="619"/>
      <c r="D23" s="619"/>
      <c r="E23" s="619"/>
      <c r="F23" s="619"/>
      <c r="G23" s="619"/>
      <c r="H23" s="619"/>
      <c r="I23" s="619"/>
      <c r="J23" s="619"/>
      <c r="K23" s="619"/>
      <c r="L23" s="619"/>
      <c r="M23" s="619"/>
      <c r="N23" s="619"/>
      <c r="O23" s="619"/>
      <c r="P23" s="619"/>
      <c r="Q23" s="620"/>
      <c r="R23" s="621">
        <v>1434641</v>
      </c>
      <c r="S23" s="622"/>
      <c r="T23" s="622"/>
      <c r="U23" s="622"/>
      <c r="V23" s="622"/>
      <c r="W23" s="622"/>
      <c r="X23" s="622"/>
      <c r="Y23" s="623"/>
      <c r="Z23" s="663">
        <v>0.6</v>
      </c>
      <c r="AA23" s="663"/>
      <c r="AB23" s="663"/>
      <c r="AC23" s="663"/>
      <c r="AD23" s="664" t="s">
        <v>239</v>
      </c>
      <c r="AE23" s="664"/>
      <c r="AF23" s="664"/>
      <c r="AG23" s="664"/>
      <c r="AH23" s="664"/>
      <c r="AI23" s="664"/>
      <c r="AJ23" s="664"/>
      <c r="AK23" s="664"/>
      <c r="AL23" s="624" t="s">
        <v>239</v>
      </c>
      <c r="AM23" s="625"/>
      <c r="AN23" s="625"/>
      <c r="AO23" s="665"/>
      <c r="AP23" s="618" t="s">
        <v>288</v>
      </c>
      <c r="AQ23" s="699"/>
      <c r="AR23" s="699"/>
      <c r="AS23" s="699"/>
      <c r="AT23" s="699"/>
      <c r="AU23" s="699"/>
      <c r="AV23" s="699"/>
      <c r="AW23" s="699"/>
      <c r="AX23" s="699"/>
      <c r="AY23" s="699"/>
      <c r="AZ23" s="699"/>
      <c r="BA23" s="699"/>
      <c r="BB23" s="699"/>
      <c r="BC23" s="699"/>
      <c r="BD23" s="699"/>
      <c r="BE23" s="699"/>
      <c r="BF23" s="700"/>
      <c r="BG23" s="621">
        <v>7096153</v>
      </c>
      <c r="BH23" s="622"/>
      <c r="BI23" s="622"/>
      <c r="BJ23" s="622"/>
      <c r="BK23" s="622"/>
      <c r="BL23" s="622"/>
      <c r="BM23" s="622"/>
      <c r="BN23" s="623"/>
      <c r="BO23" s="663">
        <v>7.2</v>
      </c>
      <c r="BP23" s="663"/>
      <c r="BQ23" s="663"/>
      <c r="BR23" s="663"/>
      <c r="BS23" s="664" t="s">
        <v>132</v>
      </c>
      <c r="BT23" s="664"/>
      <c r="BU23" s="664"/>
      <c r="BV23" s="664"/>
      <c r="BW23" s="664"/>
      <c r="BX23" s="664"/>
      <c r="BY23" s="664"/>
      <c r="BZ23" s="664"/>
      <c r="CA23" s="664"/>
      <c r="CB23" s="698"/>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06" t="s">
        <v>292</v>
      </c>
      <c r="DM23" s="707"/>
      <c r="DN23" s="707"/>
      <c r="DO23" s="707"/>
      <c r="DP23" s="707"/>
      <c r="DQ23" s="707"/>
      <c r="DR23" s="707"/>
      <c r="DS23" s="707"/>
      <c r="DT23" s="707"/>
      <c r="DU23" s="707"/>
      <c r="DV23" s="708"/>
      <c r="DW23" s="679" t="s">
        <v>293</v>
      </c>
      <c r="DX23" s="680"/>
      <c r="DY23" s="680"/>
      <c r="DZ23" s="680"/>
      <c r="EA23" s="680"/>
      <c r="EB23" s="680"/>
      <c r="EC23" s="681"/>
    </row>
    <row r="24" spans="2:133" ht="11.25" customHeight="1" x14ac:dyDescent="0.2">
      <c r="B24" s="618" t="s">
        <v>294</v>
      </c>
      <c r="C24" s="619"/>
      <c r="D24" s="619"/>
      <c r="E24" s="619"/>
      <c r="F24" s="619"/>
      <c r="G24" s="619"/>
      <c r="H24" s="619"/>
      <c r="I24" s="619"/>
      <c r="J24" s="619"/>
      <c r="K24" s="619"/>
      <c r="L24" s="619"/>
      <c r="M24" s="619"/>
      <c r="N24" s="619"/>
      <c r="O24" s="619"/>
      <c r="P24" s="619"/>
      <c r="Q24" s="620"/>
      <c r="R24" s="621" t="s">
        <v>239</v>
      </c>
      <c r="S24" s="622"/>
      <c r="T24" s="622"/>
      <c r="U24" s="622"/>
      <c r="V24" s="622"/>
      <c r="W24" s="622"/>
      <c r="X24" s="622"/>
      <c r="Y24" s="623"/>
      <c r="Z24" s="663" t="s">
        <v>132</v>
      </c>
      <c r="AA24" s="663"/>
      <c r="AB24" s="663"/>
      <c r="AC24" s="663"/>
      <c r="AD24" s="664" t="s">
        <v>239</v>
      </c>
      <c r="AE24" s="664"/>
      <c r="AF24" s="664"/>
      <c r="AG24" s="664"/>
      <c r="AH24" s="664"/>
      <c r="AI24" s="664"/>
      <c r="AJ24" s="664"/>
      <c r="AK24" s="664"/>
      <c r="AL24" s="624" t="s">
        <v>132</v>
      </c>
      <c r="AM24" s="625"/>
      <c r="AN24" s="625"/>
      <c r="AO24" s="665"/>
      <c r="AP24" s="618" t="s">
        <v>295</v>
      </c>
      <c r="AQ24" s="699"/>
      <c r="AR24" s="699"/>
      <c r="AS24" s="699"/>
      <c r="AT24" s="699"/>
      <c r="AU24" s="699"/>
      <c r="AV24" s="699"/>
      <c r="AW24" s="699"/>
      <c r="AX24" s="699"/>
      <c r="AY24" s="699"/>
      <c r="AZ24" s="699"/>
      <c r="BA24" s="699"/>
      <c r="BB24" s="699"/>
      <c r="BC24" s="699"/>
      <c r="BD24" s="699"/>
      <c r="BE24" s="699"/>
      <c r="BF24" s="700"/>
      <c r="BG24" s="621" t="s">
        <v>239</v>
      </c>
      <c r="BH24" s="622"/>
      <c r="BI24" s="622"/>
      <c r="BJ24" s="622"/>
      <c r="BK24" s="622"/>
      <c r="BL24" s="622"/>
      <c r="BM24" s="622"/>
      <c r="BN24" s="623"/>
      <c r="BO24" s="663" t="s">
        <v>132</v>
      </c>
      <c r="BP24" s="663"/>
      <c r="BQ24" s="663"/>
      <c r="BR24" s="663"/>
      <c r="BS24" s="664" t="s">
        <v>239</v>
      </c>
      <c r="BT24" s="664"/>
      <c r="BU24" s="664"/>
      <c r="BV24" s="664"/>
      <c r="BW24" s="664"/>
      <c r="BX24" s="664"/>
      <c r="BY24" s="664"/>
      <c r="BZ24" s="664"/>
      <c r="CA24" s="664"/>
      <c r="CB24" s="698"/>
      <c r="CD24" s="676" t="s">
        <v>296</v>
      </c>
      <c r="CE24" s="677"/>
      <c r="CF24" s="677"/>
      <c r="CG24" s="677"/>
      <c r="CH24" s="677"/>
      <c r="CI24" s="677"/>
      <c r="CJ24" s="677"/>
      <c r="CK24" s="677"/>
      <c r="CL24" s="677"/>
      <c r="CM24" s="677"/>
      <c r="CN24" s="677"/>
      <c r="CO24" s="677"/>
      <c r="CP24" s="677"/>
      <c r="CQ24" s="678"/>
      <c r="CR24" s="673">
        <v>122996225</v>
      </c>
      <c r="CS24" s="674"/>
      <c r="CT24" s="674"/>
      <c r="CU24" s="674"/>
      <c r="CV24" s="674"/>
      <c r="CW24" s="674"/>
      <c r="CX24" s="674"/>
      <c r="CY24" s="702"/>
      <c r="CZ24" s="703">
        <v>53.4</v>
      </c>
      <c r="DA24" s="686"/>
      <c r="DB24" s="686"/>
      <c r="DC24" s="705"/>
      <c r="DD24" s="701">
        <v>73958432</v>
      </c>
      <c r="DE24" s="674"/>
      <c r="DF24" s="674"/>
      <c r="DG24" s="674"/>
      <c r="DH24" s="674"/>
      <c r="DI24" s="674"/>
      <c r="DJ24" s="674"/>
      <c r="DK24" s="702"/>
      <c r="DL24" s="701">
        <v>69973445</v>
      </c>
      <c r="DM24" s="674"/>
      <c r="DN24" s="674"/>
      <c r="DO24" s="674"/>
      <c r="DP24" s="674"/>
      <c r="DQ24" s="674"/>
      <c r="DR24" s="674"/>
      <c r="DS24" s="674"/>
      <c r="DT24" s="674"/>
      <c r="DU24" s="674"/>
      <c r="DV24" s="702"/>
      <c r="DW24" s="703">
        <v>54</v>
      </c>
      <c r="DX24" s="686"/>
      <c r="DY24" s="686"/>
      <c r="DZ24" s="686"/>
      <c r="EA24" s="686"/>
      <c r="EB24" s="686"/>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132440755</v>
      </c>
      <c r="S25" s="622"/>
      <c r="T25" s="622"/>
      <c r="U25" s="622"/>
      <c r="V25" s="622"/>
      <c r="W25" s="622"/>
      <c r="X25" s="622"/>
      <c r="Y25" s="623"/>
      <c r="Z25" s="663">
        <v>55.2</v>
      </c>
      <c r="AA25" s="663"/>
      <c r="AB25" s="663"/>
      <c r="AC25" s="663"/>
      <c r="AD25" s="664">
        <v>123909961</v>
      </c>
      <c r="AE25" s="664"/>
      <c r="AF25" s="664"/>
      <c r="AG25" s="664"/>
      <c r="AH25" s="664"/>
      <c r="AI25" s="664"/>
      <c r="AJ25" s="664"/>
      <c r="AK25" s="664"/>
      <c r="AL25" s="624">
        <v>99</v>
      </c>
      <c r="AM25" s="625"/>
      <c r="AN25" s="625"/>
      <c r="AO25" s="665"/>
      <c r="AP25" s="618" t="s">
        <v>298</v>
      </c>
      <c r="AQ25" s="699"/>
      <c r="AR25" s="699"/>
      <c r="AS25" s="699"/>
      <c r="AT25" s="699"/>
      <c r="AU25" s="699"/>
      <c r="AV25" s="699"/>
      <c r="AW25" s="699"/>
      <c r="AX25" s="699"/>
      <c r="AY25" s="699"/>
      <c r="AZ25" s="699"/>
      <c r="BA25" s="699"/>
      <c r="BB25" s="699"/>
      <c r="BC25" s="699"/>
      <c r="BD25" s="699"/>
      <c r="BE25" s="699"/>
      <c r="BF25" s="700"/>
      <c r="BG25" s="621" t="s">
        <v>239</v>
      </c>
      <c r="BH25" s="622"/>
      <c r="BI25" s="622"/>
      <c r="BJ25" s="622"/>
      <c r="BK25" s="622"/>
      <c r="BL25" s="622"/>
      <c r="BM25" s="622"/>
      <c r="BN25" s="623"/>
      <c r="BO25" s="663" t="s">
        <v>239</v>
      </c>
      <c r="BP25" s="663"/>
      <c r="BQ25" s="663"/>
      <c r="BR25" s="663"/>
      <c r="BS25" s="664" t="s">
        <v>239</v>
      </c>
      <c r="BT25" s="664"/>
      <c r="BU25" s="664"/>
      <c r="BV25" s="664"/>
      <c r="BW25" s="664"/>
      <c r="BX25" s="664"/>
      <c r="BY25" s="664"/>
      <c r="BZ25" s="664"/>
      <c r="CA25" s="664"/>
      <c r="CB25" s="698"/>
      <c r="CD25" s="618" t="s">
        <v>299</v>
      </c>
      <c r="CE25" s="619"/>
      <c r="CF25" s="619"/>
      <c r="CG25" s="619"/>
      <c r="CH25" s="619"/>
      <c r="CI25" s="619"/>
      <c r="CJ25" s="619"/>
      <c r="CK25" s="619"/>
      <c r="CL25" s="619"/>
      <c r="CM25" s="619"/>
      <c r="CN25" s="619"/>
      <c r="CO25" s="619"/>
      <c r="CP25" s="619"/>
      <c r="CQ25" s="620"/>
      <c r="CR25" s="621">
        <v>35504152</v>
      </c>
      <c r="CS25" s="634"/>
      <c r="CT25" s="634"/>
      <c r="CU25" s="634"/>
      <c r="CV25" s="634"/>
      <c r="CW25" s="634"/>
      <c r="CX25" s="634"/>
      <c r="CY25" s="635"/>
      <c r="CZ25" s="624">
        <v>15.4</v>
      </c>
      <c r="DA25" s="636"/>
      <c r="DB25" s="636"/>
      <c r="DC25" s="637"/>
      <c r="DD25" s="627">
        <v>32306976</v>
      </c>
      <c r="DE25" s="634"/>
      <c r="DF25" s="634"/>
      <c r="DG25" s="634"/>
      <c r="DH25" s="634"/>
      <c r="DI25" s="634"/>
      <c r="DJ25" s="634"/>
      <c r="DK25" s="635"/>
      <c r="DL25" s="627">
        <v>31738871</v>
      </c>
      <c r="DM25" s="634"/>
      <c r="DN25" s="634"/>
      <c r="DO25" s="634"/>
      <c r="DP25" s="634"/>
      <c r="DQ25" s="634"/>
      <c r="DR25" s="634"/>
      <c r="DS25" s="634"/>
      <c r="DT25" s="634"/>
      <c r="DU25" s="634"/>
      <c r="DV25" s="635"/>
      <c r="DW25" s="624">
        <v>24.5</v>
      </c>
      <c r="DX25" s="636"/>
      <c r="DY25" s="636"/>
      <c r="DZ25" s="636"/>
      <c r="EA25" s="636"/>
      <c r="EB25" s="636"/>
      <c r="EC25" s="652"/>
    </row>
    <row r="26" spans="2:133" ht="11.25" customHeight="1" x14ac:dyDescent="0.2">
      <c r="B26" s="618" t="s">
        <v>300</v>
      </c>
      <c r="C26" s="619"/>
      <c r="D26" s="619"/>
      <c r="E26" s="619"/>
      <c r="F26" s="619"/>
      <c r="G26" s="619"/>
      <c r="H26" s="619"/>
      <c r="I26" s="619"/>
      <c r="J26" s="619"/>
      <c r="K26" s="619"/>
      <c r="L26" s="619"/>
      <c r="M26" s="619"/>
      <c r="N26" s="619"/>
      <c r="O26" s="619"/>
      <c r="P26" s="619"/>
      <c r="Q26" s="620"/>
      <c r="R26" s="621">
        <v>86222</v>
      </c>
      <c r="S26" s="622"/>
      <c r="T26" s="622"/>
      <c r="U26" s="622"/>
      <c r="V26" s="622"/>
      <c r="W26" s="622"/>
      <c r="X26" s="622"/>
      <c r="Y26" s="623"/>
      <c r="Z26" s="663">
        <v>0</v>
      </c>
      <c r="AA26" s="663"/>
      <c r="AB26" s="663"/>
      <c r="AC26" s="663"/>
      <c r="AD26" s="664">
        <v>86222</v>
      </c>
      <c r="AE26" s="664"/>
      <c r="AF26" s="664"/>
      <c r="AG26" s="664"/>
      <c r="AH26" s="664"/>
      <c r="AI26" s="664"/>
      <c r="AJ26" s="664"/>
      <c r="AK26" s="664"/>
      <c r="AL26" s="624">
        <v>0.1</v>
      </c>
      <c r="AM26" s="625"/>
      <c r="AN26" s="625"/>
      <c r="AO26" s="665"/>
      <c r="AP26" s="618" t="s">
        <v>301</v>
      </c>
      <c r="AQ26" s="699"/>
      <c r="AR26" s="699"/>
      <c r="AS26" s="699"/>
      <c r="AT26" s="699"/>
      <c r="AU26" s="699"/>
      <c r="AV26" s="699"/>
      <c r="AW26" s="699"/>
      <c r="AX26" s="699"/>
      <c r="AY26" s="699"/>
      <c r="AZ26" s="699"/>
      <c r="BA26" s="699"/>
      <c r="BB26" s="699"/>
      <c r="BC26" s="699"/>
      <c r="BD26" s="699"/>
      <c r="BE26" s="699"/>
      <c r="BF26" s="700"/>
      <c r="BG26" s="621" t="s">
        <v>239</v>
      </c>
      <c r="BH26" s="622"/>
      <c r="BI26" s="622"/>
      <c r="BJ26" s="622"/>
      <c r="BK26" s="622"/>
      <c r="BL26" s="622"/>
      <c r="BM26" s="622"/>
      <c r="BN26" s="623"/>
      <c r="BO26" s="663" t="s">
        <v>132</v>
      </c>
      <c r="BP26" s="663"/>
      <c r="BQ26" s="663"/>
      <c r="BR26" s="663"/>
      <c r="BS26" s="664" t="s">
        <v>132</v>
      </c>
      <c r="BT26" s="664"/>
      <c r="BU26" s="664"/>
      <c r="BV26" s="664"/>
      <c r="BW26" s="664"/>
      <c r="BX26" s="664"/>
      <c r="BY26" s="664"/>
      <c r="BZ26" s="664"/>
      <c r="CA26" s="664"/>
      <c r="CB26" s="698"/>
      <c r="CD26" s="618" t="s">
        <v>302</v>
      </c>
      <c r="CE26" s="619"/>
      <c r="CF26" s="619"/>
      <c r="CG26" s="619"/>
      <c r="CH26" s="619"/>
      <c r="CI26" s="619"/>
      <c r="CJ26" s="619"/>
      <c r="CK26" s="619"/>
      <c r="CL26" s="619"/>
      <c r="CM26" s="619"/>
      <c r="CN26" s="619"/>
      <c r="CO26" s="619"/>
      <c r="CP26" s="619"/>
      <c r="CQ26" s="620"/>
      <c r="CR26" s="621">
        <v>23584939</v>
      </c>
      <c r="CS26" s="622"/>
      <c r="CT26" s="622"/>
      <c r="CU26" s="622"/>
      <c r="CV26" s="622"/>
      <c r="CW26" s="622"/>
      <c r="CX26" s="622"/>
      <c r="CY26" s="623"/>
      <c r="CZ26" s="624">
        <v>10.199999999999999</v>
      </c>
      <c r="DA26" s="636"/>
      <c r="DB26" s="636"/>
      <c r="DC26" s="637"/>
      <c r="DD26" s="627">
        <v>21343768</v>
      </c>
      <c r="DE26" s="622"/>
      <c r="DF26" s="622"/>
      <c r="DG26" s="622"/>
      <c r="DH26" s="622"/>
      <c r="DI26" s="622"/>
      <c r="DJ26" s="622"/>
      <c r="DK26" s="623"/>
      <c r="DL26" s="627" t="s">
        <v>132</v>
      </c>
      <c r="DM26" s="622"/>
      <c r="DN26" s="622"/>
      <c r="DO26" s="622"/>
      <c r="DP26" s="622"/>
      <c r="DQ26" s="622"/>
      <c r="DR26" s="622"/>
      <c r="DS26" s="622"/>
      <c r="DT26" s="622"/>
      <c r="DU26" s="622"/>
      <c r="DV26" s="623"/>
      <c r="DW26" s="624" t="s">
        <v>239</v>
      </c>
      <c r="DX26" s="636"/>
      <c r="DY26" s="636"/>
      <c r="DZ26" s="636"/>
      <c r="EA26" s="636"/>
      <c r="EB26" s="636"/>
      <c r="EC26" s="652"/>
    </row>
    <row r="27" spans="2:133" ht="11.25" customHeight="1" x14ac:dyDescent="0.2">
      <c r="B27" s="618" t="s">
        <v>303</v>
      </c>
      <c r="C27" s="619"/>
      <c r="D27" s="619"/>
      <c r="E27" s="619"/>
      <c r="F27" s="619"/>
      <c r="G27" s="619"/>
      <c r="H27" s="619"/>
      <c r="I27" s="619"/>
      <c r="J27" s="619"/>
      <c r="K27" s="619"/>
      <c r="L27" s="619"/>
      <c r="M27" s="619"/>
      <c r="N27" s="619"/>
      <c r="O27" s="619"/>
      <c r="P27" s="619"/>
      <c r="Q27" s="620"/>
      <c r="R27" s="621">
        <v>1151472</v>
      </c>
      <c r="S27" s="622"/>
      <c r="T27" s="622"/>
      <c r="U27" s="622"/>
      <c r="V27" s="622"/>
      <c r="W27" s="622"/>
      <c r="X27" s="622"/>
      <c r="Y27" s="623"/>
      <c r="Z27" s="663">
        <v>0.5</v>
      </c>
      <c r="AA27" s="663"/>
      <c r="AB27" s="663"/>
      <c r="AC27" s="663"/>
      <c r="AD27" s="664" t="s">
        <v>132</v>
      </c>
      <c r="AE27" s="664"/>
      <c r="AF27" s="664"/>
      <c r="AG27" s="664"/>
      <c r="AH27" s="664"/>
      <c r="AI27" s="664"/>
      <c r="AJ27" s="664"/>
      <c r="AK27" s="664"/>
      <c r="AL27" s="624" t="s">
        <v>132</v>
      </c>
      <c r="AM27" s="625"/>
      <c r="AN27" s="625"/>
      <c r="AO27" s="665"/>
      <c r="AP27" s="618" t="s">
        <v>304</v>
      </c>
      <c r="AQ27" s="619"/>
      <c r="AR27" s="619"/>
      <c r="AS27" s="619"/>
      <c r="AT27" s="619"/>
      <c r="AU27" s="619"/>
      <c r="AV27" s="619"/>
      <c r="AW27" s="619"/>
      <c r="AX27" s="619"/>
      <c r="AY27" s="619"/>
      <c r="AZ27" s="619"/>
      <c r="BA27" s="619"/>
      <c r="BB27" s="619"/>
      <c r="BC27" s="619"/>
      <c r="BD27" s="619"/>
      <c r="BE27" s="619"/>
      <c r="BF27" s="620"/>
      <c r="BG27" s="621">
        <v>99073528</v>
      </c>
      <c r="BH27" s="622"/>
      <c r="BI27" s="622"/>
      <c r="BJ27" s="622"/>
      <c r="BK27" s="622"/>
      <c r="BL27" s="622"/>
      <c r="BM27" s="622"/>
      <c r="BN27" s="623"/>
      <c r="BO27" s="663">
        <v>100</v>
      </c>
      <c r="BP27" s="663"/>
      <c r="BQ27" s="663"/>
      <c r="BR27" s="663"/>
      <c r="BS27" s="664">
        <v>1727786</v>
      </c>
      <c r="BT27" s="664"/>
      <c r="BU27" s="664"/>
      <c r="BV27" s="664"/>
      <c r="BW27" s="664"/>
      <c r="BX27" s="664"/>
      <c r="BY27" s="664"/>
      <c r="BZ27" s="664"/>
      <c r="CA27" s="664"/>
      <c r="CB27" s="698"/>
      <c r="CD27" s="618" t="s">
        <v>305</v>
      </c>
      <c r="CE27" s="619"/>
      <c r="CF27" s="619"/>
      <c r="CG27" s="619"/>
      <c r="CH27" s="619"/>
      <c r="CI27" s="619"/>
      <c r="CJ27" s="619"/>
      <c r="CK27" s="619"/>
      <c r="CL27" s="619"/>
      <c r="CM27" s="619"/>
      <c r="CN27" s="619"/>
      <c r="CO27" s="619"/>
      <c r="CP27" s="619"/>
      <c r="CQ27" s="620"/>
      <c r="CR27" s="621">
        <v>64268949</v>
      </c>
      <c r="CS27" s="634"/>
      <c r="CT27" s="634"/>
      <c r="CU27" s="634"/>
      <c r="CV27" s="634"/>
      <c r="CW27" s="634"/>
      <c r="CX27" s="634"/>
      <c r="CY27" s="635"/>
      <c r="CZ27" s="624">
        <v>27.9</v>
      </c>
      <c r="DA27" s="636"/>
      <c r="DB27" s="636"/>
      <c r="DC27" s="637"/>
      <c r="DD27" s="627">
        <v>19097762</v>
      </c>
      <c r="DE27" s="634"/>
      <c r="DF27" s="634"/>
      <c r="DG27" s="634"/>
      <c r="DH27" s="634"/>
      <c r="DI27" s="634"/>
      <c r="DJ27" s="634"/>
      <c r="DK27" s="635"/>
      <c r="DL27" s="627">
        <v>17329990</v>
      </c>
      <c r="DM27" s="634"/>
      <c r="DN27" s="634"/>
      <c r="DO27" s="634"/>
      <c r="DP27" s="634"/>
      <c r="DQ27" s="634"/>
      <c r="DR27" s="634"/>
      <c r="DS27" s="634"/>
      <c r="DT27" s="634"/>
      <c r="DU27" s="634"/>
      <c r="DV27" s="635"/>
      <c r="DW27" s="624">
        <v>13.4</v>
      </c>
      <c r="DX27" s="636"/>
      <c r="DY27" s="636"/>
      <c r="DZ27" s="636"/>
      <c r="EA27" s="636"/>
      <c r="EB27" s="636"/>
      <c r="EC27" s="652"/>
    </row>
    <row r="28" spans="2:133" ht="11.25" customHeight="1" x14ac:dyDescent="0.2">
      <c r="B28" s="618" t="s">
        <v>306</v>
      </c>
      <c r="C28" s="619"/>
      <c r="D28" s="619"/>
      <c r="E28" s="619"/>
      <c r="F28" s="619"/>
      <c r="G28" s="619"/>
      <c r="H28" s="619"/>
      <c r="I28" s="619"/>
      <c r="J28" s="619"/>
      <c r="K28" s="619"/>
      <c r="L28" s="619"/>
      <c r="M28" s="619"/>
      <c r="N28" s="619"/>
      <c r="O28" s="619"/>
      <c r="P28" s="619"/>
      <c r="Q28" s="620"/>
      <c r="R28" s="621">
        <v>4906390</v>
      </c>
      <c r="S28" s="622"/>
      <c r="T28" s="622"/>
      <c r="U28" s="622"/>
      <c r="V28" s="622"/>
      <c r="W28" s="622"/>
      <c r="X28" s="622"/>
      <c r="Y28" s="623"/>
      <c r="Z28" s="663">
        <v>2</v>
      </c>
      <c r="AA28" s="663"/>
      <c r="AB28" s="663"/>
      <c r="AC28" s="663"/>
      <c r="AD28" s="664">
        <v>911624</v>
      </c>
      <c r="AE28" s="664"/>
      <c r="AF28" s="664"/>
      <c r="AG28" s="664"/>
      <c r="AH28" s="664"/>
      <c r="AI28" s="664"/>
      <c r="AJ28" s="664"/>
      <c r="AK28" s="664"/>
      <c r="AL28" s="624">
        <v>0.7</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307</v>
      </c>
      <c r="CE28" s="619"/>
      <c r="CF28" s="619"/>
      <c r="CG28" s="619"/>
      <c r="CH28" s="619"/>
      <c r="CI28" s="619"/>
      <c r="CJ28" s="619"/>
      <c r="CK28" s="619"/>
      <c r="CL28" s="619"/>
      <c r="CM28" s="619"/>
      <c r="CN28" s="619"/>
      <c r="CO28" s="619"/>
      <c r="CP28" s="619"/>
      <c r="CQ28" s="620"/>
      <c r="CR28" s="621">
        <v>23223124</v>
      </c>
      <c r="CS28" s="622"/>
      <c r="CT28" s="622"/>
      <c r="CU28" s="622"/>
      <c r="CV28" s="622"/>
      <c r="CW28" s="622"/>
      <c r="CX28" s="622"/>
      <c r="CY28" s="623"/>
      <c r="CZ28" s="624">
        <v>10.1</v>
      </c>
      <c r="DA28" s="636"/>
      <c r="DB28" s="636"/>
      <c r="DC28" s="637"/>
      <c r="DD28" s="627">
        <v>22553694</v>
      </c>
      <c r="DE28" s="622"/>
      <c r="DF28" s="622"/>
      <c r="DG28" s="622"/>
      <c r="DH28" s="622"/>
      <c r="DI28" s="622"/>
      <c r="DJ28" s="622"/>
      <c r="DK28" s="623"/>
      <c r="DL28" s="627">
        <v>20904584</v>
      </c>
      <c r="DM28" s="622"/>
      <c r="DN28" s="622"/>
      <c r="DO28" s="622"/>
      <c r="DP28" s="622"/>
      <c r="DQ28" s="622"/>
      <c r="DR28" s="622"/>
      <c r="DS28" s="622"/>
      <c r="DT28" s="622"/>
      <c r="DU28" s="622"/>
      <c r="DV28" s="623"/>
      <c r="DW28" s="624">
        <v>16.100000000000001</v>
      </c>
      <c r="DX28" s="636"/>
      <c r="DY28" s="636"/>
      <c r="DZ28" s="636"/>
      <c r="EA28" s="636"/>
      <c r="EB28" s="636"/>
      <c r="EC28" s="652"/>
    </row>
    <row r="29" spans="2:133" ht="11.25" customHeight="1" x14ac:dyDescent="0.2">
      <c r="B29" s="618" t="s">
        <v>308</v>
      </c>
      <c r="C29" s="619"/>
      <c r="D29" s="619"/>
      <c r="E29" s="619"/>
      <c r="F29" s="619"/>
      <c r="G29" s="619"/>
      <c r="H29" s="619"/>
      <c r="I29" s="619"/>
      <c r="J29" s="619"/>
      <c r="K29" s="619"/>
      <c r="L29" s="619"/>
      <c r="M29" s="619"/>
      <c r="N29" s="619"/>
      <c r="O29" s="619"/>
      <c r="P29" s="619"/>
      <c r="Q29" s="620"/>
      <c r="R29" s="621">
        <v>986353</v>
      </c>
      <c r="S29" s="622"/>
      <c r="T29" s="622"/>
      <c r="U29" s="622"/>
      <c r="V29" s="622"/>
      <c r="W29" s="622"/>
      <c r="X29" s="622"/>
      <c r="Y29" s="623"/>
      <c r="Z29" s="663">
        <v>0.4</v>
      </c>
      <c r="AA29" s="663"/>
      <c r="AB29" s="663"/>
      <c r="AC29" s="663"/>
      <c r="AD29" s="664" t="s">
        <v>239</v>
      </c>
      <c r="AE29" s="664"/>
      <c r="AF29" s="664"/>
      <c r="AG29" s="664"/>
      <c r="AH29" s="664"/>
      <c r="AI29" s="664"/>
      <c r="AJ29" s="664"/>
      <c r="AK29" s="664"/>
      <c r="AL29" s="624" t="s">
        <v>132</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309</v>
      </c>
      <c r="CE29" s="641"/>
      <c r="CF29" s="618" t="s">
        <v>310</v>
      </c>
      <c r="CG29" s="619"/>
      <c r="CH29" s="619"/>
      <c r="CI29" s="619"/>
      <c r="CJ29" s="619"/>
      <c r="CK29" s="619"/>
      <c r="CL29" s="619"/>
      <c r="CM29" s="619"/>
      <c r="CN29" s="619"/>
      <c r="CO29" s="619"/>
      <c r="CP29" s="619"/>
      <c r="CQ29" s="620"/>
      <c r="CR29" s="621">
        <v>23222921</v>
      </c>
      <c r="CS29" s="634"/>
      <c r="CT29" s="634"/>
      <c r="CU29" s="634"/>
      <c r="CV29" s="634"/>
      <c r="CW29" s="634"/>
      <c r="CX29" s="634"/>
      <c r="CY29" s="635"/>
      <c r="CZ29" s="624">
        <v>10.1</v>
      </c>
      <c r="DA29" s="636"/>
      <c r="DB29" s="636"/>
      <c r="DC29" s="637"/>
      <c r="DD29" s="627">
        <v>22553491</v>
      </c>
      <c r="DE29" s="634"/>
      <c r="DF29" s="634"/>
      <c r="DG29" s="634"/>
      <c r="DH29" s="634"/>
      <c r="DI29" s="634"/>
      <c r="DJ29" s="634"/>
      <c r="DK29" s="635"/>
      <c r="DL29" s="627">
        <v>20904381</v>
      </c>
      <c r="DM29" s="634"/>
      <c r="DN29" s="634"/>
      <c r="DO29" s="634"/>
      <c r="DP29" s="634"/>
      <c r="DQ29" s="634"/>
      <c r="DR29" s="634"/>
      <c r="DS29" s="634"/>
      <c r="DT29" s="634"/>
      <c r="DU29" s="634"/>
      <c r="DV29" s="635"/>
      <c r="DW29" s="624">
        <v>16.100000000000001</v>
      </c>
      <c r="DX29" s="636"/>
      <c r="DY29" s="636"/>
      <c r="DZ29" s="636"/>
      <c r="EA29" s="636"/>
      <c r="EB29" s="636"/>
      <c r="EC29" s="652"/>
    </row>
    <row r="30" spans="2:133" ht="11.25" customHeight="1" x14ac:dyDescent="0.2">
      <c r="B30" s="618" t="s">
        <v>311</v>
      </c>
      <c r="C30" s="619"/>
      <c r="D30" s="619"/>
      <c r="E30" s="619"/>
      <c r="F30" s="619"/>
      <c r="G30" s="619"/>
      <c r="H30" s="619"/>
      <c r="I30" s="619"/>
      <c r="J30" s="619"/>
      <c r="K30" s="619"/>
      <c r="L30" s="619"/>
      <c r="M30" s="619"/>
      <c r="N30" s="619"/>
      <c r="O30" s="619"/>
      <c r="P30" s="619"/>
      <c r="Q30" s="620"/>
      <c r="R30" s="621">
        <v>57102146</v>
      </c>
      <c r="S30" s="622"/>
      <c r="T30" s="622"/>
      <c r="U30" s="622"/>
      <c r="V30" s="622"/>
      <c r="W30" s="622"/>
      <c r="X30" s="622"/>
      <c r="Y30" s="623"/>
      <c r="Z30" s="663">
        <v>23.8</v>
      </c>
      <c r="AA30" s="663"/>
      <c r="AB30" s="663"/>
      <c r="AC30" s="663"/>
      <c r="AD30" s="664" t="s">
        <v>132</v>
      </c>
      <c r="AE30" s="664"/>
      <c r="AF30" s="664"/>
      <c r="AG30" s="664"/>
      <c r="AH30" s="664"/>
      <c r="AI30" s="664"/>
      <c r="AJ30" s="664"/>
      <c r="AK30" s="664"/>
      <c r="AL30" s="624" t="s">
        <v>132</v>
      </c>
      <c r="AM30" s="625"/>
      <c r="AN30" s="625"/>
      <c r="AO30" s="665"/>
      <c r="AP30" s="679" t="s">
        <v>227</v>
      </c>
      <c r="AQ30" s="680"/>
      <c r="AR30" s="680"/>
      <c r="AS30" s="680"/>
      <c r="AT30" s="680"/>
      <c r="AU30" s="680"/>
      <c r="AV30" s="680"/>
      <c r="AW30" s="680"/>
      <c r="AX30" s="680"/>
      <c r="AY30" s="680"/>
      <c r="AZ30" s="680"/>
      <c r="BA30" s="680"/>
      <c r="BB30" s="680"/>
      <c r="BC30" s="680"/>
      <c r="BD30" s="680"/>
      <c r="BE30" s="680"/>
      <c r="BF30" s="681"/>
      <c r="BG30" s="679" t="s">
        <v>312</v>
      </c>
      <c r="BH30" s="696"/>
      <c r="BI30" s="696"/>
      <c r="BJ30" s="696"/>
      <c r="BK30" s="696"/>
      <c r="BL30" s="696"/>
      <c r="BM30" s="696"/>
      <c r="BN30" s="696"/>
      <c r="BO30" s="696"/>
      <c r="BP30" s="696"/>
      <c r="BQ30" s="697"/>
      <c r="BR30" s="679"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22306748</v>
      </c>
      <c r="CS30" s="622"/>
      <c r="CT30" s="622"/>
      <c r="CU30" s="622"/>
      <c r="CV30" s="622"/>
      <c r="CW30" s="622"/>
      <c r="CX30" s="622"/>
      <c r="CY30" s="623"/>
      <c r="CZ30" s="624">
        <v>9.6999999999999993</v>
      </c>
      <c r="DA30" s="636"/>
      <c r="DB30" s="636"/>
      <c r="DC30" s="637"/>
      <c r="DD30" s="627">
        <v>21698291</v>
      </c>
      <c r="DE30" s="622"/>
      <c r="DF30" s="622"/>
      <c r="DG30" s="622"/>
      <c r="DH30" s="622"/>
      <c r="DI30" s="622"/>
      <c r="DJ30" s="622"/>
      <c r="DK30" s="623"/>
      <c r="DL30" s="627">
        <v>20049181</v>
      </c>
      <c r="DM30" s="622"/>
      <c r="DN30" s="622"/>
      <c r="DO30" s="622"/>
      <c r="DP30" s="622"/>
      <c r="DQ30" s="622"/>
      <c r="DR30" s="622"/>
      <c r="DS30" s="622"/>
      <c r="DT30" s="622"/>
      <c r="DU30" s="622"/>
      <c r="DV30" s="623"/>
      <c r="DW30" s="624">
        <v>15.5</v>
      </c>
      <c r="DX30" s="636"/>
      <c r="DY30" s="636"/>
      <c r="DZ30" s="636"/>
      <c r="EA30" s="636"/>
      <c r="EB30" s="636"/>
      <c r="EC30" s="652"/>
    </row>
    <row r="31" spans="2:133" ht="11.25" customHeight="1" x14ac:dyDescent="0.2">
      <c r="B31" s="688" t="s">
        <v>315</v>
      </c>
      <c r="C31" s="689"/>
      <c r="D31" s="689"/>
      <c r="E31" s="689"/>
      <c r="F31" s="689"/>
      <c r="G31" s="689"/>
      <c r="H31" s="689"/>
      <c r="I31" s="689"/>
      <c r="J31" s="689"/>
      <c r="K31" s="689"/>
      <c r="L31" s="689"/>
      <c r="M31" s="689"/>
      <c r="N31" s="689"/>
      <c r="O31" s="689"/>
      <c r="P31" s="689"/>
      <c r="Q31" s="690"/>
      <c r="R31" s="621">
        <v>6973</v>
      </c>
      <c r="S31" s="622"/>
      <c r="T31" s="622"/>
      <c r="U31" s="622"/>
      <c r="V31" s="622"/>
      <c r="W31" s="622"/>
      <c r="X31" s="622"/>
      <c r="Y31" s="623"/>
      <c r="Z31" s="663">
        <v>0</v>
      </c>
      <c r="AA31" s="663"/>
      <c r="AB31" s="663"/>
      <c r="AC31" s="663"/>
      <c r="AD31" s="664">
        <v>6973</v>
      </c>
      <c r="AE31" s="664"/>
      <c r="AF31" s="664"/>
      <c r="AG31" s="664"/>
      <c r="AH31" s="664"/>
      <c r="AI31" s="664"/>
      <c r="AJ31" s="664"/>
      <c r="AK31" s="664"/>
      <c r="AL31" s="624">
        <v>0</v>
      </c>
      <c r="AM31" s="625"/>
      <c r="AN31" s="625"/>
      <c r="AO31" s="665"/>
      <c r="AP31" s="691" t="s">
        <v>316</v>
      </c>
      <c r="AQ31" s="692"/>
      <c r="AR31" s="692"/>
      <c r="AS31" s="692"/>
      <c r="AT31" s="693" t="s">
        <v>317</v>
      </c>
      <c r="AU31" s="218"/>
      <c r="AV31" s="218"/>
      <c r="AW31" s="218"/>
      <c r="AX31" s="676" t="s">
        <v>189</v>
      </c>
      <c r="AY31" s="677"/>
      <c r="AZ31" s="677"/>
      <c r="BA31" s="677"/>
      <c r="BB31" s="677"/>
      <c r="BC31" s="677"/>
      <c r="BD31" s="677"/>
      <c r="BE31" s="677"/>
      <c r="BF31" s="678"/>
      <c r="BG31" s="684">
        <v>99.4</v>
      </c>
      <c r="BH31" s="685"/>
      <c r="BI31" s="685"/>
      <c r="BJ31" s="685"/>
      <c r="BK31" s="685"/>
      <c r="BL31" s="685"/>
      <c r="BM31" s="686">
        <v>97.7</v>
      </c>
      <c r="BN31" s="685"/>
      <c r="BO31" s="685"/>
      <c r="BP31" s="685"/>
      <c r="BQ31" s="687"/>
      <c r="BR31" s="684">
        <v>99.4</v>
      </c>
      <c r="BS31" s="685"/>
      <c r="BT31" s="685"/>
      <c r="BU31" s="685"/>
      <c r="BV31" s="685"/>
      <c r="BW31" s="685"/>
      <c r="BX31" s="686">
        <v>97.5</v>
      </c>
      <c r="BY31" s="685"/>
      <c r="BZ31" s="685"/>
      <c r="CA31" s="685"/>
      <c r="CB31" s="687"/>
      <c r="CD31" s="642"/>
      <c r="CE31" s="643"/>
      <c r="CF31" s="618" t="s">
        <v>318</v>
      </c>
      <c r="CG31" s="619"/>
      <c r="CH31" s="619"/>
      <c r="CI31" s="619"/>
      <c r="CJ31" s="619"/>
      <c r="CK31" s="619"/>
      <c r="CL31" s="619"/>
      <c r="CM31" s="619"/>
      <c r="CN31" s="619"/>
      <c r="CO31" s="619"/>
      <c r="CP31" s="619"/>
      <c r="CQ31" s="620"/>
      <c r="CR31" s="621">
        <v>916173</v>
      </c>
      <c r="CS31" s="634"/>
      <c r="CT31" s="634"/>
      <c r="CU31" s="634"/>
      <c r="CV31" s="634"/>
      <c r="CW31" s="634"/>
      <c r="CX31" s="634"/>
      <c r="CY31" s="635"/>
      <c r="CZ31" s="624">
        <v>0.4</v>
      </c>
      <c r="DA31" s="636"/>
      <c r="DB31" s="636"/>
      <c r="DC31" s="637"/>
      <c r="DD31" s="627">
        <v>855200</v>
      </c>
      <c r="DE31" s="634"/>
      <c r="DF31" s="634"/>
      <c r="DG31" s="634"/>
      <c r="DH31" s="634"/>
      <c r="DI31" s="634"/>
      <c r="DJ31" s="634"/>
      <c r="DK31" s="635"/>
      <c r="DL31" s="627">
        <v>855200</v>
      </c>
      <c r="DM31" s="634"/>
      <c r="DN31" s="634"/>
      <c r="DO31" s="634"/>
      <c r="DP31" s="634"/>
      <c r="DQ31" s="634"/>
      <c r="DR31" s="634"/>
      <c r="DS31" s="634"/>
      <c r="DT31" s="634"/>
      <c r="DU31" s="634"/>
      <c r="DV31" s="635"/>
      <c r="DW31" s="624">
        <v>0.7</v>
      </c>
      <c r="DX31" s="636"/>
      <c r="DY31" s="636"/>
      <c r="DZ31" s="636"/>
      <c r="EA31" s="636"/>
      <c r="EB31" s="636"/>
      <c r="EC31" s="652"/>
    </row>
    <row r="32" spans="2:133" ht="11.25" customHeight="1" x14ac:dyDescent="0.2">
      <c r="B32" s="618" t="s">
        <v>319</v>
      </c>
      <c r="C32" s="619"/>
      <c r="D32" s="619"/>
      <c r="E32" s="619"/>
      <c r="F32" s="619"/>
      <c r="G32" s="619"/>
      <c r="H32" s="619"/>
      <c r="I32" s="619"/>
      <c r="J32" s="619"/>
      <c r="K32" s="619"/>
      <c r="L32" s="619"/>
      <c r="M32" s="619"/>
      <c r="N32" s="619"/>
      <c r="O32" s="619"/>
      <c r="P32" s="619"/>
      <c r="Q32" s="620"/>
      <c r="R32" s="621">
        <v>14899801</v>
      </c>
      <c r="S32" s="622"/>
      <c r="T32" s="622"/>
      <c r="U32" s="622"/>
      <c r="V32" s="622"/>
      <c r="W32" s="622"/>
      <c r="X32" s="622"/>
      <c r="Y32" s="623"/>
      <c r="Z32" s="663">
        <v>6.2</v>
      </c>
      <c r="AA32" s="663"/>
      <c r="AB32" s="663"/>
      <c r="AC32" s="663"/>
      <c r="AD32" s="664" t="s">
        <v>239</v>
      </c>
      <c r="AE32" s="664"/>
      <c r="AF32" s="664"/>
      <c r="AG32" s="664"/>
      <c r="AH32" s="664"/>
      <c r="AI32" s="664"/>
      <c r="AJ32" s="664"/>
      <c r="AK32" s="664"/>
      <c r="AL32" s="624" t="s">
        <v>132</v>
      </c>
      <c r="AM32" s="625"/>
      <c r="AN32" s="625"/>
      <c r="AO32" s="665"/>
      <c r="AP32" s="666"/>
      <c r="AQ32" s="667"/>
      <c r="AR32" s="667"/>
      <c r="AS32" s="667"/>
      <c r="AT32" s="694"/>
      <c r="AU32" s="214" t="s">
        <v>320</v>
      </c>
      <c r="AX32" s="618" t="s">
        <v>321</v>
      </c>
      <c r="AY32" s="619"/>
      <c r="AZ32" s="619"/>
      <c r="BA32" s="619"/>
      <c r="BB32" s="619"/>
      <c r="BC32" s="619"/>
      <c r="BD32" s="619"/>
      <c r="BE32" s="619"/>
      <c r="BF32" s="620"/>
      <c r="BG32" s="683">
        <v>99.3</v>
      </c>
      <c r="BH32" s="634"/>
      <c r="BI32" s="634"/>
      <c r="BJ32" s="634"/>
      <c r="BK32" s="634"/>
      <c r="BL32" s="634"/>
      <c r="BM32" s="625">
        <v>97.6</v>
      </c>
      <c r="BN32" s="634"/>
      <c r="BO32" s="634"/>
      <c r="BP32" s="634"/>
      <c r="BQ32" s="661"/>
      <c r="BR32" s="683">
        <v>99.3</v>
      </c>
      <c r="BS32" s="634"/>
      <c r="BT32" s="634"/>
      <c r="BU32" s="634"/>
      <c r="BV32" s="634"/>
      <c r="BW32" s="634"/>
      <c r="BX32" s="625">
        <v>97.4</v>
      </c>
      <c r="BY32" s="634"/>
      <c r="BZ32" s="634"/>
      <c r="CA32" s="634"/>
      <c r="CB32" s="661"/>
      <c r="CD32" s="644"/>
      <c r="CE32" s="645"/>
      <c r="CF32" s="618" t="s">
        <v>322</v>
      </c>
      <c r="CG32" s="619"/>
      <c r="CH32" s="619"/>
      <c r="CI32" s="619"/>
      <c r="CJ32" s="619"/>
      <c r="CK32" s="619"/>
      <c r="CL32" s="619"/>
      <c r="CM32" s="619"/>
      <c r="CN32" s="619"/>
      <c r="CO32" s="619"/>
      <c r="CP32" s="619"/>
      <c r="CQ32" s="620"/>
      <c r="CR32" s="621">
        <v>203</v>
      </c>
      <c r="CS32" s="622"/>
      <c r="CT32" s="622"/>
      <c r="CU32" s="622"/>
      <c r="CV32" s="622"/>
      <c r="CW32" s="622"/>
      <c r="CX32" s="622"/>
      <c r="CY32" s="623"/>
      <c r="CZ32" s="624">
        <v>0</v>
      </c>
      <c r="DA32" s="636"/>
      <c r="DB32" s="636"/>
      <c r="DC32" s="637"/>
      <c r="DD32" s="627">
        <v>203</v>
      </c>
      <c r="DE32" s="622"/>
      <c r="DF32" s="622"/>
      <c r="DG32" s="622"/>
      <c r="DH32" s="622"/>
      <c r="DI32" s="622"/>
      <c r="DJ32" s="622"/>
      <c r="DK32" s="623"/>
      <c r="DL32" s="627">
        <v>203</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2">
      <c r="B33" s="618" t="s">
        <v>323</v>
      </c>
      <c r="C33" s="619"/>
      <c r="D33" s="619"/>
      <c r="E33" s="619"/>
      <c r="F33" s="619"/>
      <c r="G33" s="619"/>
      <c r="H33" s="619"/>
      <c r="I33" s="619"/>
      <c r="J33" s="619"/>
      <c r="K33" s="619"/>
      <c r="L33" s="619"/>
      <c r="M33" s="619"/>
      <c r="N33" s="619"/>
      <c r="O33" s="619"/>
      <c r="P33" s="619"/>
      <c r="Q33" s="620"/>
      <c r="R33" s="621">
        <v>1017382</v>
      </c>
      <c r="S33" s="622"/>
      <c r="T33" s="622"/>
      <c r="U33" s="622"/>
      <c r="V33" s="622"/>
      <c r="W33" s="622"/>
      <c r="X33" s="622"/>
      <c r="Y33" s="623"/>
      <c r="Z33" s="663">
        <v>0.4</v>
      </c>
      <c r="AA33" s="663"/>
      <c r="AB33" s="663"/>
      <c r="AC33" s="663"/>
      <c r="AD33" s="664">
        <v>124338</v>
      </c>
      <c r="AE33" s="664"/>
      <c r="AF33" s="664"/>
      <c r="AG33" s="664"/>
      <c r="AH33" s="664"/>
      <c r="AI33" s="664"/>
      <c r="AJ33" s="664"/>
      <c r="AK33" s="664"/>
      <c r="AL33" s="624">
        <v>0.1</v>
      </c>
      <c r="AM33" s="625"/>
      <c r="AN33" s="625"/>
      <c r="AO33" s="665"/>
      <c r="AP33" s="668"/>
      <c r="AQ33" s="669"/>
      <c r="AR33" s="669"/>
      <c r="AS33" s="669"/>
      <c r="AT33" s="695"/>
      <c r="AU33" s="219"/>
      <c r="AV33" s="219"/>
      <c r="AW33" s="219"/>
      <c r="AX33" s="602" t="s">
        <v>324</v>
      </c>
      <c r="AY33" s="603"/>
      <c r="AZ33" s="603"/>
      <c r="BA33" s="603"/>
      <c r="BB33" s="603"/>
      <c r="BC33" s="603"/>
      <c r="BD33" s="603"/>
      <c r="BE33" s="603"/>
      <c r="BF33" s="604"/>
      <c r="BG33" s="682">
        <v>99.4</v>
      </c>
      <c r="BH33" s="606"/>
      <c r="BI33" s="606"/>
      <c r="BJ33" s="606"/>
      <c r="BK33" s="606"/>
      <c r="BL33" s="606"/>
      <c r="BM33" s="656">
        <v>97.5</v>
      </c>
      <c r="BN33" s="606"/>
      <c r="BO33" s="606"/>
      <c r="BP33" s="606"/>
      <c r="BQ33" s="650"/>
      <c r="BR33" s="682">
        <v>99.4</v>
      </c>
      <c r="BS33" s="606"/>
      <c r="BT33" s="606"/>
      <c r="BU33" s="606"/>
      <c r="BV33" s="606"/>
      <c r="BW33" s="606"/>
      <c r="BX33" s="656">
        <v>97.3</v>
      </c>
      <c r="BY33" s="606"/>
      <c r="BZ33" s="606"/>
      <c r="CA33" s="606"/>
      <c r="CB33" s="650"/>
      <c r="CD33" s="618" t="s">
        <v>325</v>
      </c>
      <c r="CE33" s="619"/>
      <c r="CF33" s="619"/>
      <c r="CG33" s="619"/>
      <c r="CH33" s="619"/>
      <c r="CI33" s="619"/>
      <c r="CJ33" s="619"/>
      <c r="CK33" s="619"/>
      <c r="CL33" s="619"/>
      <c r="CM33" s="619"/>
      <c r="CN33" s="619"/>
      <c r="CO33" s="619"/>
      <c r="CP33" s="619"/>
      <c r="CQ33" s="620"/>
      <c r="CR33" s="621">
        <v>82722505</v>
      </c>
      <c r="CS33" s="634"/>
      <c r="CT33" s="634"/>
      <c r="CU33" s="634"/>
      <c r="CV33" s="634"/>
      <c r="CW33" s="634"/>
      <c r="CX33" s="634"/>
      <c r="CY33" s="635"/>
      <c r="CZ33" s="624">
        <v>35.9</v>
      </c>
      <c r="DA33" s="636"/>
      <c r="DB33" s="636"/>
      <c r="DC33" s="637"/>
      <c r="DD33" s="627">
        <v>62363857</v>
      </c>
      <c r="DE33" s="634"/>
      <c r="DF33" s="634"/>
      <c r="DG33" s="634"/>
      <c r="DH33" s="634"/>
      <c r="DI33" s="634"/>
      <c r="DJ33" s="634"/>
      <c r="DK33" s="635"/>
      <c r="DL33" s="627">
        <v>43316489</v>
      </c>
      <c r="DM33" s="634"/>
      <c r="DN33" s="634"/>
      <c r="DO33" s="634"/>
      <c r="DP33" s="634"/>
      <c r="DQ33" s="634"/>
      <c r="DR33" s="634"/>
      <c r="DS33" s="634"/>
      <c r="DT33" s="634"/>
      <c r="DU33" s="634"/>
      <c r="DV33" s="635"/>
      <c r="DW33" s="624">
        <v>33.4</v>
      </c>
      <c r="DX33" s="636"/>
      <c r="DY33" s="636"/>
      <c r="DZ33" s="636"/>
      <c r="EA33" s="636"/>
      <c r="EB33" s="636"/>
      <c r="EC33" s="652"/>
    </row>
    <row r="34" spans="2:133" ht="11.25" customHeight="1" x14ac:dyDescent="0.2">
      <c r="B34" s="618" t="s">
        <v>326</v>
      </c>
      <c r="C34" s="619"/>
      <c r="D34" s="619"/>
      <c r="E34" s="619"/>
      <c r="F34" s="619"/>
      <c r="G34" s="619"/>
      <c r="H34" s="619"/>
      <c r="I34" s="619"/>
      <c r="J34" s="619"/>
      <c r="K34" s="619"/>
      <c r="L34" s="619"/>
      <c r="M34" s="619"/>
      <c r="N34" s="619"/>
      <c r="O34" s="619"/>
      <c r="P34" s="619"/>
      <c r="Q34" s="620"/>
      <c r="R34" s="621">
        <v>641687</v>
      </c>
      <c r="S34" s="622"/>
      <c r="T34" s="622"/>
      <c r="U34" s="622"/>
      <c r="V34" s="622"/>
      <c r="W34" s="622"/>
      <c r="X34" s="622"/>
      <c r="Y34" s="623"/>
      <c r="Z34" s="663">
        <v>0.3</v>
      </c>
      <c r="AA34" s="663"/>
      <c r="AB34" s="663"/>
      <c r="AC34" s="663"/>
      <c r="AD34" s="664" t="s">
        <v>239</v>
      </c>
      <c r="AE34" s="664"/>
      <c r="AF34" s="664"/>
      <c r="AG34" s="664"/>
      <c r="AH34" s="664"/>
      <c r="AI34" s="664"/>
      <c r="AJ34" s="664"/>
      <c r="AK34" s="664"/>
      <c r="AL34" s="624" t="s">
        <v>239</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34686419</v>
      </c>
      <c r="CS34" s="622"/>
      <c r="CT34" s="622"/>
      <c r="CU34" s="622"/>
      <c r="CV34" s="622"/>
      <c r="CW34" s="622"/>
      <c r="CX34" s="622"/>
      <c r="CY34" s="623"/>
      <c r="CZ34" s="624">
        <v>15.1</v>
      </c>
      <c r="DA34" s="636"/>
      <c r="DB34" s="636"/>
      <c r="DC34" s="637"/>
      <c r="DD34" s="627">
        <v>22210045</v>
      </c>
      <c r="DE34" s="622"/>
      <c r="DF34" s="622"/>
      <c r="DG34" s="622"/>
      <c r="DH34" s="622"/>
      <c r="DI34" s="622"/>
      <c r="DJ34" s="622"/>
      <c r="DK34" s="623"/>
      <c r="DL34" s="627">
        <v>19180244</v>
      </c>
      <c r="DM34" s="622"/>
      <c r="DN34" s="622"/>
      <c r="DO34" s="622"/>
      <c r="DP34" s="622"/>
      <c r="DQ34" s="622"/>
      <c r="DR34" s="622"/>
      <c r="DS34" s="622"/>
      <c r="DT34" s="622"/>
      <c r="DU34" s="622"/>
      <c r="DV34" s="623"/>
      <c r="DW34" s="624">
        <v>14.8</v>
      </c>
      <c r="DX34" s="636"/>
      <c r="DY34" s="636"/>
      <c r="DZ34" s="636"/>
      <c r="EA34" s="636"/>
      <c r="EB34" s="636"/>
      <c r="EC34" s="652"/>
    </row>
    <row r="35" spans="2:133" ht="11.25" customHeight="1" x14ac:dyDescent="0.2">
      <c r="B35" s="618" t="s">
        <v>328</v>
      </c>
      <c r="C35" s="619"/>
      <c r="D35" s="619"/>
      <c r="E35" s="619"/>
      <c r="F35" s="619"/>
      <c r="G35" s="619"/>
      <c r="H35" s="619"/>
      <c r="I35" s="619"/>
      <c r="J35" s="619"/>
      <c r="K35" s="619"/>
      <c r="L35" s="619"/>
      <c r="M35" s="619"/>
      <c r="N35" s="619"/>
      <c r="O35" s="619"/>
      <c r="P35" s="619"/>
      <c r="Q35" s="620"/>
      <c r="R35" s="621">
        <v>893527</v>
      </c>
      <c r="S35" s="622"/>
      <c r="T35" s="622"/>
      <c r="U35" s="622"/>
      <c r="V35" s="622"/>
      <c r="W35" s="622"/>
      <c r="X35" s="622"/>
      <c r="Y35" s="623"/>
      <c r="Z35" s="663">
        <v>0.4</v>
      </c>
      <c r="AA35" s="663"/>
      <c r="AB35" s="663"/>
      <c r="AC35" s="663"/>
      <c r="AD35" s="664" t="s">
        <v>132</v>
      </c>
      <c r="AE35" s="664"/>
      <c r="AF35" s="664"/>
      <c r="AG35" s="664"/>
      <c r="AH35" s="664"/>
      <c r="AI35" s="664"/>
      <c r="AJ35" s="664"/>
      <c r="AK35" s="664"/>
      <c r="AL35" s="624" t="s">
        <v>132</v>
      </c>
      <c r="AM35" s="625"/>
      <c r="AN35" s="625"/>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331</v>
      </c>
      <c r="CE35" s="619"/>
      <c r="CF35" s="619"/>
      <c r="CG35" s="619"/>
      <c r="CH35" s="619"/>
      <c r="CI35" s="619"/>
      <c r="CJ35" s="619"/>
      <c r="CK35" s="619"/>
      <c r="CL35" s="619"/>
      <c r="CM35" s="619"/>
      <c r="CN35" s="619"/>
      <c r="CO35" s="619"/>
      <c r="CP35" s="619"/>
      <c r="CQ35" s="620"/>
      <c r="CR35" s="621">
        <v>1464793</v>
      </c>
      <c r="CS35" s="634"/>
      <c r="CT35" s="634"/>
      <c r="CU35" s="634"/>
      <c r="CV35" s="634"/>
      <c r="CW35" s="634"/>
      <c r="CX35" s="634"/>
      <c r="CY35" s="635"/>
      <c r="CZ35" s="624">
        <v>0.6</v>
      </c>
      <c r="DA35" s="636"/>
      <c r="DB35" s="636"/>
      <c r="DC35" s="637"/>
      <c r="DD35" s="627">
        <v>1198445</v>
      </c>
      <c r="DE35" s="634"/>
      <c r="DF35" s="634"/>
      <c r="DG35" s="634"/>
      <c r="DH35" s="634"/>
      <c r="DI35" s="634"/>
      <c r="DJ35" s="634"/>
      <c r="DK35" s="635"/>
      <c r="DL35" s="627">
        <v>1198445</v>
      </c>
      <c r="DM35" s="634"/>
      <c r="DN35" s="634"/>
      <c r="DO35" s="634"/>
      <c r="DP35" s="634"/>
      <c r="DQ35" s="634"/>
      <c r="DR35" s="634"/>
      <c r="DS35" s="634"/>
      <c r="DT35" s="634"/>
      <c r="DU35" s="634"/>
      <c r="DV35" s="635"/>
      <c r="DW35" s="624">
        <v>0.9</v>
      </c>
      <c r="DX35" s="636"/>
      <c r="DY35" s="636"/>
      <c r="DZ35" s="636"/>
      <c r="EA35" s="636"/>
      <c r="EB35" s="636"/>
      <c r="EC35" s="652"/>
    </row>
    <row r="36" spans="2:133" ht="11.25" customHeight="1" x14ac:dyDescent="0.2">
      <c r="B36" s="618" t="s">
        <v>332</v>
      </c>
      <c r="C36" s="619"/>
      <c r="D36" s="619"/>
      <c r="E36" s="619"/>
      <c r="F36" s="619"/>
      <c r="G36" s="619"/>
      <c r="H36" s="619"/>
      <c r="I36" s="619"/>
      <c r="J36" s="619"/>
      <c r="K36" s="619"/>
      <c r="L36" s="619"/>
      <c r="M36" s="619"/>
      <c r="N36" s="619"/>
      <c r="O36" s="619"/>
      <c r="P36" s="619"/>
      <c r="Q36" s="620"/>
      <c r="R36" s="621">
        <v>9369182</v>
      </c>
      <c r="S36" s="622"/>
      <c r="T36" s="622"/>
      <c r="U36" s="622"/>
      <c r="V36" s="622"/>
      <c r="W36" s="622"/>
      <c r="X36" s="622"/>
      <c r="Y36" s="623"/>
      <c r="Z36" s="663">
        <v>3.9</v>
      </c>
      <c r="AA36" s="663"/>
      <c r="AB36" s="663"/>
      <c r="AC36" s="663"/>
      <c r="AD36" s="664" t="s">
        <v>239</v>
      </c>
      <c r="AE36" s="664"/>
      <c r="AF36" s="664"/>
      <c r="AG36" s="664"/>
      <c r="AH36" s="664"/>
      <c r="AI36" s="664"/>
      <c r="AJ36" s="664"/>
      <c r="AK36" s="664"/>
      <c r="AL36" s="624" t="s">
        <v>239</v>
      </c>
      <c r="AM36" s="625"/>
      <c r="AN36" s="625"/>
      <c r="AO36" s="665"/>
      <c r="AP36" s="222"/>
      <c r="AQ36" s="670" t="s">
        <v>333</v>
      </c>
      <c r="AR36" s="671"/>
      <c r="AS36" s="671"/>
      <c r="AT36" s="671"/>
      <c r="AU36" s="671"/>
      <c r="AV36" s="671"/>
      <c r="AW36" s="671"/>
      <c r="AX36" s="671"/>
      <c r="AY36" s="672"/>
      <c r="AZ36" s="673">
        <v>28424762</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1464367</v>
      </c>
      <c r="BW36" s="674"/>
      <c r="BX36" s="674"/>
      <c r="BY36" s="674"/>
      <c r="BZ36" s="674"/>
      <c r="CA36" s="674"/>
      <c r="CB36" s="675"/>
      <c r="CD36" s="618" t="s">
        <v>335</v>
      </c>
      <c r="CE36" s="619"/>
      <c r="CF36" s="619"/>
      <c r="CG36" s="619"/>
      <c r="CH36" s="619"/>
      <c r="CI36" s="619"/>
      <c r="CJ36" s="619"/>
      <c r="CK36" s="619"/>
      <c r="CL36" s="619"/>
      <c r="CM36" s="619"/>
      <c r="CN36" s="619"/>
      <c r="CO36" s="619"/>
      <c r="CP36" s="619"/>
      <c r="CQ36" s="620"/>
      <c r="CR36" s="621">
        <v>17881491</v>
      </c>
      <c r="CS36" s="622"/>
      <c r="CT36" s="622"/>
      <c r="CU36" s="622"/>
      <c r="CV36" s="622"/>
      <c r="CW36" s="622"/>
      <c r="CX36" s="622"/>
      <c r="CY36" s="623"/>
      <c r="CZ36" s="624">
        <v>7.8</v>
      </c>
      <c r="DA36" s="636"/>
      <c r="DB36" s="636"/>
      <c r="DC36" s="637"/>
      <c r="DD36" s="627">
        <v>16264850</v>
      </c>
      <c r="DE36" s="622"/>
      <c r="DF36" s="622"/>
      <c r="DG36" s="622"/>
      <c r="DH36" s="622"/>
      <c r="DI36" s="622"/>
      <c r="DJ36" s="622"/>
      <c r="DK36" s="623"/>
      <c r="DL36" s="627">
        <v>9115406</v>
      </c>
      <c r="DM36" s="622"/>
      <c r="DN36" s="622"/>
      <c r="DO36" s="622"/>
      <c r="DP36" s="622"/>
      <c r="DQ36" s="622"/>
      <c r="DR36" s="622"/>
      <c r="DS36" s="622"/>
      <c r="DT36" s="622"/>
      <c r="DU36" s="622"/>
      <c r="DV36" s="623"/>
      <c r="DW36" s="624">
        <v>7</v>
      </c>
      <c r="DX36" s="636"/>
      <c r="DY36" s="636"/>
      <c r="DZ36" s="636"/>
      <c r="EA36" s="636"/>
      <c r="EB36" s="636"/>
      <c r="EC36" s="652"/>
    </row>
    <row r="37" spans="2:133" ht="11.25" customHeight="1" x14ac:dyDescent="0.2">
      <c r="B37" s="618" t="s">
        <v>336</v>
      </c>
      <c r="C37" s="619"/>
      <c r="D37" s="619"/>
      <c r="E37" s="619"/>
      <c r="F37" s="619"/>
      <c r="G37" s="619"/>
      <c r="H37" s="619"/>
      <c r="I37" s="619"/>
      <c r="J37" s="619"/>
      <c r="K37" s="619"/>
      <c r="L37" s="619"/>
      <c r="M37" s="619"/>
      <c r="N37" s="619"/>
      <c r="O37" s="619"/>
      <c r="P37" s="619"/>
      <c r="Q37" s="620"/>
      <c r="R37" s="621">
        <v>5659344</v>
      </c>
      <c r="S37" s="622"/>
      <c r="T37" s="622"/>
      <c r="U37" s="622"/>
      <c r="V37" s="622"/>
      <c r="W37" s="622"/>
      <c r="X37" s="622"/>
      <c r="Y37" s="623"/>
      <c r="Z37" s="663">
        <v>2.4</v>
      </c>
      <c r="AA37" s="663"/>
      <c r="AB37" s="663"/>
      <c r="AC37" s="663"/>
      <c r="AD37" s="664">
        <v>102384</v>
      </c>
      <c r="AE37" s="664"/>
      <c r="AF37" s="664"/>
      <c r="AG37" s="664"/>
      <c r="AH37" s="664"/>
      <c r="AI37" s="664"/>
      <c r="AJ37" s="664"/>
      <c r="AK37" s="664"/>
      <c r="AL37" s="624">
        <v>0.1</v>
      </c>
      <c r="AM37" s="625"/>
      <c r="AN37" s="625"/>
      <c r="AO37" s="665"/>
      <c r="AQ37" s="658" t="s">
        <v>337</v>
      </c>
      <c r="AR37" s="659"/>
      <c r="AS37" s="659"/>
      <c r="AT37" s="659"/>
      <c r="AU37" s="659"/>
      <c r="AV37" s="659"/>
      <c r="AW37" s="659"/>
      <c r="AX37" s="659"/>
      <c r="AY37" s="660"/>
      <c r="AZ37" s="621">
        <v>8272687</v>
      </c>
      <c r="BA37" s="622"/>
      <c r="BB37" s="622"/>
      <c r="BC37" s="622"/>
      <c r="BD37" s="634"/>
      <c r="BE37" s="634"/>
      <c r="BF37" s="661"/>
      <c r="BG37" s="618" t="s">
        <v>338</v>
      </c>
      <c r="BH37" s="619"/>
      <c r="BI37" s="619"/>
      <c r="BJ37" s="619"/>
      <c r="BK37" s="619"/>
      <c r="BL37" s="619"/>
      <c r="BM37" s="619"/>
      <c r="BN37" s="619"/>
      <c r="BO37" s="619"/>
      <c r="BP37" s="619"/>
      <c r="BQ37" s="619"/>
      <c r="BR37" s="619"/>
      <c r="BS37" s="619"/>
      <c r="BT37" s="619"/>
      <c r="BU37" s="620"/>
      <c r="BV37" s="621">
        <v>165215</v>
      </c>
      <c r="BW37" s="622"/>
      <c r="BX37" s="622"/>
      <c r="BY37" s="622"/>
      <c r="BZ37" s="622"/>
      <c r="CA37" s="622"/>
      <c r="CB37" s="662"/>
      <c r="CD37" s="618" t="s">
        <v>339</v>
      </c>
      <c r="CE37" s="619"/>
      <c r="CF37" s="619"/>
      <c r="CG37" s="619"/>
      <c r="CH37" s="619"/>
      <c r="CI37" s="619"/>
      <c r="CJ37" s="619"/>
      <c r="CK37" s="619"/>
      <c r="CL37" s="619"/>
      <c r="CM37" s="619"/>
      <c r="CN37" s="619"/>
      <c r="CO37" s="619"/>
      <c r="CP37" s="619"/>
      <c r="CQ37" s="620"/>
      <c r="CR37" s="621">
        <v>579470</v>
      </c>
      <c r="CS37" s="634"/>
      <c r="CT37" s="634"/>
      <c r="CU37" s="634"/>
      <c r="CV37" s="634"/>
      <c r="CW37" s="634"/>
      <c r="CX37" s="634"/>
      <c r="CY37" s="635"/>
      <c r="CZ37" s="624">
        <v>0.3</v>
      </c>
      <c r="DA37" s="636"/>
      <c r="DB37" s="636"/>
      <c r="DC37" s="637"/>
      <c r="DD37" s="627">
        <v>323712</v>
      </c>
      <c r="DE37" s="634"/>
      <c r="DF37" s="634"/>
      <c r="DG37" s="634"/>
      <c r="DH37" s="634"/>
      <c r="DI37" s="634"/>
      <c r="DJ37" s="634"/>
      <c r="DK37" s="635"/>
      <c r="DL37" s="627">
        <v>323712</v>
      </c>
      <c r="DM37" s="634"/>
      <c r="DN37" s="634"/>
      <c r="DO37" s="634"/>
      <c r="DP37" s="634"/>
      <c r="DQ37" s="634"/>
      <c r="DR37" s="634"/>
      <c r="DS37" s="634"/>
      <c r="DT37" s="634"/>
      <c r="DU37" s="634"/>
      <c r="DV37" s="635"/>
      <c r="DW37" s="624">
        <v>0.2</v>
      </c>
      <c r="DX37" s="636"/>
      <c r="DY37" s="636"/>
      <c r="DZ37" s="636"/>
      <c r="EA37" s="636"/>
      <c r="EB37" s="636"/>
      <c r="EC37" s="652"/>
    </row>
    <row r="38" spans="2:133" ht="11.25" customHeight="1" x14ac:dyDescent="0.2">
      <c r="B38" s="618" t="s">
        <v>340</v>
      </c>
      <c r="C38" s="619"/>
      <c r="D38" s="619"/>
      <c r="E38" s="619"/>
      <c r="F38" s="619"/>
      <c r="G38" s="619"/>
      <c r="H38" s="619"/>
      <c r="I38" s="619"/>
      <c r="J38" s="619"/>
      <c r="K38" s="619"/>
      <c r="L38" s="619"/>
      <c r="M38" s="619"/>
      <c r="N38" s="619"/>
      <c r="O38" s="619"/>
      <c r="P38" s="619"/>
      <c r="Q38" s="620"/>
      <c r="R38" s="621">
        <v>10578300</v>
      </c>
      <c r="S38" s="622"/>
      <c r="T38" s="622"/>
      <c r="U38" s="622"/>
      <c r="V38" s="622"/>
      <c r="W38" s="622"/>
      <c r="X38" s="622"/>
      <c r="Y38" s="623"/>
      <c r="Z38" s="663">
        <v>4.4000000000000004</v>
      </c>
      <c r="AA38" s="663"/>
      <c r="AB38" s="663"/>
      <c r="AC38" s="663"/>
      <c r="AD38" s="664" t="s">
        <v>132</v>
      </c>
      <c r="AE38" s="664"/>
      <c r="AF38" s="664"/>
      <c r="AG38" s="664"/>
      <c r="AH38" s="664"/>
      <c r="AI38" s="664"/>
      <c r="AJ38" s="664"/>
      <c r="AK38" s="664"/>
      <c r="AL38" s="624" t="s">
        <v>239</v>
      </c>
      <c r="AM38" s="625"/>
      <c r="AN38" s="625"/>
      <c r="AO38" s="665"/>
      <c r="AQ38" s="658" t="s">
        <v>341</v>
      </c>
      <c r="AR38" s="659"/>
      <c r="AS38" s="659"/>
      <c r="AT38" s="659"/>
      <c r="AU38" s="659"/>
      <c r="AV38" s="659"/>
      <c r="AW38" s="659"/>
      <c r="AX38" s="659"/>
      <c r="AY38" s="660"/>
      <c r="AZ38" s="621">
        <v>518086</v>
      </c>
      <c r="BA38" s="622"/>
      <c r="BB38" s="622"/>
      <c r="BC38" s="622"/>
      <c r="BD38" s="634"/>
      <c r="BE38" s="634"/>
      <c r="BF38" s="661"/>
      <c r="BG38" s="618" t="s">
        <v>342</v>
      </c>
      <c r="BH38" s="619"/>
      <c r="BI38" s="619"/>
      <c r="BJ38" s="619"/>
      <c r="BK38" s="619"/>
      <c r="BL38" s="619"/>
      <c r="BM38" s="619"/>
      <c r="BN38" s="619"/>
      <c r="BO38" s="619"/>
      <c r="BP38" s="619"/>
      <c r="BQ38" s="619"/>
      <c r="BR38" s="619"/>
      <c r="BS38" s="619"/>
      <c r="BT38" s="619"/>
      <c r="BU38" s="620"/>
      <c r="BV38" s="621">
        <v>65220</v>
      </c>
      <c r="BW38" s="622"/>
      <c r="BX38" s="622"/>
      <c r="BY38" s="622"/>
      <c r="BZ38" s="622"/>
      <c r="CA38" s="622"/>
      <c r="CB38" s="662"/>
      <c r="CD38" s="618" t="s">
        <v>343</v>
      </c>
      <c r="CE38" s="619"/>
      <c r="CF38" s="619"/>
      <c r="CG38" s="619"/>
      <c r="CH38" s="619"/>
      <c r="CI38" s="619"/>
      <c r="CJ38" s="619"/>
      <c r="CK38" s="619"/>
      <c r="CL38" s="619"/>
      <c r="CM38" s="619"/>
      <c r="CN38" s="619"/>
      <c r="CO38" s="619"/>
      <c r="CP38" s="619"/>
      <c r="CQ38" s="620"/>
      <c r="CR38" s="621">
        <v>19210934</v>
      </c>
      <c r="CS38" s="622"/>
      <c r="CT38" s="622"/>
      <c r="CU38" s="622"/>
      <c r="CV38" s="622"/>
      <c r="CW38" s="622"/>
      <c r="CX38" s="622"/>
      <c r="CY38" s="623"/>
      <c r="CZ38" s="624">
        <v>8.3000000000000007</v>
      </c>
      <c r="DA38" s="636"/>
      <c r="DB38" s="636"/>
      <c r="DC38" s="637"/>
      <c r="DD38" s="627">
        <v>15220399</v>
      </c>
      <c r="DE38" s="622"/>
      <c r="DF38" s="622"/>
      <c r="DG38" s="622"/>
      <c r="DH38" s="622"/>
      <c r="DI38" s="622"/>
      <c r="DJ38" s="622"/>
      <c r="DK38" s="623"/>
      <c r="DL38" s="627">
        <v>13756794</v>
      </c>
      <c r="DM38" s="622"/>
      <c r="DN38" s="622"/>
      <c r="DO38" s="622"/>
      <c r="DP38" s="622"/>
      <c r="DQ38" s="622"/>
      <c r="DR38" s="622"/>
      <c r="DS38" s="622"/>
      <c r="DT38" s="622"/>
      <c r="DU38" s="622"/>
      <c r="DV38" s="623"/>
      <c r="DW38" s="624">
        <v>10.6</v>
      </c>
      <c r="DX38" s="636"/>
      <c r="DY38" s="636"/>
      <c r="DZ38" s="636"/>
      <c r="EA38" s="636"/>
      <c r="EB38" s="636"/>
      <c r="EC38" s="652"/>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63" t="s">
        <v>239</v>
      </c>
      <c r="AA39" s="663"/>
      <c r="AB39" s="663"/>
      <c r="AC39" s="663"/>
      <c r="AD39" s="664" t="s">
        <v>132</v>
      </c>
      <c r="AE39" s="664"/>
      <c r="AF39" s="664"/>
      <c r="AG39" s="664"/>
      <c r="AH39" s="664"/>
      <c r="AI39" s="664"/>
      <c r="AJ39" s="664"/>
      <c r="AK39" s="664"/>
      <c r="AL39" s="624" t="s">
        <v>239</v>
      </c>
      <c r="AM39" s="625"/>
      <c r="AN39" s="625"/>
      <c r="AO39" s="665"/>
      <c r="AQ39" s="658" t="s">
        <v>345</v>
      </c>
      <c r="AR39" s="659"/>
      <c r="AS39" s="659"/>
      <c r="AT39" s="659"/>
      <c r="AU39" s="659"/>
      <c r="AV39" s="659"/>
      <c r="AW39" s="659"/>
      <c r="AX39" s="659"/>
      <c r="AY39" s="660"/>
      <c r="AZ39" s="621">
        <v>423055</v>
      </c>
      <c r="BA39" s="622"/>
      <c r="BB39" s="622"/>
      <c r="BC39" s="622"/>
      <c r="BD39" s="634"/>
      <c r="BE39" s="634"/>
      <c r="BF39" s="661"/>
      <c r="BG39" s="618" t="s">
        <v>346</v>
      </c>
      <c r="BH39" s="619"/>
      <c r="BI39" s="619"/>
      <c r="BJ39" s="619"/>
      <c r="BK39" s="619"/>
      <c r="BL39" s="619"/>
      <c r="BM39" s="619"/>
      <c r="BN39" s="619"/>
      <c r="BO39" s="619"/>
      <c r="BP39" s="619"/>
      <c r="BQ39" s="619"/>
      <c r="BR39" s="619"/>
      <c r="BS39" s="619"/>
      <c r="BT39" s="619"/>
      <c r="BU39" s="620"/>
      <c r="BV39" s="621">
        <v>98838</v>
      </c>
      <c r="BW39" s="622"/>
      <c r="BX39" s="622"/>
      <c r="BY39" s="622"/>
      <c r="BZ39" s="622"/>
      <c r="CA39" s="622"/>
      <c r="CB39" s="662"/>
      <c r="CD39" s="618" t="s">
        <v>347</v>
      </c>
      <c r="CE39" s="619"/>
      <c r="CF39" s="619"/>
      <c r="CG39" s="619"/>
      <c r="CH39" s="619"/>
      <c r="CI39" s="619"/>
      <c r="CJ39" s="619"/>
      <c r="CK39" s="619"/>
      <c r="CL39" s="619"/>
      <c r="CM39" s="619"/>
      <c r="CN39" s="619"/>
      <c r="CO39" s="619"/>
      <c r="CP39" s="619"/>
      <c r="CQ39" s="620"/>
      <c r="CR39" s="621">
        <v>4427893</v>
      </c>
      <c r="CS39" s="634"/>
      <c r="CT39" s="634"/>
      <c r="CU39" s="634"/>
      <c r="CV39" s="634"/>
      <c r="CW39" s="634"/>
      <c r="CX39" s="634"/>
      <c r="CY39" s="635"/>
      <c r="CZ39" s="624">
        <v>1.9</v>
      </c>
      <c r="DA39" s="636"/>
      <c r="DB39" s="636"/>
      <c r="DC39" s="637"/>
      <c r="DD39" s="627">
        <v>4014943</v>
      </c>
      <c r="DE39" s="634"/>
      <c r="DF39" s="634"/>
      <c r="DG39" s="634"/>
      <c r="DH39" s="634"/>
      <c r="DI39" s="634"/>
      <c r="DJ39" s="634"/>
      <c r="DK39" s="635"/>
      <c r="DL39" s="627" t="s">
        <v>239</v>
      </c>
      <c r="DM39" s="634"/>
      <c r="DN39" s="634"/>
      <c r="DO39" s="634"/>
      <c r="DP39" s="634"/>
      <c r="DQ39" s="634"/>
      <c r="DR39" s="634"/>
      <c r="DS39" s="634"/>
      <c r="DT39" s="634"/>
      <c r="DU39" s="634"/>
      <c r="DV39" s="635"/>
      <c r="DW39" s="624" t="s">
        <v>132</v>
      </c>
      <c r="DX39" s="636"/>
      <c r="DY39" s="636"/>
      <c r="DZ39" s="636"/>
      <c r="EA39" s="636"/>
      <c r="EB39" s="636"/>
      <c r="EC39" s="652"/>
    </row>
    <row r="40" spans="2:133" ht="11.25" customHeight="1" x14ac:dyDescent="0.2">
      <c r="B40" s="618" t="s">
        <v>348</v>
      </c>
      <c r="C40" s="619"/>
      <c r="D40" s="619"/>
      <c r="E40" s="619"/>
      <c r="F40" s="619"/>
      <c r="G40" s="619"/>
      <c r="H40" s="619"/>
      <c r="I40" s="619"/>
      <c r="J40" s="619"/>
      <c r="K40" s="619"/>
      <c r="L40" s="619"/>
      <c r="M40" s="619"/>
      <c r="N40" s="619"/>
      <c r="O40" s="619"/>
      <c r="P40" s="619"/>
      <c r="Q40" s="620"/>
      <c r="R40" s="621">
        <v>4537900</v>
      </c>
      <c r="S40" s="622"/>
      <c r="T40" s="622"/>
      <c r="U40" s="622"/>
      <c r="V40" s="622"/>
      <c r="W40" s="622"/>
      <c r="X40" s="622"/>
      <c r="Y40" s="623"/>
      <c r="Z40" s="663">
        <v>1.9</v>
      </c>
      <c r="AA40" s="663"/>
      <c r="AB40" s="663"/>
      <c r="AC40" s="663"/>
      <c r="AD40" s="664" t="s">
        <v>132</v>
      </c>
      <c r="AE40" s="664"/>
      <c r="AF40" s="664"/>
      <c r="AG40" s="664"/>
      <c r="AH40" s="664"/>
      <c r="AI40" s="664"/>
      <c r="AJ40" s="664"/>
      <c r="AK40" s="664"/>
      <c r="AL40" s="624" t="s">
        <v>132</v>
      </c>
      <c r="AM40" s="625"/>
      <c r="AN40" s="625"/>
      <c r="AO40" s="665"/>
      <c r="AQ40" s="658" t="s">
        <v>349</v>
      </c>
      <c r="AR40" s="659"/>
      <c r="AS40" s="659"/>
      <c r="AT40" s="659"/>
      <c r="AU40" s="659"/>
      <c r="AV40" s="659"/>
      <c r="AW40" s="659"/>
      <c r="AX40" s="659"/>
      <c r="AY40" s="660"/>
      <c r="AZ40" s="621">
        <v>296862</v>
      </c>
      <c r="BA40" s="622"/>
      <c r="BB40" s="622"/>
      <c r="BC40" s="622"/>
      <c r="BD40" s="634"/>
      <c r="BE40" s="634"/>
      <c r="BF40" s="661"/>
      <c r="BG40" s="666" t="s">
        <v>350</v>
      </c>
      <c r="BH40" s="667"/>
      <c r="BI40" s="667"/>
      <c r="BJ40" s="667"/>
      <c r="BK40" s="667"/>
      <c r="BL40" s="223"/>
      <c r="BM40" s="619" t="s">
        <v>351</v>
      </c>
      <c r="BN40" s="619"/>
      <c r="BO40" s="619"/>
      <c r="BP40" s="619"/>
      <c r="BQ40" s="619"/>
      <c r="BR40" s="619"/>
      <c r="BS40" s="619"/>
      <c r="BT40" s="619"/>
      <c r="BU40" s="620"/>
      <c r="BV40" s="621">
        <v>92</v>
      </c>
      <c r="BW40" s="622"/>
      <c r="BX40" s="622"/>
      <c r="BY40" s="622"/>
      <c r="BZ40" s="622"/>
      <c r="CA40" s="622"/>
      <c r="CB40" s="662"/>
      <c r="CD40" s="618" t="s">
        <v>352</v>
      </c>
      <c r="CE40" s="619"/>
      <c r="CF40" s="619"/>
      <c r="CG40" s="619"/>
      <c r="CH40" s="619"/>
      <c r="CI40" s="619"/>
      <c r="CJ40" s="619"/>
      <c r="CK40" s="619"/>
      <c r="CL40" s="619"/>
      <c r="CM40" s="619"/>
      <c r="CN40" s="619"/>
      <c r="CO40" s="619"/>
      <c r="CP40" s="619"/>
      <c r="CQ40" s="620"/>
      <c r="CR40" s="621">
        <v>5050975</v>
      </c>
      <c r="CS40" s="622"/>
      <c r="CT40" s="622"/>
      <c r="CU40" s="622"/>
      <c r="CV40" s="622"/>
      <c r="CW40" s="622"/>
      <c r="CX40" s="622"/>
      <c r="CY40" s="623"/>
      <c r="CZ40" s="624">
        <v>2.2000000000000002</v>
      </c>
      <c r="DA40" s="636"/>
      <c r="DB40" s="636"/>
      <c r="DC40" s="637"/>
      <c r="DD40" s="627">
        <v>3455175</v>
      </c>
      <c r="DE40" s="622"/>
      <c r="DF40" s="622"/>
      <c r="DG40" s="622"/>
      <c r="DH40" s="622"/>
      <c r="DI40" s="622"/>
      <c r="DJ40" s="622"/>
      <c r="DK40" s="623"/>
      <c r="DL40" s="627">
        <v>65600</v>
      </c>
      <c r="DM40" s="622"/>
      <c r="DN40" s="622"/>
      <c r="DO40" s="622"/>
      <c r="DP40" s="622"/>
      <c r="DQ40" s="622"/>
      <c r="DR40" s="622"/>
      <c r="DS40" s="622"/>
      <c r="DT40" s="622"/>
      <c r="DU40" s="622"/>
      <c r="DV40" s="623"/>
      <c r="DW40" s="624">
        <v>0.1</v>
      </c>
      <c r="DX40" s="636"/>
      <c r="DY40" s="636"/>
      <c r="DZ40" s="636"/>
      <c r="EA40" s="636"/>
      <c r="EB40" s="636"/>
      <c r="EC40" s="652"/>
    </row>
    <row r="41" spans="2:133" ht="11.25" customHeight="1" x14ac:dyDescent="0.2">
      <c r="B41" s="602" t="s">
        <v>353</v>
      </c>
      <c r="C41" s="603"/>
      <c r="D41" s="603"/>
      <c r="E41" s="603"/>
      <c r="F41" s="603"/>
      <c r="G41" s="603"/>
      <c r="H41" s="603"/>
      <c r="I41" s="603"/>
      <c r="J41" s="603"/>
      <c r="K41" s="603"/>
      <c r="L41" s="603"/>
      <c r="M41" s="603"/>
      <c r="N41" s="603"/>
      <c r="O41" s="603"/>
      <c r="P41" s="603"/>
      <c r="Q41" s="604"/>
      <c r="R41" s="605">
        <v>239739534</v>
      </c>
      <c r="S41" s="649"/>
      <c r="T41" s="649"/>
      <c r="U41" s="649"/>
      <c r="V41" s="649"/>
      <c r="W41" s="649"/>
      <c r="X41" s="649"/>
      <c r="Y41" s="653"/>
      <c r="Z41" s="654">
        <v>100</v>
      </c>
      <c r="AA41" s="654"/>
      <c r="AB41" s="654"/>
      <c r="AC41" s="654"/>
      <c r="AD41" s="655">
        <v>125141502</v>
      </c>
      <c r="AE41" s="655"/>
      <c r="AF41" s="655"/>
      <c r="AG41" s="655"/>
      <c r="AH41" s="655"/>
      <c r="AI41" s="655"/>
      <c r="AJ41" s="655"/>
      <c r="AK41" s="655"/>
      <c r="AL41" s="608">
        <v>100</v>
      </c>
      <c r="AM41" s="656"/>
      <c r="AN41" s="656"/>
      <c r="AO41" s="657"/>
      <c r="AQ41" s="658" t="s">
        <v>354</v>
      </c>
      <c r="AR41" s="659"/>
      <c r="AS41" s="659"/>
      <c r="AT41" s="659"/>
      <c r="AU41" s="659"/>
      <c r="AV41" s="659"/>
      <c r="AW41" s="659"/>
      <c r="AX41" s="659"/>
      <c r="AY41" s="660"/>
      <c r="AZ41" s="621">
        <v>5031489</v>
      </c>
      <c r="BA41" s="622"/>
      <c r="BB41" s="622"/>
      <c r="BC41" s="622"/>
      <c r="BD41" s="634"/>
      <c r="BE41" s="634"/>
      <c r="BF41" s="661"/>
      <c r="BG41" s="666"/>
      <c r="BH41" s="667"/>
      <c r="BI41" s="667"/>
      <c r="BJ41" s="667"/>
      <c r="BK41" s="667"/>
      <c r="BL41" s="223"/>
      <c r="BM41" s="619" t="s">
        <v>355</v>
      </c>
      <c r="BN41" s="619"/>
      <c r="BO41" s="619"/>
      <c r="BP41" s="619"/>
      <c r="BQ41" s="619"/>
      <c r="BR41" s="619"/>
      <c r="BS41" s="619"/>
      <c r="BT41" s="619"/>
      <c r="BU41" s="620"/>
      <c r="BV41" s="621" t="s">
        <v>132</v>
      </c>
      <c r="BW41" s="622"/>
      <c r="BX41" s="622"/>
      <c r="BY41" s="622"/>
      <c r="BZ41" s="622"/>
      <c r="CA41" s="622"/>
      <c r="CB41" s="662"/>
      <c r="CD41" s="618" t="s">
        <v>356</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46" t="s">
        <v>357</v>
      </c>
      <c r="AR42" s="647"/>
      <c r="AS42" s="647"/>
      <c r="AT42" s="647"/>
      <c r="AU42" s="647"/>
      <c r="AV42" s="647"/>
      <c r="AW42" s="647"/>
      <c r="AX42" s="647"/>
      <c r="AY42" s="648"/>
      <c r="AZ42" s="605">
        <v>13882583</v>
      </c>
      <c r="BA42" s="649"/>
      <c r="BB42" s="649"/>
      <c r="BC42" s="649"/>
      <c r="BD42" s="606"/>
      <c r="BE42" s="606"/>
      <c r="BF42" s="650"/>
      <c r="BG42" s="668"/>
      <c r="BH42" s="669"/>
      <c r="BI42" s="669"/>
      <c r="BJ42" s="669"/>
      <c r="BK42" s="669"/>
      <c r="BL42" s="224"/>
      <c r="BM42" s="603" t="s">
        <v>358</v>
      </c>
      <c r="BN42" s="603"/>
      <c r="BO42" s="603"/>
      <c r="BP42" s="603"/>
      <c r="BQ42" s="603"/>
      <c r="BR42" s="603"/>
      <c r="BS42" s="603"/>
      <c r="BT42" s="603"/>
      <c r="BU42" s="604"/>
      <c r="BV42" s="605">
        <v>369</v>
      </c>
      <c r="BW42" s="649"/>
      <c r="BX42" s="649"/>
      <c r="BY42" s="649"/>
      <c r="BZ42" s="649"/>
      <c r="CA42" s="649"/>
      <c r="CB42" s="651"/>
      <c r="CD42" s="618" t="s">
        <v>359</v>
      </c>
      <c r="CE42" s="619"/>
      <c r="CF42" s="619"/>
      <c r="CG42" s="619"/>
      <c r="CH42" s="619"/>
      <c r="CI42" s="619"/>
      <c r="CJ42" s="619"/>
      <c r="CK42" s="619"/>
      <c r="CL42" s="619"/>
      <c r="CM42" s="619"/>
      <c r="CN42" s="619"/>
      <c r="CO42" s="619"/>
      <c r="CP42" s="619"/>
      <c r="CQ42" s="620"/>
      <c r="CR42" s="621">
        <v>24593935</v>
      </c>
      <c r="CS42" s="634"/>
      <c r="CT42" s="634"/>
      <c r="CU42" s="634"/>
      <c r="CV42" s="634"/>
      <c r="CW42" s="634"/>
      <c r="CX42" s="634"/>
      <c r="CY42" s="635"/>
      <c r="CZ42" s="624">
        <v>10.7</v>
      </c>
      <c r="DA42" s="636"/>
      <c r="DB42" s="636"/>
      <c r="DC42" s="637"/>
      <c r="DD42" s="627">
        <v>9701936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v>514263</v>
      </c>
      <c r="CS43" s="634"/>
      <c r="CT43" s="634"/>
      <c r="CU43" s="634"/>
      <c r="CV43" s="634"/>
      <c r="CW43" s="634"/>
      <c r="CX43" s="634"/>
      <c r="CY43" s="635"/>
      <c r="CZ43" s="624">
        <v>0.2</v>
      </c>
      <c r="DA43" s="636"/>
      <c r="DB43" s="636"/>
      <c r="DC43" s="637"/>
      <c r="DD43" s="627">
        <v>489376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24593935</v>
      </c>
      <c r="CS44" s="622"/>
      <c r="CT44" s="622"/>
      <c r="CU44" s="622"/>
      <c r="CV44" s="622"/>
      <c r="CW44" s="622"/>
      <c r="CX44" s="622"/>
      <c r="CY44" s="623"/>
      <c r="CZ44" s="624">
        <v>10.7</v>
      </c>
      <c r="DA44" s="625"/>
      <c r="DB44" s="625"/>
      <c r="DC44" s="626"/>
      <c r="DD44" s="627">
        <v>9701936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12063292</v>
      </c>
      <c r="CS45" s="634"/>
      <c r="CT45" s="634"/>
      <c r="CU45" s="634"/>
      <c r="CV45" s="634"/>
      <c r="CW45" s="634"/>
      <c r="CX45" s="634"/>
      <c r="CY45" s="635"/>
      <c r="CZ45" s="624">
        <v>5.2</v>
      </c>
      <c r="DA45" s="636"/>
      <c r="DB45" s="636"/>
      <c r="DC45" s="637"/>
      <c r="DD45" s="627">
        <v>978403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12228523</v>
      </c>
      <c r="CS46" s="622"/>
      <c r="CT46" s="622"/>
      <c r="CU46" s="622"/>
      <c r="CV46" s="622"/>
      <c r="CW46" s="622"/>
      <c r="CX46" s="622"/>
      <c r="CY46" s="623"/>
      <c r="CZ46" s="624">
        <v>5.3</v>
      </c>
      <c r="DA46" s="625"/>
      <c r="DB46" s="625"/>
      <c r="DC46" s="626"/>
      <c r="DD46" s="627">
        <v>8693166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t="s">
        <v>239</v>
      </c>
      <c r="CS47" s="634"/>
      <c r="CT47" s="634"/>
      <c r="CU47" s="634"/>
      <c r="CV47" s="634"/>
      <c r="CW47" s="634"/>
      <c r="CX47" s="634"/>
      <c r="CY47" s="635"/>
      <c r="CZ47" s="624" t="s">
        <v>239</v>
      </c>
      <c r="DA47" s="636"/>
      <c r="DB47" s="636"/>
      <c r="DC47" s="637"/>
      <c r="DD47" s="627" t="s">
        <v>132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368</v>
      </c>
      <c r="CG48" s="619"/>
      <c r="CH48" s="619"/>
      <c r="CI48" s="619"/>
      <c r="CJ48" s="619"/>
      <c r="CK48" s="619"/>
      <c r="CL48" s="619"/>
      <c r="CM48" s="619"/>
      <c r="CN48" s="619"/>
      <c r="CO48" s="619"/>
      <c r="CP48" s="619"/>
      <c r="CQ48" s="620"/>
      <c r="CR48" s="621" t="s">
        <v>239</v>
      </c>
      <c r="CS48" s="622"/>
      <c r="CT48" s="622"/>
      <c r="CU48" s="622"/>
      <c r="CV48" s="622"/>
      <c r="CW48" s="622"/>
      <c r="CX48" s="622"/>
      <c r="CY48" s="623"/>
      <c r="CZ48" s="624" t="s">
        <v>239</v>
      </c>
      <c r="DA48" s="625"/>
      <c r="DB48" s="625"/>
      <c r="DC48" s="626"/>
      <c r="DD48" s="627" t="s">
        <v>239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230312665</v>
      </c>
      <c r="CS49" s="606"/>
      <c r="CT49" s="606"/>
      <c r="CU49" s="606"/>
      <c r="CV49" s="606"/>
      <c r="CW49" s="606"/>
      <c r="CX49" s="606"/>
      <c r="CY49" s="607"/>
      <c r="CZ49" s="608">
        <v>100</v>
      </c>
      <c r="DA49" s="609"/>
      <c r="DB49" s="609"/>
      <c r="DC49" s="610"/>
      <c r="DD49" s="611">
        <v>146024225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38ovZgk+jzXhmovwjuQXo9q2vB8DPO/4HNuJ7GbpxGAZ1k6vRwULhuVr3lpGUPvcTfhxpKStCnTEuXrspW5skQ==" saltValue="McKk5CM7nLjv3SCC+8m0C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CR14" sqref="CR14:CV14"/>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7" t="s">
        <v>370</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371</v>
      </c>
      <c r="DK2" s="1109"/>
      <c r="DL2" s="1109"/>
      <c r="DM2" s="1109"/>
      <c r="DN2" s="1109"/>
      <c r="DO2" s="1110"/>
      <c r="DP2" s="228"/>
      <c r="DQ2" s="1108" t="s">
        <v>372</v>
      </c>
      <c r="DR2" s="1109"/>
      <c r="DS2" s="1109"/>
      <c r="DT2" s="1109"/>
      <c r="DU2" s="1109"/>
      <c r="DV2" s="1109"/>
      <c r="DW2" s="1109"/>
      <c r="DX2" s="1109"/>
      <c r="DY2" s="1109"/>
      <c r="DZ2" s="1110"/>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1003" t="s">
        <v>375</v>
      </c>
      <c r="B5" s="1004"/>
      <c r="C5" s="1004"/>
      <c r="D5" s="1004"/>
      <c r="E5" s="1004"/>
      <c r="F5" s="1004"/>
      <c r="G5" s="1004"/>
      <c r="H5" s="1004"/>
      <c r="I5" s="1004"/>
      <c r="J5" s="1004"/>
      <c r="K5" s="1004"/>
      <c r="L5" s="1004"/>
      <c r="M5" s="1004"/>
      <c r="N5" s="1004"/>
      <c r="O5" s="1004"/>
      <c r="P5" s="1005"/>
      <c r="Q5" s="989" t="s">
        <v>376</v>
      </c>
      <c r="R5" s="990"/>
      <c r="S5" s="990"/>
      <c r="T5" s="990"/>
      <c r="U5" s="991"/>
      <c r="V5" s="989" t="s">
        <v>377</v>
      </c>
      <c r="W5" s="990"/>
      <c r="X5" s="990"/>
      <c r="Y5" s="990"/>
      <c r="Z5" s="991"/>
      <c r="AA5" s="989" t="s">
        <v>378</v>
      </c>
      <c r="AB5" s="990"/>
      <c r="AC5" s="990"/>
      <c r="AD5" s="990"/>
      <c r="AE5" s="990"/>
      <c r="AF5" s="1111" t="s">
        <v>379</v>
      </c>
      <c r="AG5" s="990"/>
      <c r="AH5" s="990"/>
      <c r="AI5" s="990"/>
      <c r="AJ5" s="995"/>
      <c r="AK5" s="990" t="s">
        <v>380</v>
      </c>
      <c r="AL5" s="990"/>
      <c r="AM5" s="990"/>
      <c r="AN5" s="990"/>
      <c r="AO5" s="991"/>
      <c r="AP5" s="989" t="s">
        <v>381</v>
      </c>
      <c r="AQ5" s="990"/>
      <c r="AR5" s="990"/>
      <c r="AS5" s="990"/>
      <c r="AT5" s="991"/>
      <c r="AU5" s="989" t="s">
        <v>382</v>
      </c>
      <c r="AV5" s="990"/>
      <c r="AW5" s="990"/>
      <c r="AX5" s="990"/>
      <c r="AY5" s="995"/>
      <c r="AZ5" s="232"/>
      <c r="BA5" s="232"/>
      <c r="BB5" s="232"/>
      <c r="BC5" s="232"/>
      <c r="BD5" s="232"/>
      <c r="BE5" s="233"/>
      <c r="BF5" s="233"/>
      <c r="BG5" s="233"/>
      <c r="BH5" s="233"/>
      <c r="BI5" s="233"/>
      <c r="BJ5" s="233"/>
      <c r="BK5" s="233"/>
      <c r="BL5" s="233"/>
      <c r="BM5" s="233"/>
      <c r="BN5" s="233"/>
      <c r="BO5" s="233"/>
      <c r="BP5" s="233"/>
      <c r="BQ5" s="1003" t="s">
        <v>383</v>
      </c>
      <c r="BR5" s="1004"/>
      <c r="BS5" s="1004"/>
      <c r="BT5" s="1004"/>
      <c r="BU5" s="1004"/>
      <c r="BV5" s="1004"/>
      <c r="BW5" s="1004"/>
      <c r="BX5" s="1004"/>
      <c r="BY5" s="1004"/>
      <c r="BZ5" s="1004"/>
      <c r="CA5" s="1004"/>
      <c r="CB5" s="1004"/>
      <c r="CC5" s="1004"/>
      <c r="CD5" s="1004"/>
      <c r="CE5" s="1004"/>
      <c r="CF5" s="1004"/>
      <c r="CG5" s="1005"/>
      <c r="CH5" s="989" t="s">
        <v>384</v>
      </c>
      <c r="CI5" s="990"/>
      <c r="CJ5" s="990"/>
      <c r="CK5" s="990"/>
      <c r="CL5" s="991"/>
      <c r="CM5" s="989" t="s">
        <v>385</v>
      </c>
      <c r="CN5" s="990"/>
      <c r="CO5" s="990"/>
      <c r="CP5" s="990"/>
      <c r="CQ5" s="991"/>
      <c r="CR5" s="989" t="s">
        <v>386</v>
      </c>
      <c r="CS5" s="990"/>
      <c r="CT5" s="990"/>
      <c r="CU5" s="990"/>
      <c r="CV5" s="991"/>
      <c r="CW5" s="989" t="s">
        <v>387</v>
      </c>
      <c r="CX5" s="990"/>
      <c r="CY5" s="990"/>
      <c r="CZ5" s="990"/>
      <c r="DA5" s="991"/>
      <c r="DB5" s="989" t="s">
        <v>388</v>
      </c>
      <c r="DC5" s="990"/>
      <c r="DD5" s="990"/>
      <c r="DE5" s="990"/>
      <c r="DF5" s="991"/>
      <c r="DG5" s="1101" t="s">
        <v>389</v>
      </c>
      <c r="DH5" s="1102"/>
      <c r="DI5" s="1102"/>
      <c r="DJ5" s="1102"/>
      <c r="DK5" s="1103"/>
      <c r="DL5" s="1101" t="s">
        <v>390</v>
      </c>
      <c r="DM5" s="1102"/>
      <c r="DN5" s="1102"/>
      <c r="DO5" s="1102"/>
      <c r="DP5" s="1103"/>
      <c r="DQ5" s="989" t="s">
        <v>391</v>
      </c>
      <c r="DR5" s="990"/>
      <c r="DS5" s="990"/>
      <c r="DT5" s="990"/>
      <c r="DU5" s="991"/>
      <c r="DV5" s="989" t="s">
        <v>382</v>
      </c>
      <c r="DW5" s="990"/>
      <c r="DX5" s="990"/>
      <c r="DY5" s="990"/>
      <c r="DZ5" s="995"/>
      <c r="EA5" s="234"/>
    </row>
    <row r="6" spans="1:131" s="235" customFormat="1" ht="26.25" customHeight="1" thickBot="1" x14ac:dyDescent="0.25">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2">
      <c r="A7" s="236">
        <v>1</v>
      </c>
      <c r="B7" s="1044" t="s">
        <v>392</v>
      </c>
      <c r="C7" s="1045"/>
      <c r="D7" s="1045"/>
      <c r="E7" s="1045"/>
      <c r="F7" s="1045"/>
      <c r="G7" s="1045"/>
      <c r="H7" s="1045"/>
      <c r="I7" s="1045"/>
      <c r="J7" s="1045"/>
      <c r="K7" s="1045"/>
      <c r="L7" s="1045"/>
      <c r="M7" s="1045"/>
      <c r="N7" s="1045"/>
      <c r="O7" s="1045"/>
      <c r="P7" s="1046"/>
      <c r="Q7" s="1090">
        <v>239448</v>
      </c>
      <c r="R7" s="1091"/>
      <c r="S7" s="1091"/>
      <c r="T7" s="1091"/>
      <c r="U7" s="1091"/>
      <c r="V7" s="1091">
        <v>230164</v>
      </c>
      <c r="W7" s="1091"/>
      <c r="X7" s="1091"/>
      <c r="Y7" s="1091"/>
      <c r="Z7" s="1091"/>
      <c r="AA7" s="1091">
        <v>9284</v>
      </c>
      <c r="AB7" s="1091"/>
      <c r="AC7" s="1091"/>
      <c r="AD7" s="1091"/>
      <c r="AE7" s="1092"/>
      <c r="AF7" s="1093">
        <v>5770</v>
      </c>
      <c r="AG7" s="1094"/>
      <c r="AH7" s="1094"/>
      <c r="AI7" s="1094"/>
      <c r="AJ7" s="1095"/>
      <c r="AK7" s="1096">
        <v>709</v>
      </c>
      <c r="AL7" s="1097"/>
      <c r="AM7" s="1097"/>
      <c r="AN7" s="1097"/>
      <c r="AO7" s="1097"/>
      <c r="AP7" s="1097">
        <v>193230</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595</v>
      </c>
      <c r="BT7" s="1088"/>
      <c r="BU7" s="1088"/>
      <c r="BV7" s="1088"/>
      <c r="BW7" s="1088"/>
      <c r="BX7" s="1088"/>
      <c r="BY7" s="1088"/>
      <c r="BZ7" s="1088"/>
      <c r="CA7" s="1088"/>
      <c r="CB7" s="1088"/>
      <c r="CC7" s="1088"/>
      <c r="CD7" s="1088"/>
      <c r="CE7" s="1088"/>
      <c r="CF7" s="1088"/>
      <c r="CG7" s="1100"/>
      <c r="CH7" s="1084">
        <v>1</v>
      </c>
      <c r="CI7" s="1085"/>
      <c r="CJ7" s="1085"/>
      <c r="CK7" s="1085"/>
      <c r="CL7" s="1086"/>
      <c r="CM7" s="1084">
        <v>59</v>
      </c>
      <c r="CN7" s="1085"/>
      <c r="CO7" s="1085"/>
      <c r="CP7" s="1085"/>
      <c r="CQ7" s="1086"/>
      <c r="CR7" s="1084">
        <v>20</v>
      </c>
      <c r="CS7" s="1085"/>
      <c r="CT7" s="1085"/>
      <c r="CU7" s="1085"/>
      <c r="CV7" s="1086"/>
      <c r="CW7" s="1084" t="s">
        <v>537</v>
      </c>
      <c r="CX7" s="1085"/>
      <c r="CY7" s="1085"/>
      <c r="CZ7" s="1085"/>
      <c r="DA7" s="1086"/>
      <c r="DB7" s="1084" t="s">
        <v>586</v>
      </c>
      <c r="DC7" s="1085"/>
      <c r="DD7" s="1085"/>
      <c r="DE7" s="1085"/>
      <c r="DF7" s="1086"/>
      <c r="DG7" s="1084" t="s">
        <v>586</v>
      </c>
      <c r="DH7" s="1085"/>
      <c r="DI7" s="1085"/>
      <c r="DJ7" s="1085"/>
      <c r="DK7" s="1086"/>
      <c r="DL7" s="1084" t="s">
        <v>586</v>
      </c>
      <c r="DM7" s="1085"/>
      <c r="DN7" s="1085"/>
      <c r="DO7" s="1085"/>
      <c r="DP7" s="1086"/>
      <c r="DQ7" s="1084" t="s">
        <v>586</v>
      </c>
      <c r="DR7" s="1085"/>
      <c r="DS7" s="1085"/>
      <c r="DT7" s="1085"/>
      <c r="DU7" s="1086"/>
      <c r="DV7" s="1087"/>
      <c r="DW7" s="1088"/>
      <c r="DX7" s="1088"/>
      <c r="DY7" s="1088"/>
      <c r="DZ7" s="1089"/>
      <c r="EA7" s="234"/>
    </row>
    <row r="8" spans="1:131" s="235" customFormat="1" ht="26.25" customHeight="1" x14ac:dyDescent="0.2">
      <c r="A8" s="238">
        <v>2</v>
      </c>
      <c r="B8" s="1030" t="s">
        <v>393</v>
      </c>
      <c r="C8" s="1031"/>
      <c r="D8" s="1031"/>
      <c r="E8" s="1031"/>
      <c r="F8" s="1031"/>
      <c r="G8" s="1031"/>
      <c r="H8" s="1031"/>
      <c r="I8" s="1031"/>
      <c r="J8" s="1031"/>
      <c r="K8" s="1031"/>
      <c r="L8" s="1031"/>
      <c r="M8" s="1031"/>
      <c r="N8" s="1031"/>
      <c r="O8" s="1031"/>
      <c r="P8" s="1032"/>
      <c r="Q8" s="1038">
        <v>188</v>
      </c>
      <c r="R8" s="1039"/>
      <c r="S8" s="1039"/>
      <c r="T8" s="1039"/>
      <c r="U8" s="1039"/>
      <c r="V8" s="1039">
        <v>45</v>
      </c>
      <c r="W8" s="1039"/>
      <c r="X8" s="1039"/>
      <c r="Y8" s="1039"/>
      <c r="Z8" s="1039"/>
      <c r="AA8" s="1039">
        <v>143</v>
      </c>
      <c r="AB8" s="1039"/>
      <c r="AC8" s="1039"/>
      <c r="AD8" s="1039"/>
      <c r="AE8" s="1040"/>
      <c r="AF8" s="1035" t="s">
        <v>132</v>
      </c>
      <c r="AG8" s="1036"/>
      <c r="AH8" s="1036"/>
      <c r="AI8" s="1036"/>
      <c r="AJ8" s="1037"/>
      <c r="AK8" s="1080">
        <v>1</v>
      </c>
      <c r="AL8" s="1081"/>
      <c r="AM8" s="1081"/>
      <c r="AN8" s="1081"/>
      <c r="AO8" s="1081"/>
      <c r="AP8" s="1081">
        <v>366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596</v>
      </c>
      <c r="BT8" s="1001"/>
      <c r="BU8" s="1001"/>
      <c r="BV8" s="1001"/>
      <c r="BW8" s="1001"/>
      <c r="BX8" s="1001"/>
      <c r="BY8" s="1001"/>
      <c r="BZ8" s="1001"/>
      <c r="CA8" s="1001"/>
      <c r="CB8" s="1001"/>
      <c r="CC8" s="1001"/>
      <c r="CD8" s="1001"/>
      <c r="CE8" s="1001"/>
      <c r="CF8" s="1001"/>
      <c r="CG8" s="1016"/>
      <c r="CH8" s="997">
        <v>-2</v>
      </c>
      <c r="CI8" s="998"/>
      <c r="CJ8" s="998"/>
      <c r="CK8" s="998"/>
      <c r="CL8" s="999"/>
      <c r="CM8" s="997">
        <v>267</v>
      </c>
      <c r="CN8" s="998"/>
      <c r="CO8" s="998"/>
      <c r="CP8" s="998"/>
      <c r="CQ8" s="999"/>
      <c r="CR8" s="997">
        <v>100</v>
      </c>
      <c r="CS8" s="998"/>
      <c r="CT8" s="998"/>
      <c r="CU8" s="998"/>
      <c r="CV8" s="999"/>
      <c r="CW8" s="997">
        <v>63</v>
      </c>
      <c r="CX8" s="998"/>
      <c r="CY8" s="998"/>
      <c r="CZ8" s="998"/>
      <c r="DA8" s="999"/>
      <c r="DB8" s="997" t="s">
        <v>586</v>
      </c>
      <c r="DC8" s="998"/>
      <c r="DD8" s="998"/>
      <c r="DE8" s="998"/>
      <c r="DF8" s="999"/>
      <c r="DG8" s="997" t="s">
        <v>586</v>
      </c>
      <c r="DH8" s="998"/>
      <c r="DI8" s="998"/>
      <c r="DJ8" s="998"/>
      <c r="DK8" s="999"/>
      <c r="DL8" s="997" t="s">
        <v>586</v>
      </c>
      <c r="DM8" s="998"/>
      <c r="DN8" s="998"/>
      <c r="DO8" s="998"/>
      <c r="DP8" s="999"/>
      <c r="DQ8" s="997" t="s">
        <v>586</v>
      </c>
      <c r="DR8" s="998"/>
      <c r="DS8" s="998"/>
      <c r="DT8" s="998"/>
      <c r="DU8" s="999"/>
      <c r="DV8" s="1000"/>
      <c r="DW8" s="1001"/>
      <c r="DX8" s="1001"/>
      <c r="DY8" s="1001"/>
      <c r="DZ8" s="1002"/>
      <c r="EA8" s="234"/>
    </row>
    <row r="9" spans="1:131" s="235" customFormat="1" ht="26.25" customHeight="1" x14ac:dyDescent="0.2">
      <c r="A9" s="238">
        <v>3</v>
      </c>
      <c r="B9" s="1030" t="s">
        <v>394</v>
      </c>
      <c r="C9" s="1031"/>
      <c r="D9" s="1031"/>
      <c r="E9" s="1031"/>
      <c r="F9" s="1031"/>
      <c r="G9" s="1031"/>
      <c r="H9" s="1031"/>
      <c r="I9" s="1031"/>
      <c r="J9" s="1031"/>
      <c r="K9" s="1031"/>
      <c r="L9" s="1031"/>
      <c r="M9" s="1031"/>
      <c r="N9" s="1031"/>
      <c r="O9" s="1031"/>
      <c r="P9" s="1032"/>
      <c r="Q9" s="1038">
        <v>27</v>
      </c>
      <c r="R9" s="1039"/>
      <c r="S9" s="1039"/>
      <c r="T9" s="1039"/>
      <c r="U9" s="1039"/>
      <c r="V9" s="1039">
        <v>27</v>
      </c>
      <c r="W9" s="1039"/>
      <c r="X9" s="1039"/>
      <c r="Y9" s="1039"/>
      <c r="Z9" s="1039"/>
      <c r="AA9" s="1039">
        <v>0</v>
      </c>
      <c r="AB9" s="1039"/>
      <c r="AC9" s="1039"/>
      <c r="AD9" s="1039"/>
      <c r="AE9" s="1040"/>
      <c r="AF9" s="1035" t="s">
        <v>132</v>
      </c>
      <c r="AG9" s="1036"/>
      <c r="AH9" s="1036"/>
      <c r="AI9" s="1036"/>
      <c r="AJ9" s="1037"/>
      <c r="AK9" s="1080" t="s">
        <v>586</v>
      </c>
      <c r="AL9" s="1081"/>
      <c r="AM9" s="1081"/>
      <c r="AN9" s="1081"/>
      <c r="AO9" s="1081"/>
      <c r="AP9" s="1081" t="s">
        <v>586</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t="s">
        <v>597</v>
      </c>
      <c r="BT9" s="1001"/>
      <c r="BU9" s="1001"/>
      <c r="BV9" s="1001"/>
      <c r="BW9" s="1001"/>
      <c r="BX9" s="1001"/>
      <c r="BY9" s="1001"/>
      <c r="BZ9" s="1001"/>
      <c r="CA9" s="1001"/>
      <c r="CB9" s="1001"/>
      <c r="CC9" s="1001"/>
      <c r="CD9" s="1001"/>
      <c r="CE9" s="1001"/>
      <c r="CF9" s="1001"/>
      <c r="CG9" s="1016"/>
      <c r="CH9" s="997">
        <v>-14</v>
      </c>
      <c r="CI9" s="998"/>
      <c r="CJ9" s="998"/>
      <c r="CK9" s="998"/>
      <c r="CL9" s="999"/>
      <c r="CM9" s="997">
        <v>371</v>
      </c>
      <c r="CN9" s="998"/>
      <c r="CO9" s="998"/>
      <c r="CP9" s="998"/>
      <c r="CQ9" s="999"/>
      <c r="CR9" s="997">
        <v>102</v>
      </c>
      <c r="CS9" s="998"/>
      <c r="CT9" s="998"/>
      <c r="CU9" s="998"/>
      <c r="CV9" s="999"/>
      <c r="CW9" s="997">
        <v>5</v>
      </c>
      <c r="CX9" s="998"/>
      <c r="CY9" s="998"/>
      <c r="CZ9" s="998"/>
      <c r="DA9" s="999"/>
      <c r="DB9" s="997" t="s">
        <v>586</v>
      </c>
      <c r="DC9" s="998"/>
      <c r="DD9" s="998"/>
      <c r="DE9" s="998"/>
      <c r="DF9" s="999"/>
      <c r="DG9" s="997" t="s">
        <v>586</v>
      </c>
      <c r="DH9" s="998"/>
      <c r="DI9" s="998"/>
      <c r="DJ9" s="998"/>
      <c r="DK9" s="999"/>
      <c r="DL9" s="997" t="s">
        <v>586</v>
      </c>
      <c r="DM9" s="998"/>
      <c r="DN9" s="998"/>
      <c r="DO9" s="998"/>
      <c r="DP9" s="999"/>
      <c r="DQ9" s="997" t="s">
        <v>586</v>
      </c>
      <c r="DR9" s="998"/>
      <c r="DS9" s="998"/>
      <c r="DT9" s="998"/>
      <c r="DU9" s="999"/>
      <c r="DV9" s="1000"/>
      <c r="DW9" s="1001"/>
      <c r="DX9" s="1001"/>
      <c r="DY9" s="1001"/>
      <c r="DZ9" s="1002"/>
      <c r="EA9" s="234"/>
    </row>
    <row r="10" spans="1:131" s="235" customFormat="1" ht="26.25" customHeight="1" x14ac:dyDescent="0.2">
      <c r="A10" s="238">
        <v>4</v>
      </c>
      <c r="B10" s="1030" t="s">
        <v>395</v>
      </c>
      <c r="C10" s="1031"/>
      <c r="D10" s="1031"/>
      <c r="E10" s="1031"/>
      <c r="F10" s="1031"/>
      <c r="G10" s="1031"/>
      <c r="H10" s="1031"/>
      <c r="I10" s="1031"/>
      <c r="J10" s="1031"/>
      <c r="K10" s="1031"/>
      <c r="L10" s="1031"/>
      <c r="M10" s="1031"/>
      <c r="N10" s="1031"/>
      <c r="O10" s="1031"/>
      <c r="P10" s="1032"/>
      <c r="Q10" s="1038">
        <v>2198</v>
      </c>
      <c r="R10" s="1039"/>
      <c r="S10" s="1039"/>
      <c r="T10" s="1039"/>
      <c r="U10" s="1039"/>
      <c r="V10" s="1039">
        <v>2198</v>
      </c>
      <c r="W10" s="1039"/>
      <c r="X10" s="1039"/>
      <c r="Y10" s="1039"/>
      <c r="Z10" s="1039"/>
      <c r="AA10" s="1039">
        <v>0</v>
      </c>
      <c r="AB10" s="1039"/>
      <c r="AC10" s="1039"/>
      <c r="AD10" s="1039"/>
      <c r="AE10" s="1040"/>
      <c r="AF10" s="1035" t="s">
        <v>132</v>
      </c>
      <c r="AG10" s="1036"/>
      <c r="AH10" s="1036"/>
      <c r="AI10" s="1036"/>
      <c r="AJ10" s="1037"/>
      <c r="AK10" s="1080">
        <v>2195</v>
      </c>
      <c r="AL10" s="1081"/>
      <c r="AM10" s="1081"/>
      <c r="AN10" s="1081"/>
      <c r="AO10" s="1081"/>
      <c r="AP10" s="1081" t="s">
        <v>586</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t="s">
        <v>598</v>
      </c>
      <c r="BT10" s="1001"/>
      <c r="BU10" s="1001"/>
      <c r="BV10" s="1001"/>
      <c r="BW10" s="1001"/>
      <c r="BX10" s="1001"/>
      <c r="BY10" s="1001"/>
      <c r="BZ10" s="1001"/>
      <c r="CA10" s="1001"/>
      <c r="CB10" s="1001"/>
      <c r="CC10" s="1001"/>
      <c r="CD10" s="1001"/>
      <c r="CE10" s="1001"/>
      <c r="CF10" s="1001"/>
      <c r="CG10" s="1016"/>
      <c r="CH10" s="997">
        <v>-45</v>
      </c>
      <c r="CI10" s="998"/>
      <c r="CJ10" s="998"/>
      <c r="CK10" s="998"/>
      <c r="CL10" s="999"/>
      <c r="CM10" s="997">
        <v>2392</v>
      </c>
      <c r="CN10" s="998"/>
      <c r="CO10" s="998"/>
      <c r="CP10" s="998"/>
      <c r="CQ10" s="999"/>
      <c r="CR10" s="997">
        <v>80</v>
      </c>
      <c r="CS10" s="998"/>
      <c r="CT10" s="998"/>
      <c r="CU10" s="998"/>
      <c r="CV10" s="999"/>
      <c r="CW10" s="997" t="s">
        <v>537</v>
      </c>
      <c r="CX10" s="998"/>
      <c r="CY10" s="998"/>
      <c r="CZ10" s="998"/>
      <c r="DA10" s="999"/>
      <c r="DB10" s="997" t="s">
        <v>586</v>
      </c>
      <c r="DC10" s="998"/>
      <c r="DD10" s="998"/>
      <c r="DE10" s="998"/>
      <c r="DF10" s="999"/>
      <c r="DG10" s="997" t="s">
        <v>586</v>
      </c>
      <c r="DH10" s="998"/>
      <c r="DI10" s="998"/>
      <c r="DJ10" s="998"/>
      <c r="DK10" s="999"/>
      <c r="DL10" s="997" t="s">
        <v>586</v>
      </c>
      <c r="DM10" s="998"/>
      <c r="DN10" s="998"/>
      <c r="DO10" s="998"/>
      <c r="DP10" s="999"/>
      <c r="DQ10" s="997" t="s">
        <v>586</v>
      </c>
      <c r="DR10" s="998"/>
      <c r="DS10" s="998"/>
      <c r="DT10" s="998"/>
      <c r="DU10" s="999"/>
      <c r="DV10" s="1000"/>
      <c r="DW10" s="1001"/>
      <c r="DX10" s="1001"/>
      <c r="DY10" s="1001"/>
      <c r="DZ10" s="1002"/>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t="s">
        <v>599</v>
      </c>
      <c r="BT11" s="1001"/>
      <c r="BU11" s="1001"/>
      <c r="BV11" s="1001"/>
      <c r="BW11" s="1001"/>
      <c r="BX11" s="1001"/>
      <c r="BY11" s="1001"/>
      <c r="BZ11" s="1001"/>
      <c r="CA11" s="1001"/>
      <c r="CB11" s="1001"/>
      <c r="CC11" s="1001"/>
      <c r="CD11" s="1001"/>
      <c r="CE11" s="1001"/>
      <c r="CF11" s="1001"/>
      <c r="CG11" s="1016"/>
      <c r="CH11" s="997">
        <v>4</v>
      </c>
      <c r="CI11" s="998"/>
      <c r="CJ11" s="998"/>
      <c r="CK11" s="998"/>
      <c r="CL11" s="999"/>
      <c r="CM11" s="997">
        <v>-128</v>
      </c>
      <c r="CN11" s="998"/>
      <c r="CO11" s="998"/>
      <c r="CP11" s="998"/>
      <c r="CQ11" s="999"/>
      <c r="CR11" s="997">
        <v>80</v>
      </c>
      <c r="CS11" s="998"/>
      <c r="CT11" s="998"/>
      <c r="CU11" s="998"/>
      <c r="CV11" s="999"/>
      <c r="CW11" s="997" t="s">
        <v>537</v>
      </c>
      <c r="CX11" s="998"/>
      <c r="CY11" s="998"/>
      <c r="CZ11" s="998"/>
      <c r="DA11" s="999"/>
      <c r="DB11" s="997" t="s">
        <v>586</v>
      </c>
      <c r="DC11" s="998"/>
      <c r="DD11" s="998"/>
      <c r="DE11" s="998"/>
      <c r="DF11" s="999"/>
      <c r="DG11" s="997" t="s">
        <v>586</v>
      </c>
      <c r="DH11" s="998"/>
      <c r="DI11" s="998"/>
      <c r="DJ11" s="998"/>
      <c r="DK11" s="999"/>
      <c r="DL11" s="997" t="s">
        <v>586</v>
      </c>
      <c r="DM11" s="998"/>
      <c r="DN11" s="998"/>
      <c r="DO11" s="998"/>
      <c r="DP11" s="999"/>
      <c r="DQ11" s="997" t="s">
        <v>586</v>
      </c>
      <c r="DR11" s="998"/>
      <c r="DS11" s="998"/>
      <c r="DT11" s="998"/>
      <c r="DU11" s="999"/>
      <c r="DV11" s="1000"/>
      <c r="DW11" s="1001"/>
      <c r="DX11" s="1001"/>
      <c r="DY11" s="1001"/>
      <c r="DZ11" s="1002"/>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t="s">
        <v>600</v>
      </c>
      <c r="BT12" s="1001"/>
      <c r="BU12" s="1001"/>
      <c r="BV12" s="1001"/>
      <c r="BW12" s="1001"/>
      <c r="BX12" s="1001"/>
      <c r="BY12" s="1001"/>
      <c r="BZ12" s="1001"/>
      <c r="CA12" s="1001"/>
      <c r="CB12" s="1001"/>
      <c r="CC12" s="1001"/>
      <c r="CD12" s="1001"/>
      <c r="CE12" s="1001"/>
      <c r="CF12" s="1001"/>
      <c r="CG12" s="1016"/>
      <c r="CH12" s="997">
        <v>4</v>
      </c>
      <c r="CI12" s="998"/>
      <c r="CJ12" s="998"/>
      <c r="CK12" s="998"/>
      <c r="CL12" s="999"/>
      <c r="CM12" s="997">
        <v>68</v>
      </c>
      <c r="CN12" s="998"/>
      <c r="CO12" s="998"/>
      <c r="CP12" s="998"/>
      <c r="CQ12" s="999"/>
      <c r="CR12" s="997">
        <v>24</v>
      </c>
      <c r="CS12" s="998"/>
      <c r="CT12" s="998"/>
      <c r="CU12" s="998"/>
      <c r="CV12" s="999"/>
      <c r="CW12" s="997" t="s">
        <v>537</v>
      </c>
      <c r="CX12" s="998"/>
      <c r="CY12" s="998"/>
      <c r="CZ12" s="998"/>
      <c r="DA12" s="999"/>
      <c r="DB12" s="997" t="s">
        <v>586</v>
      </c>
      <c r="DC12" s="998"/>
      <c r="DD12" s="998"/>
      <c r="DE12" s="998"/>
      <c r="DF12" s="999"/>
      <c r="DG12" s="997" t="s">
        <v>586</v>
      </c>
      <c r="DH12" s="998"/>
      <c r="DI12" s="998"/>
      <c r="DJ12" s="998"/>
      <c r="DK12" s="999"/>
      <c r="DL12" s="997" t="s">
        <v>586</v>
      </c>
      <c r="DM12" s="998"/>
      <c r="DN12" s="998"/>
      <c r="DO12" s="998"/>
      <c r="DP12" s="999"/>
      <c r="DQ12" s="997" t="s">
        <v>586</v>
      </c>
      <c r="DR12" s="998"/>
      <c r="DS12" s="998"/>
      <c r="DT12" s="998"/>
      <c r="DU12" s="999"/>
      <c r="DV12" s="1000"/>
      <c r="DW12" s="1001"/>
      <c r="DX12" s="1001"/>
      <c r="DY12" s="1001"/>
      <c r="DZ12" s="1002"/>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t="s">
        <v>601</v>
      </c>
      <c r="BT13" s="1001"/>
      <c r="BU13" s="1001"/>
      <c r="BV13" s="1001"/>
      <c r="BW13" s="1001"/>
      <c r="BX13" s="1001"/>
      <c r="BY13" s="1001"/>
      <c r="BZ13" s="1001"/>
      <c r="CA13" s="1001"/>
      <c r="CB13" s="1001"/>
      <c r="CC13" s="1001"/>
      <c r="CD13" s="1001"/>
      <c r="CE13" s="1001"/>
      <c r="CF13" s="1001"/>
      <c r="CG13" s="1016"/>
      <c r="CH13" s="997">
        <v>4</v>
      </c>
      <c r="CI13" s="998"/>
      <c r="CJ13" s="998"/>
      <c r="CK13" s="998"/>
      <c r="CL13" s="999"/>
      <c r="CM13" s="997">
        <v>117</v>
      </c>
      <c r="CN13" s="998"/>
      <c r="CO13" s="998"/>
      <c r="CP13" s="998"/>
      <c r="CQ13" s="999"/>
      <c r="CR13" s="997">
        <v>30</v>
      </c>
      <c r="CS13" s="998"/>
      <c r="CT13" s="998"/>
      <c r="CU13" s="998"/>
      <c r="CV13" s="999"/>
      <c r="CW13" s="997" t="s">
        <v>537</v>
      </c>
      <c r="CX13" s="998"/>
      <c r="CY13" s="998"/>
      <c r="CZ13" s="998"/>
      <c r="DA13" s="999"/>
      <c r="DB13" s="997" t="s">
        <v>586</v>
      </c>
      <c r="DC13" s="998"/>
      <c r="DD13" s="998"/>
      <c r="DE13" s="998"/>
      <c r="DF13" s="999"/>
      <c r="DG13" s="997" t="s">
        <v>586</v>
      </c>
      <c r="DH13" s="998"/>
      <c r="DI13" s="998"/>
      <c r="DJ13" s="998"/>
      <c r="DK13" s="999"/>
      <c r="DL13" s="997" t="s">
        <v>586</v>
      </c>
      <c r="DM13" s="998"/>
      <c r="DN13" s="998"/>
      <c r="DO13" s="998"/>
      <c r="DP13" s="999"/>
      <c r="DQ13" s="997" t="s">
        <v>586</v>
      </c>
      <c r="DR13" s="998"/>
      <c r="DS13" s="998"/>
      <c r="DT13" s="998"/>
      <c r="DU13" s="999"/>
      <c r="DV13" s="1000"/>
      <c r="DW13" s="1001"/>
      <c r="DX13" s="1001"/>
      <c r="DY13" s="1001"/>
      <c r="DZ13" s="1002"/>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t="s">
        <v>602</v>
      </c>
      <c r="BT14" s="1001"/>
      <c r="BU14" s="1001"/>
      <c r="BV14" s="1001"/>
      <c r="BW14" s="1001"/>
      <c r="BX14" s="1001"/>
      <c r="BY14" s="1001"/>
      <c r="BZ14" s="1001"/>
      <c r="CA14" s="1001"/>
      <c r="CB14" s="1001"/>
      <c r="CC14" s="1001"/>
      <c r="CD14" s="1001"/>
      <c r="CE14" s="1001"/>
      <c r="CF14" s="1001"/>
      <c r="CG14" s="1016"/>
      <c r="CH14" s="997">
        <v>11</v>
      </c>
      <c r="CI14" s="998"/>
      <c r="CJ14" s="998"/>
      <c r="CK14" s="998"/>
      <c r="CL14" s="999"/>
      <c r="CM14" s="997">
        <v>495</v>
      </c>
      <c r="CN14" s="998"/>
      <c r="CO14" s="998"/>
      <c r="CP14" s="998"/>
      <c r="CQ14" s="999"/>
      <c r="CR14" s="997">
        <v>96</v>
      </c>
      <c r="CS14" s="998"/>
      <c r="CT14" s="998"/>
      <c r="CU14" s="998"/>
      <c r="CV14" s="999"/>
      <c r="CW14" s="997" t="s">
        <v>537</v>
      </c>
      <c r="CX14" s="998"/>
      <c r="CY14" s="998"/>
      <c r="CZ14" s="998"/>
      <c r="DA14" s="999"/>
      <c r="DB14" s="997" t="s">
        <v>586</v>
      </c>
      <c r="DC14" s="998"/>
      <c r="DD14" s="998"/>
      <c r="DE14" s="998"/>
      <c r="DF14" s="999"/>
      <c r="DG14" s="997" t="s">
        <v>586</v>
      </c>
      <c r="DH14" s="998"/>
      <c r="DI14" s="998"/>
      <c r="DJ14" s="998"/>
      <c r="DK14" s="999"/>
      <c r="DL14" s="997" t="s">
        <v>586</v>
      </c>
      <c r="DM14" s="998"/>
      <c r="DN14" s="998"/>
      <c r="DO14" s="998"/>
      <c r="DP14" s="999"/>
      <c r="DQ14" s="997" t="s">
        <v>586</v>
      </c>
      <c r="DR14" s="998"/>
      <c r="DS14" s="998"/>
      <c r="DT14" s="998"/>
      <c r="DU14" s="999"/>
      <c r="DV14" s="1000"/>
      <c r="DW14" s="1001"/>
      <c r="DX14" s="1001"/>
      <c r="DY14" s="1001"/>
      <c r="DZ14" s="1002"/>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5">
      <c r="A23" s="240" t="s">
        <v>397</v>
      </c>
      <c r="B23" s="937" t="s">
        <v>398</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5770</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2">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5">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2">
      <c r="A26" s="1003" t="s">
        <v>375</v>
      </c>
      <c r="B26" s="1004"/>
      <c r="C26" s="1004"/>
      <c r="D26" s="1004"/>
      <c r="E26" s="1004"/>
      <c r="F26" s="1004"/>
      <c r="G26" s="1004"/>
      <c r="H26" s="1004"/>
      <c r="I26" s="1004"/>
      <c r="J26" s="1004"/>
      <c r="K26" s="1004"/>
      <c r="L26" s="1004"/>
      <c r="M26" s="1004"/>
      <c r="N26" s="1004"/>
      <c r="O26" s="1004"/>
      <c r="P26" s="1005"/>
      <c r="Q26" s="989" t="s">
        <v>402</v>
      </c>
      <c r="R26" s="990"/>
      <c r="S26" s="990"/>
      <c r="T26" s="990"/>
      <c r="U26" s="991"/>
      <c r="V26" s="989" t="s">
        <v>403</v>
      </c>
      <c r="W26" s="990"/>
      <c r="X26" s="990"/>
      <c r="Y26" s="990"/>
      <c r="Z26" s="991"/>
      <c r="AA26" s="989" t="s">
        <v>404</v>
      </c>
      <c r="AB26" s="990"/>
      <c r="AC26" s="990"/>
      <c r="AD26" s="990"/>
      <c r="AE26" s="990"/>
      <c r="AF26" s="1055" t="s">
        <v>405</v>
      </c>
      <c r="AG26" s="1010"/>
      <c r="AH26" s="1010"/>
      <c r="AI26" s="1010"/>
      <c r="AJ26" s="1056"/>
      <c r="AK26" s="990" t="s">
        <v>406</v>
      </c>
      <c r="AL26" s="990"/>
      <c r="AM26" s="990"/>
      <c r="AN26" s="990"/>
      <c r="AO26" s="991"/>
      <c r="AP26" s="989" t="s">
        <v>407</v>
      </c>
      <c r="AQ26" s="990"/>
      <c r="AR26" s="990"/>
      <c r="AS26" s="990"/>
      <c r="AT26" s="991"/>
      <c r="AU26" s="989" t="s">
        <v>408</v>
      </c>
      <c r="AV26" s="990"/>
      <c r="AW26" s="990"/>
      <c r="AX26" s="990"/>
      <c r="AY26" s="991"/>
      <c r="AZ26" s="989" t="s">
        <v>409</v>
      </c>
      <c r="BA26" s="990"/>
      <c r="BB26" s="990"/>
      <c r="BC26" s="990"/>
      <c r="BD26" s="991"/>
      <c r="BE26" s="989" t="s">
        <v>382</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5">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2">
      <c r="A28" s="242">
        <v>1</v>
      </c>
      <c r="B28" s="1044" t="s">
        <v>410</v>
      </c>
      <c r="C28" s="1045"/>
      <c r="D28" s="1045"/>
      <c r="E28" s="1045"/>
      <c r="F28" s="1045"/>
      <c r="G28" s="1045"/>
      <c r="H28" s="1045"/>
      <c r="I28" s="1045"/>
      <c r="J28" s="1045"/>
      <c r="K28" s="1045"/>
      <c r="L28" s="1045"/>
      <c r="M28" s="1045"/>
      <c r="N28" s="1045"/>
      <c r="O28" s="1045"/>
      <c r="P28" s="1046"/>
      <c r="Q28" s="1047">
        <v>54354</v>
      </c>
      <c r="R28" s="1048"/>
      <c r="S28" s="1048"/>
      <c r="T28" s="1048"/>
      <c r="U28" s="1048"/>
      <c r="V28" s="1048">
        <v>52842</v>
      </c>
      <c r="W28" s="1048"/>
      <c r="X28" s="1048"/>
      <c r="Y28" s="1048"/>
      <c r="Z28" s="1048"/>
      <c r="AA28" s="1048">
        <v>1512</v>
      </c>
      <c r="AB28" s="1048"/>
      <c r="AC28" s="1048"/>
      <c r="AD28" s="1048"/>
      <c r="AE28" s="1049"/>
      <c r="AF28" s="1050">
        <v>1512</v>
      </c>
      <c r="AG28" s="1048"/>
      <c r="AH28" s="1048"/>
      <c r="AI28" s="1048"/>
      <c r="AJ28" s="1051"/>
      <c r="AK28" s="1052">
        <v>5631</v>
      </c>
      <c r="AL28" s="1053"/>
      <c r="AM28" s="1053"/>
      <c r="AN28" s="1053"/>
      <c r="AO28" s="1053"/>
      <c r="AP28" s="1053" t="s">
        <v>586</v>
      </c>
      <c r="AQ28" s="1053"/>
      <c r="AR28" s="1053"/>
      <c r="AS28" s="1053"/>
      <c r="AT28" s="1053"/>
      <c r="AU28" s="1053" t="s">
        <v>586</v>
      </c>
      <c r="AV28" s="1053"/>
      <c r="AW28" s="1053"/>
      <c r="AX28" s="1053"/>
      <c r="AY28" s="1053"/>
      <c r="AZ28" s="1054" t="s">
        <v>586</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2">
      <c r="A29" s="242">
        <v>2</v>
      </c>
      <c r="B29" s="1030" t="s">
        <v>411</v>
      </c>
      <c r="C29" s="1031"/>
      <c r="D29" s="1031"/>
      <c r="E29" s="1031"/>
      <c r="F29" s="1031"/>
      <c r="G29" s="1031"/>
      <c r="H29" s="1031"/>
      <c r="I29" s="1031"/>
      <c r="J29" s="1031"/>
      <c r="K29" s="1031"/>
      <c r="L29" s="1031"/>
      <c r="M29" s="1031"/>
      <c r="N29" s="1031"/>
      <c r="O29" s="1031"/>
      <c r="P29" s="1032"/>
      <c r="Q29" s="1038">
        <v>46291</v>
      </c>
      <c r="R29" s="1039"/>
      <c r="S29" s="1039"/>
      <c r="T29" s="1039"/>
      <c r="U29" s="1039"/>
      <c r="V29" s="1039">
        <v>45338</v>
      </c>
      <c r="W29" s="1039"/>
      <c r="X29" s="1039"/>
      <c r="Y29" s="1039"/>
      <c r="Z29" s="1039"/>
      <c r="AA29" s="1039">
        <v>953</v>
      </c>
      <c r="AB29" s="1039"/>
      <c r="AC29" s="1039"/>
      <c r="AD29" s="1039"/>
      <c r="AE29" s="1040"/>
      <c r="AF29" s="1035">
        <v>953</v>
      </c>
      <c r="AG29" s="1036"/>
      <c r="AH29" s="1036"/>
      <c r="AI29" s="1036"/>
      <c r="AJ29" s="1037"/>
      <c r="AK29" s="980">
        <v>6820</v>
      </c>
      <c r="AL29" s="971"/>
      <c r="AM29" s="971"/>
      <c r="AN29" s="971"/>
      <c r="AO29" s="971"/>
      <c r="AP29" s="971" t="s">
        <v>586</v>
      </c>
      <c r="AQ29" s="971"/>
      <c r="AR29" s="971"/>
      <c r="AS29" s="971"/>
      <c r="AT29" s="971"/>
      <c r="AU29" s="971" t="s">
        <v>586</v>
      </c>
      <c r="AV29" s="971"/>
      <c r="AW29" s="971"/>
      <c r="AX29" s="971"/>
      <c r="AY29" s="971"/>
      <c r="AZ29" s="1041" t="s">
        <v>586</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2">
      <c r="A30" s="242">
        <v>3</v>
      </c>
      <c r="B30" s="1030" t="s">
        <v>412</v>
      </c>
      <c r="C30" s="1031"/>
      <c r="D30" s="1031"/>
      <c r="E30" s="1031"/>
      <c r="F30" s="1031"/>
      <c r="G30" s="1031"/>
      <c r="H30" s="1031"/>
      <c r="I30" s="1031"/>
      <c r="J30" s="1031"/>
      <c r="K30" s="1031"/>
      <c r="L30" s="1031"/>
      <c r="M30" s="1031"/>
      <c r="N30" s="1031"/>
      <c r="O30" s="1031"/>
      <c r="P30" s="1032"/>
      <c r="Q30" s="1038">
        <v>8376</v>
      </c>
      <c r="R30" s="1039"/>
      <c r="S30" s="1039"/>
      <c r="T30" s="1039"/>
      <c r="U30" s="1039"/>
      <c r="V30" s="1039">
        <v>8127</v>
      </c>
      <c r="W30" s="1039"/>
      <c r="X30" s="1039"/>
      <c r="Y30" s="1039"/>
      <c r="Z30" s="1039"/>
      <c r="AA30" s="1039">
        <v>249</v>
      </c>
      <c r="AB30" s="1039"/>
      <c r="AC30" s="1039"/>
      <c r="AD30" s="1039"/>
      <c r="AE30" s="1040"/>
      <c r="AF30" s="1035">
        <v>249</v>
      </c>
      <c r="AG30" s="1036"/>
      <c r="AH30" s="1036"/>
      <c r="AI30" s="1036"/>
      <c r="AJ30" s="1037"/>
      <c r="AK30" s="980">
        <v>1714</v>
      </c>
      <c r="AL30" s="971"/>
      <c r="AM30" s="971"/>
      <c r="AN30" s="971"/>
      <c r="AO30" s="971"/>
      <c r="AP30" s="971" t="s">
        <v>586</v>
      </c>
      <c r="AQ30" s="971"/>
      <c r="AR30" s="971"/>
      <c r="AS30" s="971"/>
      <c r="AT30" s="971"/>
      <c r="AU30" s="971" t="s">
        <v>586</v>
      </c>
      <c r="AV30" s="971"/>
      <c r="AW30" s="971"/>
      <c r="AX30" s="971"/>
      <c r="AY30" s="971"/>
      <c r="AZ30" s="1041" t="s">
        <v>586</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2">
      <c r="A31" s="242">
        <v>4</v>
      </c>
      <c r="B31" s="1030" t="s">
        <v>413</v>
      </c>
      <c r="C31" s="1031"/>
      <c r="D31" s="1031"/>
      <c r="E31" s="1031"/>
      <c r="F31" s="1031"/>
      <c r="G31" s="1031"/>
      <c r="H31" s="1031"/>
      <c r="I31" s="1031"/>
      <c r="J31" s="1031"/>
      <c r="K31" s="1031"/>
      <c r="L31" s="1031"/>
      <c r="M31" s="1031"/>
      <c r="N31" s="1031"/>
      <c r="O31" s="1031"/>
      <c r="P31" s="1032"/>
      <c r="Q31" s="1038">
        <v>11607</v>
      </c>
      <c r="R31" s="1039"/>
      <c r="S31" s="1039"/>
      <c r="T31" s="1039"/>
      <c r="U31" s="1039"/>
      <c r="V31" s="1039">
        <v>9801</v>
      </c>
      <c r="W31" s="1039"/>
      <c r="X31" s="1039"/>
      <c r="Y31" s="1039"/>
      <c r="Z31" s="1039"/>
      <c r="AA31" s="1039">
        <v>1806</v>
      </c>
      <c r="AB31" s="1039"/>
      <c r="AC31" s="1039"/>
      <c r="AD31" s="1039"/>
      <c r="AE31" s="1040"/>
      <c r="AF31" s="1035">
        <v>9164</v>
      </c>
      <c r="AG31" s="1036"/>
      <c r="AH31" s="1036"/>
      <c r="AI31" s="1036"/>
      <c r="AJ31" s="1037"/>
      <c r="AK31" s="980">
        <v>623</v>
      </c>
      <c r="AL31" s="971"/>
      <c r="AM31" s="971"/>
      <c r="AN31" s="971"/>
      <c r="AO31" s="971"/>
      <c r="AP31" s="971">
        <v>18578</v>
      </c>
      <c r="AQ31" s="971"/>
      <c r="AR31" s="971"/>
      <c r="AS31" s="971"/>
      <c r="AT31" s="971"/>
      <c r="AU31" s="971">
        <v>409</v>
      </c>
      <c r="AV31" s="971"/>
      <c r="AW31" s="971"/>
      <c r="AX31" s="971"/>
      <c r="AY31" s="971"/>
      <c r="AZ31" s="1041" t="s">
        <v>586</v>
      </c>
      <c r="BA31" s="1041"/>
      <c r="BB31" s="1041"/>
      <c r="BC31" s="1041"/>
      <c r="BD31" s="1041"/>
      <c r="BE31" s="972" t="s">
        <v>414</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2">
      <c r="A32" s="242">
        <v>5</v>
      </c>
      <c r="B32" s="1030" t="s">
        <v>415</v>
      </c>
      <c r="C32" s="1031"/>
      <c r="D32" s="1031"/>
      <c r="E32" s="1031"/>
      <c r="F32" s="1031"/>
      <c r="G32" s="1031"/>
      <c r="H32" s="1031"/>
      <c r="I32" s="1031"/>
      <c r="J32" s="1031"/>
      <c r="K32" s="1031"/>
      <c r="L32" s="1031"/>
      <c r="M32" s="1031"/>
      <c r="N32" s="1031"/>
      <c r="O32" s="1031"/>
      <c r="P32" s="1032"/>
      <c r="Q32" s="1038">
        <v>18243</v>
      </c>
      <c r="R32" s="1039"/>
      <c r="S32" s="1039"/>
      <c r="T32" s="1039"/>
      <c r="U32" s="1039"/>
      <c r="V32" s="1039">
        <v>18243</v>
      </c>
      <c r="W32" s="1039"/>
      <c r="X32" s="1039"/>
      <c r="Y32" s="1039"/>
      <c r="Z32" s="1039"/>
      <c r="AA32" s="1039" t="s">
        <v>586</v>
      </c>
      <c r="AB32" s="1039"/>
      <c r="AC32" s="1039"/>
      <c r="AD32" s="1039"/>
      <c r="AE32" s="1040"/>
      <c r="AF32" s="1035">
        <v>2111</v>
      </c>
      <c r="AG32" s="1036"/>
      <c r="AH32" s="1036"/>
      <c r="AI32" s="1036"/>
      <c r="AJ32" s="1037"/>
      <c r="AK32" s="980">
        <v>8696</v>
      </c>
      <c r="AL32" s="971"/>
      <c r="AM32" s="971"/>
      <c r="AN32" s="971"/>
      <c r="AO32" s="971"/>
      <c r="AP32" s="971">
        <v>87960</v>
      </c>
      <c r="AQ32" s="971"/>
      <c r="AR32" s="971"/>
      <c r="AS32" s="971"/>
      <c r="AT32" s="971"/>
      <c r="AU32" s="971">
        <v>30078</v>
      </c>
      <c r="AV32" s="971"/>
      <c r="AW32" s="971"/>
      <c r="AX32" s="971"/>
      <c r="AY32" s="971"/>
      <c r="AZ32" s="1041" t="s">
        <v>586</v>
      </c>
      <c r="BA32" s="1041"/>
      <c r="BB32" s="1041"/>
      <c r="BC32" s="1041"/>
      <c r="BD32" s="1041"/>
      <c r="BE32" s="972" t="s">
        <v>414</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2">
      <c r="A33" s="242">
        <v>6</v>
      </c>
      <c r="B33" s="1030" t="s">
        <v>416</v>
      </c>
      <c r="C33" s="1031"/>
      <c r="D33" s="1031"/>
      <c r="E33" s="1031"/>
      <c r="F33" s="1031"/>
      <c r="G33" s="1031"/>
      <c r="H33" s="1031"/>
      <c r="I33" s="1031"/>
      <c r="J33" s="1031"/>
      <c r="K33" s="1031"/>
      <c r="L33" s="1031"/>
      <c r="M33" s="1031"/>
      <c r="N33" s="1031"/>
      <c r="O33" s="1031"/>
      <c r="P33" s="1032"/>
      <c r="Q33" s="1038">
        <v>81</v>
      </c>
      <c r="R33" s="1039"/>
      <c r="S33" s="1039"/>
      <c r="T33" s="1039"/>
      <c r="U33" s="1039"/>
      <c r="V33" s="1039">
        <v>50</v>
      </c>
      <c r="W33" s="1039"/>
      <c r="X33" s="1039"/>
      <c r="Y33" s="1039"/>
      <c r="Z33" s="1039"/>
      <c r="AA33" s="1039">
        <v>31</v>
      </c>
      <c r="AB33" s="1039"/>
      <c r="AC33" s="1039"/>
      <c r="AD33" s="1039"/>
      <c r="AE33" s="1040"/>
      <c r="AF33" s="1035">
        <v>4482</v>
      </c>
      <c r="AG33" s="1036"/>
      <c r="AH33" s="1036"/>
      <c r="AI33" s="1036"/>
      <c r="AJ33" s="1037"/>
      <c r="AK33" s="980" t="s">
        <v>586</v>
      </c>
      <c r="AL33" s="971"/>
      <c r="AM33" s="971"/>
      <c r="AN33" s="971"/>
      <c r="AO33" s="971"/>
      <c r="AP33" s="971" t="s">
        <v>586</v>
      </c>
      <c r="AQ33" s="971"/>
      <c r="AR33" s="971"/>
      <c r="AS33" s="971"/>
      <c r="AT33" s="971"/>
      <c r="AU33" s="971" t="s">
        <v>586</v>
      </c>
      <c r="AV33" s="971"/>
      <c r="AW33" s="971"/>
      <c r="AX33" s="971"/>
      <c r="AY33" s="971"/>
      <c r="AZ33" s="1041" t="s">
        <v>586</v>
      </c>
      <c r="BA33" s="1041"/>
      <c r="BB33" s="1041"/>
      <c r="BC33" s="1041"/>
      <c r="BD33" s="1041"/>
      <c r="BE33" s="972" t="s">
        <v>414</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2">
      <c r="A34" s="242">
        <v>7</v>
      </c>
      <c r="B34" s="1030" t="s">
        <v>417</v>
      </c>
      <c r="C34" s="1031"/>
      <c r="D34" s="1031"/>
      <c r="E34" s="1031"/>
      <c r="F34" s="1031"/>
      <c r="G34" s="1031"/>
      <c r="H34" s="1031"/>
      <c r="I34" s="1031"/>
      <c r="J34" s="1031"/>
      <c r="K34" s="1031"/>
      <c r="L34" s="1031"/>
      <c r="M34" s="1031"/>
      <c r="N34" s="1031"/>
      <c r="O34" s="1031"/>
      <c r="P34" s="1032"/>
      <c r="Q34" s="1038">
        <v>9386</v>
      </c>
      <c r="R34" s="1039"/>
      <c r="S34" s="1039"/>
      <c r="T34" s="1039"/>
      <c r="U34" s="1039"/>
      <c r="V34" s="1039">
        <v>8918</v>
      </c>
      <c r="W34" s="1039"/>
      <c r="X34" s="1039"/>
      <c r="Y34" s="1039"/>
      <c r="Z34" s="1039"/>
      <c r="AA34" s="1039">
        <v>468</v>
      </c>
      <c r="AB34" s="1039"/>
      <c r="AC34" s="1039"/>
      <c r="AD34" s="1039"/>
      <c r="AE34" s="1040"/>
      <c r="AF34" s="1035">
        <v>468</v>
      </c>
      <c r="AG34" s="1036"/>
      <c r="AH34" s="1036"/>
      <c r="AI34" s="1036"/>
      <c r="AJ34" s="1037"/>
      <c r="AK34" s="980">
        <v>297</v>
      </c>
      <c r="AL34" s="971"/>
      <c r="AM34" s="971"/>
      <c r="AN34" s="971"/>
      <c r="AO34" s="971"/>
      <c r="AP34" s="971">
        <v>11761</v>
      </c>
      <c r="AQ34" s="971"/>
      <c r="AR34" s="971"/>
      <c r="AS34" s="971"/>
      <c r="AT34" s="971"/>
      <c r="AU34" s="971">
        <v>7256</v>
      </c>
      <c r="AV34" s="971"/>
      <c r="AW34" s="971"/>
      <c r="AX34" s="971"/>
      <c r="AY34" s="971"/>
      <c r="AZ34" s="1041" t="s">
        <v>586</v>
      </c>
      <c r="BA34" s="1041"/>
      <c r="BB34" s="1041"/>
      <c r="BC34" s="1041"/>
      <c r="BD34" s="1041"/>
      <c r="BE34" s="972" t="s">
        <v>418</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5">
      <c r="A63" s="240" t="s">
        <v>397</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18939</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421</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5">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2">
      <c r="A66" s="1003" t="s">
        <v>423</v>
      </c>
      <c r="B66" s="1004"/>
      <c r="C66" s="1004"/>
      <c r="D66" s="1004"/>
      <c r="E66" s="1004"/>
      <c r="F66" s="1004"/>
      <c r="G66" s="1004"/>
      <c r="H66" s="1004"/>
      <c r="I66" s="1004"/>
      <c r="J66" s="1004"/>
      <c r="K66" s="1004"/>
      <c r="L66" s="1004"/>
      <c r="M66" s="1004"/>
      <c r="N66" s="1004"/>
      <c r="O66" s="1004"/>
      <c r="P66" s="1005"/>
      <c r="Q66" s="989" t="s">
        <v>424</v>
      </c>
      <c r="R66" s="990"/>
      <c r="S66" s="990"/>
      <c r="T66" s="990"/>
      <c r="U66" s="991"/>
      <c r="V66" s="989" t="s">
        <v>403</v>
      </c>
      <c r="W66" s="990"/>
      <c r="X66" s="990"/>
      <c r="Y66" s="990"/>
      <c r="Z66" s="991"/>
      <c r="AA66" s="989" t="s">
        <v>425</v>
      </c>
      <c r="AB66" s="990"/>
      <c r="AC66" s="990"/>
      <c r="AD66" s="990"/>
      <c r="AE66" s="991"/>
      <c r="AF66" s="1009" t="s">
        <v>405</v>
      </c>
      <c r="AG66" s="1010"/>
      <c r="AH66" s="1010"/>
      <c r="AI66" s="1010"/>
      <c r="AJ66" s="1011"/>
      <c r="AK66" s="989" t="s">
        <v>426</v>
      </c>
      <c r="AL66" s="1004"/>
      <c r="AM66" s="1004"/>
      <c r="AN66" s="1004"/>
      <c r="AO66" s="1005"/>
      <c r="AP66" s="989" t="s">
        <v>427</v>
      </c>
      <c r="AQ66" s="990"/>
      <c r="AR66" s="990"/>
      <c r="AS66" s="990"/>
      <c r="AT66" s="991"/>
      <c r="AU66" s="989" t="s">
        <v>428</v>
      </c>
      <c r="AV66" s="990"/>
      <c r="AW66" s="990"/>
      <c r="AX66" s="990"/>
      <c r="AY66" s="991"/>
      <c r="AZ66" s="989" t="s">
        <v>382</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587</v>
      </c>
      <c r="C68" s="986"/>
      <c r="D68" s="986"/>
      <c r="E68" s="986"/>
      <c r="F68" s="986"/>
      <c r="G68" s="986"/>
      <c r="H68" s="986"/>
      <c r="I68" s="986"/>
      <c r="J68" s="986"/>
      <c r="K68" s="986"/>
      <c r="L68" s="986"/>
      <c r="M68" s="986"/>
      <c r="N68" s="986"/>
      <c r="O68" s="986"/>
      <c r="P68" s="987"/>
      <c r="Q68" s="988">
        <v>6</v>
      </c>
      <c r="R68" s="982"/>
      <c r="S68" s="982"/>
      <c r="T68" s="982"/>
      <c r="U68" s="982"/>
      <c r="V68" s="982">
        <v>1</v>
      </c>
      <c r="W68" s="982"/>
      <c r="X68" s="982"/>
      <c r="Y68" s="982"/>
      <c r="Z68" s="982"/>
      <c r="AA68" s="982">
        <v>5</v>
      </c>
      <c r="AB68" s="982"/>
      <c r="AC68" s="982"/>
      <c r="AD68" s="982"/>
      <c r="AE68" s="982"/>
      <c r="AF68" s="982">
        <v>5</v>
      </c>
      <c r="AG68" s="982"/>
      <c r="AH68" s="982"/>
      <c r="AI68" s="982"/>
      <c r="AJ68" s="982"/>
      <c r="AK68" s="982">
        <v>0</v>
      </c>
      <c r="AL68" s="982"/>
      <c r="AM68" s="982"/>
      <c r="AN68" s="982"/>
      <c r="AO68" s="982"/>
      <c r="AP68" s="982" t="s">
        <v>586</v>
      </c>
      <c r="AQ68" s="982"/>
      <c r="AR68" s="982"/>
      <c r="AS68" s="982"/>
      <c r="AT68" s="982"/>
      <c r="AU68" s="982" t="s">
        <v>586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588</v>
      </c>
      <c r="C69" s="975"/>
      <c r="D69" s="975"/>
      <c r="E69" s="975"/>
      <c r="F69" s="975"/>
      <c r="G69" s="975"/>
      <c r="H69" s="975"/>
      <c r="I69" s="975"/>
      <c r="J69" s="975"/>
      <c r="K69" s="975"/>
      <c r="L69" s="975"/>
      <c r="M69" s="975"/>
      <c r="N69" s="975"/>
      <c r="O69" s="975"/>
      <c r="P69" s="976"/>
      <c r="Q69" s="977">
        <v>17</v>
      </c>
      <c r="R69" s="971"/>
      <c r="S69" s="971"/>
      <c r="T69" s="971"/>
      <c r="U69" s="971"/>
      <c r="V69" s="971">
        <v>16</v>
      </c>
      <c r="W69" s="971"/>
      <c r="X69" s="971"/>
      <c r="Y69" s="971"/>
      <c r="Z69" s="971"/>
      <c r="AA69" s="971">
        <v>1</v>
      </c>
      <c r="AB69" s="971"/>
      <c r="AC69" s="971"/>
      <c r="AD69" s="971"/>
      <c r="AE69" s="971"/>
      <c r="AF69" s="971">
        <v>1</v>
      </c>
      <c r="AG69" s="971"/>
      <c r="AH69" s="971"/>
      <c r="AI69" s="971"/>
      <c r="AJ69" s="971"/>
      <c r="AK69" s="971">
        <v>7</v>
      </c>
      <c r="AL69" s="971"/>
      <c r="AM69" s="971"/>
      <c r="AN69" s="971"/>
      <c r="AO69" s="971"/>
      <c r="AP69" s="981" t="s">
        <v>586</v>
      </c>
      <c r="AQ69" s="979"/>
      <c r="AR69" s="979"/>
      <c r="AS69" s="979"/>
      <c r="AT69" s="980"/>
      <c r="AU69" s="981" t="s">
        <v>586</v>
      </c>
      <c r="AV69" s="979"/>
      <c r="AW69" s="979"/>
      <c r="AX69" s="979"/>
      <c r="AY69" s="980"/>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589</v>
      </c>
      <c r="C70" s="975"/>
      <c r="D70" s="975"/>
      <c r="E70" s="975"/>
      <c r="F70" s="975"/>
      <c r="G70" s="975"/>
      <c r="H70" s="975"/>
      <c r="I70" s="975"/>
      <c r="J70" s="975"/>
      <c r="K70" s="975"/>
      <c r="L70" s="975"/>
      <c r="M70" s="975"/>
      <c r="N70" s="975"/>
      <c r="O70" s="975"/>
      <c r="P70" s="976"/>
      <c r="Q70" s="977">
        <v>194</v>
      </c>
      <c r="R70" s="971"/>
      <c r="S70" s="971"/>
      <c r="T70" s="971"/>
      <c r="U70" s="971"/>
      <c r="V70" s="971">
        <v>176</v>
      </c>
      <c r="W70" s="971"/>
      <c r="X70" s="971"/>
      <c r="Y70" s="971"/>
      <c r="Z70" s="971"/>
      <c r="AA70" s="971">
        <v>18</v>
      </c>
      <c r="AB70" s="971"/>
      <c r="AC70" s="971"/>
      <c r="AD70" s="971"/>
      <c r="AE70" s="971"/>
      <c r="AF70" s="971">
        <v>11</v>
      </c>
      <c r="AG70" s="971"/>
      <c r="AH70" s="971"/>
      <c r="AI70" s="971"/>
      <c r="AJ70" s="971"/>
      <c r="AK70" s="971">
        <v>0</v>
      </c>
      <c r="AL70" s="971"/>
      <c r="AM70" s="971"/>
      <c r="AN70" s="971"/>
      <c r="AO70" s="971"/>
      <c r="AP70" s="981" t="s">
        <v>586</v>
      </c>
      <c r="AQ70" s="979"/>
      <c r="AR70" s="979"/>
      <c r="AS70" s="979"/>
      <c r="AT70" s="980"/>
      <c r="AU70" s="981" t="s">
        <v>586</v>
      </c>
      <c r="AV70" s="979"/>
      <c r="AW70" s="979"/>
      <c r="AX70" s="979"/>
      <c r="AY70" s="980"/>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590</v>
      </c>
      <c r="C71" s="975"/>
      <c r="D71" s="975"/>
      <c r="E71" s="975"/>
      <c r="F71" s="975"/>
      <c r="G71" s="975"/>
      <c r="H71" s="975"/>
      <c r="I71" s="975"/>
      <c r="J71" s="975"/>
      <c r="K71" s="975"/>
      <c r="L71" s="975"/>
      <c r="M71" s="975"/>
      <c r="N71" s="975"/>
      <c r="O71" s="975"/>
      <c r="P71" s="976"/>
      <c r="Q71" s="977">
        <v>126884</v>
      </c>
      <c r="R71" s="971"/>
      <c r="S71" s="971"/>
      <c r="T71" s="971"/>
      <c r="U71" s="971"/>
      <c r="V71" s="971">
        <v>126880</v>
      </c>
      <c r="W71" s="971"/>
      <c r="X71" s="971"/>
      <c r="Y71" s="971"/>
      <c r="Z71" s="971"/>
      <c r="AA71" s="971">
        <v>4</v>
      </c>
      <c r="AB71" s="971"/>
      <c r="AC71" s="971"/>
      <c r="AD71" s="971"/>
      <c r="AE71" s="971"/>
      <c r="AF71" s="971">
        <v>4</v>
      </c>
      <c r="AG71" s="971"/>
      <c r="AH71" s="971"/>
      <c r="AI71" s="971"/>
      <c r="AJ71" s="971"/>
      <c r="AK71" s="971">
        <v>0</v>
      </c>
      <c r="AL71" s="971"/>
      <c r="AM71" s="971"/>
      <c r="AN71" s="971"/>
      <c r="AO71" s="971"/>
      <c r="AP71" s="981" t="s">
        <v>586</v>
      </c>
      <c r="AQ71" s="979"/>
      <c r="AR71" s="979"/>
      <c r="AS71" s="979"/>
      <c r="AT71" s="980"/>
      <c r="AU71" s="981" t="s">
        <v>586</v>
      </c>
      <c r="AV71" s="979"/>
      <c r="AW71" s="979"/>
      <c r="AX71" s="979"/>
      <c r="AY71" s="980"/>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591</v>
      </c>
      <c r="C72" s="975"/>
      <c r="D72" s="975"/>
      <c r="E72" s="975"/>
      <c r="F72" s="975"/>
      <c r="G72" s="975"/>
      <c r="H72" s="975"/>
      <c r="I72" s="975"/>
      <c r="J72" s="975"/>
      <c r="K72" s="975"/>
      <c r="L72" s="975"/>
      <c r="M72" s="975"/>
      <c r="N72" s="975"/>
      <c r="O72" s="975"/>
      <c r="P72" s="976"/>
      <c r="Q72" s="977">
        <v>49</v>
      </c>
      <c r="R72" s="971"/>
      <c r="S72" s="971"/>
      <c r="T72" s="971"/>
      <c r="U72" s="971"/>
      <c r="V72" s="971">
        <v>46</v>
      </c>
      <c r="W72" s="971"/>
      <c r="X72" s="971"/>
      <c r="Y72" s="971"/>
      <c r="Z72" s="971"/>
      <c r="AA72" s="971">
        <v>3</v>
      </c>
      <c r="AB72" s="971"/>
      <c r="AC72" s="971"/>
      <c r="AD72" s="971"/>
      <c r="AE72" s="971"/>
      <c r="AF72" s="971">
        <v>3</v>
      </c>
      <c r="AG72" s="971"/>
      <c r="AH72" s="971"/>
      <c r="AI72" s="971"/>
      <c r="AJ72" s="971"/>
      <c r="AK72" s="971">
        <v>0</v>
      </c>
      <c r="AL72" s="971"/>
      <c r="AM72" s="971"/>
      <c r="AN72" s="971"/>
      <c r="AO72" s="971"/>
      <c r="AP72" s="981" t="s">
        <v>586</v>
      </c>
      <c r="AQ72" s="979"/>
      <c r="AR72" s="979"/>
      <c r="AS72" s="979"/>
      <c r="AT72" s="980"/>
      <c r="AU72" s="981" t="s">
        <v>586</v>
      </c>
      <c r="AV72" s="979"/>
      <c r="AW72" s="979"/>
      <c r="AX72" s="979"/>
      <c r="AY72" s="980"/>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592</v>
      </c>
      <c r="C73" s="975"/>
      <c r="D73" s="975"/>
      <c r="E73" s="975"/>
      <c r="F73" s="975"/>
      <c r="G73" s="975"/>
      <c r="H73" s="975"/>
      <c r="I73" s="975"/>
      <c r="J73" s="975"/>
      <c r="K73" s="975"/>
      <c r="L73" s="975"/>
      <c r="M73" s="975"/>
      <c r="N73" s="975"/>
      <c r="O73" s="975"/>
      <c r="P73" s="976"/>
      <c r="Q73" s="977">
        <v>998</v>
      </c>
      <c r="R73" s="971"/>
      <c r="S73" s="971"/>
      <c r="T73" s="971"/>
      <c r="U73" s="971"/>
      <c r="V73" s="971">
        <v>878</v>
      </c>
      <c r="W73" s="971"/>
      <c r="X73" s="971"/>
      <c r="Y73" s="971"/>
      <c r="Z73" s="971"/>
      <c r="AA73" s="971">
        <v>120</v>
      </c>
      <c r="AB73" s="971"/>
      <c r="AC73" s="971"/>
      <c r="AD73" s="971"/>
      <c r="AE73" s="971"/>
      <c r="AF73" s="971">
        <v>120</v>
      </c>
      <c r="AG73" s="971"/>
      <c r="AH73" s="971"/>
      <c r="AI73" s="971"/>
      <c r="AJ73" s="971"/>
      <c r="AK73" s="971">
        <v>0</v>
      </c>
      <c r="AL73" s="971"/>
      <c r="AM73" s="971"/>
      <c r="AN73" s="971"/>
      <c r="AO73" s="971"/>
      <c r="AP73" s="981" t="s">
        <v>586</v>
      </c>
      <c r="AQ73" s="979"/>
      <c r="AR73" s="979"/>
      <c r="AS73" s="979"/>
      <c r="AT73" s="980"/>
      <c r="AU73" s="981" t="s">
        <v>586</v>
      </c>
      <c r="AV73" s="979"/>
      <c r="AW73" s="979"/>
      <c r="AX73" s="979"/>
      <c r="AY73" s="980"/>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593</v>
      </c>
      <c r="C74" s="975"/>
      <c r="D74" s="975"/>
      <c r="E74" s="975"/>
      <c r="F74" s="975"/>
      <c r="G74" s="975"/>
      <c r="H74" s="975"/>
      <c r="I74" s="975"/>
      <c r="J74" s="975"/>
      <c r="K74" s="975"/>
      <c r="L74" s="975"/>
      <c r="M74" s="975"/>
      <c r="N74" s="975"/>
      <c r="O74" s="975"/>
      <c r="P74" s="976"/>
      <c r="Q74" s="977">
        <v>560</v>
      </c>
      <c r="R74" s="971"/>
      <c r="S74" s="971"/>
      <c r="T74" s="971"/>
      <c r="U74" s="971"/>
      <c r="V74" s="971">
        <v>328</v>
      </c>
      <c r="W74" s="971"/>
      <c r="X74" s="971"/>
      <c r="Y74" s="971"/>
      <c r="Z74" s="971"/>
      <c r="AA74" s="971">
        <v>232</v>
      </c>
      <c r="AB74" s="971"/>
      <c r="AC74" s="971"/>
      <c r="AD74" s="971"/>
      <c r="AE74" s="971"/>
      <c r="AF74" s="971">
        <v>232</v>
      </c>
      <c r="AG74" s="971"/>
      <c r="AH74" s="971"/>
      <c r="AI74" s="971"/>
      <c r="AJ74" s="971"/>
      <c r="AK74" s="971">
        <v>0</v>
      </c>
      <c r="AL74" s="971"/>
      <c r="AM74" s="971"/>
      <c r="AN74" s="971"/>
      <c r="AO74" s="971"/>
      <c r="AP74" s="981" t="s">
        <v>586</v>
      </c>
      <c r="AQ74" s="979"/>
      <c r="AR74" s="979"/>
      <c r="AS74" s="979"/>
      <c r="AT74" s="980"/>
      <c r="AU74" s="981" t="s">
        <v>586</v>
      </c>
      <c r="AV74" s="979"/>
      <c r="AW74" s="979"/>
      <c r="AX74" s="979"/>
      <c r="AY74" s="980"/>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594</v>
      </c>
      <c r="C75" s="975"/>
      <c r="D75" s="975"/>
      <c r="E75" s="975"/>
      <c r="F75" s="975"/>
      <c r="G75" s="975"/>
      <c r="H75" s="975"/>
      <c r="I75" s="975"/>
      <c r="J75" s="975"/>
      <c r="K75" s="975"/>
      <c r="L75" s="975"/>
      <c r="M75" s="975"/>
      <c r="N75" s="975"/>
      <c r="O75" s="975"/>
      <c r="P75" s="976"/>
      <c r="Q75" s="978">
        <v>843822</v>
      </c>
      <c r="R75" s="979"/>
      <c r="S75" s="979"/>
      <c r="T75" s="979"/>
      <c r="U75" s="980"/>
      <c r="V75" s="981">
        <v>825694</v>
      </c>
      <c r="W75" s="979"/>
      <c r="X75" s="979"/>
      <c r="Y75" s="979"/>
      <c r="Z75" s="980"/>
      <c r="AA75" s="981">
        <v>18128</v>
      </c>
      <c r="AB75" s="979"/>
      <c r="AC75" s="979"/>
      <c r="AD75" s="979"/>
      <c r="AE75" s="980"/>
      <c r="AF75" s="981">
        <v>18128</v>
      </c>
      <c r="AG75" s="979"/>
      <c r="AH75" s="979"/>
      <c r="AI75" s="979"/>
      <c r="AJ75" s="980"/>
      <c r="AK75" s="981">
        <v>9864</v>
      </c>
      <c r="AL75" s="979"/>
      <c r="AM75" s="979"/>
      <c r="AN75" s="979"/>
      <c r="AO75" s="980"/>
      <c r="AP75" s="981" t="s">
        <v>586</v>
      </c>
      <c r="AQ75" s="979"/>
      <c r="AR75" s="979"/>
      <c r="AS75" s="979"/>
      <c r="AT75" s="980"/>
      <c r="AU75" s="981" t="s">
        <v>586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397</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312</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312</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312</v>
      </c>
      <c r="DR109" s="896"/>
      <c r="DS109" s="896"/>
      <c r="DT109" s="896"/>
      <c r="DU109" s="897"/>
      <c r="DV109" s="898" t="s">
        <v>440</v>
      </c>
      <c r="DW109" s="896"/>
      <c r="DX109" s="896"/>
      <c r="DY109" s="896"/>
      <c r="DZ109" s="929"/>
    </row>
    <row r="110" spans="1:131" s="230" customFormat="1" ht="26.25" customHeight="1" x14ac:dyDescent="0.2">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19620634</v>
      </c>
      <c r="AB110" s="889"/>
      <c r="AC110" s="889"/>
      <c r="AD110" s="889"/>
      <c r="AE110" s="890"/>
      <c r="AF110" s="891">
        <v>20951210</v>
      </c>
      <c r="AG110" s="889"/>
      <c r="AH110" s="889"/>
      <c r="AI110" s="889"/>
      <c r="AJ110" s="890"/>
      <c r="AK110" s="891">
        <v>21596914</v>
      </c>
      <c r="AL110" s="889"/>
      <c r="AM110" s="889"/>
      <c r="AN110" s="889"/>
      <c r="AO110" s="890"/>
      <c r="AP110" s="892">
        <v>20.2</v>
      </c>
      <c r="AQ110" s="893"/>
      <c r="AR110" s="893"/>
      <c r="AS110" s="893"/>
      <c r="AT110" s="894"/>
      <c r="AU110" s="930" t="s">
        <v>75</v>
      </c>
      <c r="AV110" s="931"/>
      <c r="AW110" s="931"/>
      <c r="AX110" s="931"/>
      <c r="AY110" s="931"/>
      <c r="AZ110" s="840" t="s">
        <v>443</v>
      </c>
      <c r="BA110" s="808"/>
      <c r="BB110" s="808"/>
      <c r="BC110" s="808"/>
      <c r="BD110" s="808"/>
      <c r="BE110" s="808"/>
      <c r="BF110" s="808"/>
      <c r="BG110" s="808"/>
      <c r="BH110" s="808"/>
      <c r="BI110" s="808"/>
      <c r="BJ110" s="808"/>
      <c r="BK110" s="808"/>
      <c r="BL110" s="808"/>
      <c r="BM110" s="808"/>
      <c r="BN110" s="808"/>
      <c r="BO110" s="808"/>
      <c r="BP110" s="809"/>
      <c r="BQ110" s="841">
        <v>208796151</v>
      </c>
      <c r="BR110" s="825"/>
      <c r="BS110" s="825"/>
      <c r="BT110" s="825"/>
      <c r="BU110" s="825"/>
      <c r="BV110" s="825">
        <v>205347746</v>
      </c>
      <c r="BW110" s="825"/>
      <c r="BX110" s="825"/>
      <c r="BY110" s="825"/>
      <c r="BZ110" s="825"/>
      <c r="CA110" s="825">
        <v>193596195</v>
      </c>
      <c r="CB110" s="825"/>
      <c r="CC110" s="825"/>
      <c r="CD110" s="825"/>
      <c r="CE110" s="825"/>
      <c r="CF110" s="863">
        <v>181.2</v>
      </c>
      <c r="CG110" s="864"/>
      <c r="CH110" s="864"/>
      <c r="CI110" s="864"/>
      <c r="CJ110" s="864"/>
      <c r="CK110" s="926" t="s">
        <v>444</v>
      </c>
      <c r="CL110" s="883"/>
      <c r="CM110" s="84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132</v>
      </c>
      <c r="DH110" s="825"/>
      <c r="DI110" s="825"/>
      <c r="DJ110" s="825"/>
      <c r="DK110" s="825"/>
      <c r="DL110" s="825">
        <v>25641314</v>
      </c>
      <c r="DM110" s="825"/>
      <c r="DN110" s="825"/>
      <c r="DO110" s="825"/>
      <c r="DP110" s="825"/>
      <c r="DQ110" s="825">
        <v>25074249</v>
      </c>
      <c r="DR110" s="825"/>
      <c r="DS110" s="825"/>
      <c r="DT110" s="825"/>
      <c r="DU110" s="825"/>
      <c r="DV110" s="826">
        <v>23.5</v>
      </c>
      <c r="DW110" s="826"/>
      <c r="DX110" s="826"/>
      <c r="DY110" s="826"/>
      <c r="DZ110" s="827"/>
    </row>
    <row r="111" spans="1:131" s="230" customFormat="1" ht="26.25" customHeight="1" x14ac:dyDescent="0.2">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421</v>
      </c>
      <c r="AB111" s="913"/>
      <c r="AC111" s="913"/>
      <c r="AD111" s="913"/>
      <c r="AE111" s="914"/>
      <c r="AF111" s="915" t="s">
        <v>421</v>
      </c>
      <c r="AG111" s="913"/>
      <c r="AH111" s="913"/>
      <c r="AI111" s="913"/>
      <c r="AJ111" s="914"/>
      <c r="AK111" s="915" t="s">
        <v>421</v>
      </c>
      <c r="AL111" s="913"/>
      <c r="AM111" s="913"/>
      <c r="AN111" s="913"/>
      <c r="AO111" s="914"/>
      <c r="AP111" s="916" t="s">
        <v>421</v>
      </c>
      <c r="AQ111" s="917"/>
      <c r="AR111" s="917"/>
      <c r="AS111" s="917"/>
      <c r="AT111" s="918"/>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t="s">
        <v>421</v>
      </c>
      <c r="BR111" s="817"/>
      <c r="BS111" s="817"/>
      <c r="BT111" s="817"/>
      <c r="BU111" s="817"/>
      <c r="BV111" s="817">
        <v>25641314</v>
      </c>
      <c r="BW111" s="817"/>
      <c r="BX111" s="817"/>
      <c r="BY111" s="817"/>
      <c r="BZ111" s="817"/>
      <c r="CA111" s="817">
        <v>25074249</v>
      </c>
      <c r="CB111" s="817"/>
      <c r="CC111" s="817"/>
      <c r="CD111" s="817"/>
      <c r="CE111" s="817"/>
      <c r="CF111" s="872">
        <v>23.5</v>
      </c>
      <c r="CG111" s="873"/>
      <c r="CH111" s="873"/>
      <c r="CI111" s="873"/>
      <c r="CJ111" s="873"/>
      <c r="CK111" s="927"/>
      <c r="CL111" s="885"/>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421</v>
      </c>
      <c r="DH111" s="817"/>
      <c r="DI111" s="817"/>
      <c r="DJ111" s="817"/>
      <c r="DK111" s="817"/>
      <c r="DL111" s="817" t="s">
        <v>421</v>
      </c>
      <c r="DM111" s="817"/>
      <c r="DN111" s="817"/>
      <c r="DO111" s="817"/>
      <c r="DP111" s="817"/>
      <c r="DQ111" s="817" t="s">
        <v>421</v>
      </c>
      <c r="DR111" s="817"/>
      <c r="DS111" s="817"/>
      <c r="DT111" s="817"/>
      <c r="DU111" s="817"/>
      <c r="DV111" s="794" t="s">
        <v>421</v>
      </c>
      <c r="DW111" s="794"/>
      <c r="DX111" s="794"/>
      <c r="DY111" s="794"/>
      <c r="DZ111" s="795"/>
    </row>
    <row r="112" spans="1:131" s="230" customFormat="1" ht="26.25" customHeight="1" x14ac:dyDescent="0.2">
      <c r="A112" s="919" t="s">
        <v>449</v>
      </c>
      <c r="B112" s="920"/>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168333</v>
      </c>
      <c r="AB112" s="780"/>
      <c r="AC112" s="780"/>
      <c r="AD112" s="780"/>
      <c r="AE112" s="781"/>
      <c r="AF112" s="782">
        <v>168333</v>
      </c>
      <c r="AG112" s="780"/>
      <c r="AH112" s="780"/>
      <c r="AI112" s="780"/>
      <c r="AJ112" s="781"/>
      <c r="AK112" s="782">
        <v>168333</v>
      </c>
      <c r="AL112" s="780"/>
      <c r="AM112" s="780"/>
      <c r="AN112" s="780"/>
      <c r="AO112" s="781"/>
      <c r="AP112" s="821">
        <v>0.2</v>
      </c>
      <c r="AQ112" s="822"/>
      <c r="AR112" s="822"/>
      <c r="AS112" s="822"/>
      <c r="AT112" s="823"/>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36172794</v>
      </c>
      <c r="BR112" s="817"/>
      <c r="BS112" s="817"/>
      <c r="BT112" s="817"/>
      <c r="BU112" s="817"/>
      <c r="BV112" s="817">
        <v>35179841</v>
      </c>
      <c r="BW112" s="817"/>
      <c r="BX112" s="817"/>
      <c r="BY112" s="817"/>
      <c r="BZ112" s="817"/>
      <c r="CA112" s="817">
        <v>37743271</v>
      </c>
      <c r="CB112" s="817"/>
      <c r="CC112" s="817"/>
      <c r="CD112" s="817"/>
      <c r="CE112" s="817"/>
      <c r="CF112" s="872">
        <v>35.299999999999997</v>
      </c>
      <c r="CG112" s="873"/>
      <c r="CH112" s="873"/>
      <c r="CI112" s="873"/>
      <c r="CJ112" s="873"/>
      <c r="CK112" s="927"/>
      <c r="CL112" s="885"/>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453</v>
      </c>
      <c r="DH112" s="817"/>
      <c r="DI112" s="817"/>
      <c r="DJ112" s="817"/>
      <c r="DK112" s="817"/>
      <c r="DL112" s="817" t="s">
        <v>453</v>
      </c>
      <c r="DM112" s="817"/>
      <c r="DN112" s="817"/>
      <c r="DO112" s="817"/>
      <c r="DP112" s="817"/>
      <c r="DQ112" s="817" t="s">
        <v>453</v>
      </c>
      <c r="DR112" s="817"/>
      <c r="DS112" s="817"/>
      <c r="DT112" s="817"/>
      <c r="DU112" s="817"/>
      <c r="DV112" s="794" t="s">
        <v>453</v>
      </c>
      <c r="DW112" s="794"/>
      <c r="DX112" s="794"/>
      <c r="DY112" s="794"/>
      <c r="DZ112" s="795"/>
    </row>
    <row r="113" spans="1:130" s="230" customFormat="1" ht="26.25" customHeight="1" x14ac:dyDescent="0.2">
      <c r="A113" s="921"/>
      <c r="B113" s="922"/>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4419095</v>
      </c>
      <c r="AB113" s="913"/>
      <c r="AC113" s="913"/>
      <c r="AD113" s="913"/>
      <c r="AE113" s="914"/>
      <c r="AF113" s="915">
        <v>4069123</v>
      </c>
      <c r="AG113" s="913"/>
      <c r="AH113" s="913"/>
      <c r="AI113" s="913"/>
      <c r="AJ113" s="914"/>
      <c r="AK113" s="915">
        <v>4236474</v>
      </c>
      <c r="AL113" s="913"/>
      <c r="AM113" s="913"/>
      <c r="AN113" s="913"/>
      <c r="AO113" s="914"/>
      <c r="AP113" s="916">
        <v>4</v>
      </c>
      <c r="AQ113" s="917"/>
      <c r="AR113" s="917"/>
      <c r="AS113" s="917"/>
      <c r="AT113" s="918"/>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23515</v>
      </c>
      <c r="BR113" s="817"/>
      <c r="BS113" s="817"/>
      <c r="BT113" s="817"/>
      <c r="BU113" s="817"/>
      <c r="BV113" s="817" t="s">
        <v>453</v>
      </c>
      <c r="BW113" s="817"/>
      <c r="BX113" s="817"/>
      <c r="BY113" s="817"/>
      <c r="BZ113" s="817"/>
      <c r="CA113" s="817" t="s">
        <v>453</v>
      </c>
      <c r="CB113" s="817"/>
      <c r="CC113" s="817"/>
      <c r="CD113" s="817"/>
      <c r="CE113" s="817"/>
      <c r="CF113" s="872" t="s">
        <v>453</v>
      </c>
      <c r="CG113" s="873"/>
      <c r="CH113" s="873"/>
      <c r="CI113" s="873"/>
      <c r="CJ113" s="873"/>
      <c r="CK113" s="927"/>
      <c r="CL113" s="885"/>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453</v>
      </c>
      <c r="DH113" s="780"/>
      <c r="DI113" s="780"/>
      <c r="DJ113" s="780"/>
      <c r="DK113" s="781"/>
      <c r="DL113" s="782" t="s">
        <v>453</v>
      </c>
      <c r="DM113" s="780"/>
      <c r="DN113" s="780"/>
      <c r="DO113" s="780"/>
      <c r="DP113" s="781"/>
      <c r="DQ113" s="782" t="s">
        <v>453</v>
      </c>
      <c r="DR113" s="780"/>
      <c r="DS113" s="780"/>
      <c r="DT113" s="780"/>
      <c r="DU113" s="781"/>
      <c r="DV113" s="821" t="s">
        <v>453</v>
      </c>
      <c r="DW113" s="822"/>
      <c r="DX113" s="822"/>
      <c r="DY113" s="822"/>
      <c r="DZ113" s="823"/>
    </row>
    <row r="114" spans="1:130" s="230" customFormat="1" ht="26.25" customHeight="1" x14ac:dyDescent="0.2">
      <c r="A114" s="921"/>
      <c r="B114" s="922"/>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43063</v>
      </c>
      <c r="AB114" s="780"/>
      <c r="AC114" s="780"/>
      <c r="AD114" s="780"/>
      <c r="AE114" s="781"/>
      <c r="AF114" s="782">
        <v>23620</v>
      </c>
      <c r="AG114" s="780"/>
      <c r="AH114" s="780"/>
      <c r="AI114" s="780"/>
      <c r="AJ114" s="781"/>
      <c r="AK114" s="782" t="s">
        <v>453</v>
      </c>
      <c r="AL114" s="780"/>
      <c r="AM114" s="780"/>
      <c r="AN114" s="780"/>
      <c r="AO114" s="781"/>
      <c r="AP114" s="821" t="s">
        <v>453</v>
      </c>
      <c r="AQ114" s="822"/>
      <c r="AR114" s="822"/>
      <c r="AS114" s="822"/>
      <c r="AT114" s="823"/>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27838828</v>
      </c>
      <c r="BR114" s="817"/>
      <c r="BS114" s="817"/>
      <c r="BT114" s="817"/>
      <c r="BU114" s="817"/>
      <c r="BV114" s="817">
        <v>27586654</v>
      </c>
      <c r="BW114" s="817"/>
      <c r="BX114" s="817"/>
      <c r="BY114" s="817"/>
      <c r="BZ114" s="817"/>
      <c r="CA114" s="817">
        <v>26912998</v>
      </c>
      <c r="CB114" s="817"/>
      <c r="CC114" s="817"/>
      <c r="CD114" s="817"/>
      <c r="CE114" s="817"/>
      <c r="CF114" s="872">
        <v>25.2</v>
      </c>
      <c r="CG114" s="873"/>
      <c r="CH114" s="873"/>
      <c r="CI114" s="873"/>
      <c r="CJ114" s="873"/>
      <c r="CK114" s="927"/>
      <c r="CL114" s="885"/>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453</v>
      </c>
      <c r="DH114" s="780"/>
      <c r="DI114" s="780"/>
      <c r="DJ114" s="780"/>
      <c r="DK114" s="781"/>
      <c r="DL114" s="782" t="s">
        <v>453</v>
      </c>
      <c r="DM114" s="780"/>
      <c r="DN114" s="780"/>
      <c r="DO114" s="780"/>
      <c r="DP114" s="781"/>
      <c r="DQ114" s="782" t="s">
        <v>421</v>
      </c>
      <c r="DR114" s="780"/>
      <c r="DS114" s="780"/>
      <c r="DT114" s="780"/>
      <c r="DU114" s="781"/>
      <c r="DV114" s="821" t="s">
        <v>453</v>
      </c>
      <c r="DW114" s="822"/>
      <c r="DX114" s="822"/>
      <c r="DY114" s="822"/>
      <c r="DZ114" s="823"/>
    </row>
    <row r="115" spans="1:130" s="230" customFormat="1" ht="26.25" customHeight="1" x14ac:dyDescent="0.2">
      <c r="A115" s="921"/>
      <c r="B115" s="922"/>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247278</v>
      </c>
      <c r="AB115" s="913"/>
      <c r="AC115" s="913"/>
      <c r="AD115" s="913"/>
      <c r="AE115" s="914"/>
      <c r="AF115" s="915" t="s">
        <v>453</v>
      </c>
      <c r="AG115" s="913"/>
      <c r="AH115" s="913"/>
      <c r="AI115" s="913"/>
      <c r="AJ115" s="914"/>
      <c r="AK115" s="915" t="s">
        <v>453</v>
      </c>
      <c r="AL115" s="913"/>
      <c r="AM115" s="913"/>
      <c r="AN115" s="913"/>
      <c r="AO115" s="914"/>
      <c r="AP115" s="916" t="s">
        <v>453</v>
      </c>
      <c r="AQ115" s="917"/>
      <c r="AR115" s="917"/>
      <c r="AS115" s="917"/>
      <c r="AT115" s="918"/>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v>12237</v>
      </c>
      <c r="BR115" s="817"/>
      <c r="BS115" s="817"/>
      <c r="BT115" s="817"/>
      <c r="BU115" s="817"/>
      <c r="BV115" s="817" t="s">
        <v>421</v>
      </c>
      <c r="BW115" s="817"/>
      <c r="BX115" s="817"/>
      <c r="BY115" s="817"/>
      <c r="BZ115" s="817"/>
      <c r="CA115" s="817">
        <v>193</v>
      </c>
      <c r="CB115" s="817"/>
      <c r="CC115" s="817"/>
      <c r="CD115" s="817"/>
      <c r="CE115" s="817"/>
      <c r="CF115" s="872">
        <v>0</v>
      </c>
      <c r="CG115" s="873"/>
      <c r="CH115" s="873"/>
      <c r="CI115" s="873"/>
      <c r="CJ115" s="873"/>
      <c r="CK115" s="927"/>
      <c r="CL115" s="885"/>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453</v>
      </c>
      <c r="DH115" s="780"/>
      <c r="DI115" s="780"/>
      <c r="DJ115" s="780"/>
      <c r="DK115" s="781"/>
      <c r="DL115" s="782" t="s">
        <v>453</v>
      </c>
      <c r="DM115" s="780"/>
      <c r="DN115" s="780"/>
      <c r="DO115" s="780"/>
      <c r="DP115" s="781"/>
      <c r="DQ115" s="782" t="s">
        <v>453</v>
      </c>
      <c r="DR115" s="780"/>
      <c r="DS115" s="780"/>
      <c r="DT115" s="780"/>
      <c r="DU115" s="781"/>
      <c r="DV115" s="821" t="s">
        <v>453</v>
      </c>
      <c r="DW115" s="822"/>
      <c r="DX115" s="822"/>
      <c r="DY115" s="822"/>
      <c r="DZ115" s="823"/>
    </row>
    <row r="116" spans="1:130" s="230" customFormat="1" ht="26.25" customHeight="1" x14ac:dyDescent="0.2">
      <c r="A116" s="923"/>
      <c r="B116" s="924"/>
      <c r="C116" s="819" t="s">
        <v>463</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179</v>
      </c>
      <c r="AB116" s="780"/>
      <c r="AC116" s="780"/>
      <c r="AD116" s="780"/>
      <c r="AE116" s="781"/>
      <c r="AF116" s="782">
        <v>204</v>
      </c>
      <c r="AG116" s="780"/>
      <c r="AH116" s="780"/>
      <c r="AI116" s="780"/>
      <c r="AJ116" s="781"/>
      <c r="AK116" s="782">
        <v>203</v>
      </c>
      <c r="AL116" s="780"/>
      <c r="AM116" s="780"/>
      <c r="AN116" s="780"/>
      <c r="AO116" s="781"/>
      <c r="AP116" s="821">
        <v>0</v>
      </c>
      <c r="AQ116" s="822"/>
      <c r="AR116" s="822"/>
      <c r="AS116" s="822"/>
      <c r="AT116" s="823"/>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453</v>
      </c>
      <c r="BR116" s="817"/>
      <c r="BS116" s="817"/>
      <c r="BT116" s="817"/>
      <c r="BU116" s="817"/>
      <c r="BV116" s="817" t="s">
        <v>453</v>
      </c>
      <c r="BW116" s="817"/>
      <c r="BX116" s="817"/>
      <c r="BY116" s="817"/>
      <c r="BZ116" s="817"/>
      <c r="CA116" s="817" t="s">
        <v>453</v>
      </c>
      <c r="CB116" s="817"/>
      <c r="CC116" s="817"/>
      <c r="CD116" s="817"/>
      <c r="CE116" s="817"/>
      <c r="CF116" s="872" t="s">
        <v>453</v>
      </c>
      <c r="CG116" s="873"/>
      <c r="CH116" s="873"/>
      <c r="CI116" s="873"/>
      <c r="CJ116" s="873"/>
      <c r="CK116" s="927"/>
      <c r="CL116" s="885"/>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453</v>
      </c>
      <c r="DH116" s="780"/>
      <c r="DI116" s="780"/>
      <c r="DJ116" s="780"/>
      <c r="DK116" s="781"/>
      <c r="DL116" s="782" t="s">
        <v>453</v>
      </c>
      <c r="DM116" s="780"/>
      <c r="DN116" s="780"/>
      <c r="DO116" s="780"/>
      <c r="DP116" s="781"/>
      <c r="DQ116" s="782" t="s">
        <v>453</v>
      </c>
      <c r="DR116" s="780"/>
      <c r="DS116" s="780"/>
      <c r="DT116" s="780"/>
      <c r="DU116" s="781"/>
      <c r="DV116" s="821" t="s">
        <v>453</v>
      </c>
      <c r="DW116" s="822"/>
      <c r="DX116" s="822"/>
      <c r="DY116" s="822"/>
      <c r="DZ116" s="823"/>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466</v>
      </c>
      <c r="Z117" s="897"/>
      <c r="AA117" s="902">
        <v>24498582</v>
      </c>
      <c r="AB117" s="903"/>
      <c r="AC117" s="903"/>
      <c r="AD117" s="903"/>
      <c r="AE117" s="904"/>
      <c r="AF117" s="905">
        <v>25212490</v>
      </c>
      <c r="AG117" s="903"/>
      <c r="AH117" s="903"/>
      <c r="AI117" s="903"/>
      <c r="AJ117" s="904"/>
      <c r="AK117" s="905">
        <v>26001924</v>
      </c>
      <c r="AL117" s="903"/>
      <c r="AM117" s="903"/>
      <c r="AN117" s="903"/>
      <c r="AO117" s="904"/>
      <c r="AP117" s="906"/>
      <c r="AQ117" s="907"/>
      <c r="AR117" s="907"/>
      <c r="AS117" s="907"/>
      <c r="AT117" s="908"/>
      <c r="AU117" s="932"/>
      <c r="AV117" s="933"/>
      <c r="AW117" s="933"/>
      <c r="AX117" s="933"/>
      <c r="AY117" s="933"/>
      <c r="AZ117" s="860" t="s">
        <v>467</v>
      </c>
      <c r="BA117" s="861"/>
      <c r="BB117" s="861"/>
      <c r="BC117" s="861"/>
      <c r="BD117" s="861"/>
      <c r="BE117" s="861"/>
      <c r="BF117" s="861"/>
      <c r="BG117" s="861"/>
      <c r="BH117" s="861"/>
      <c r="BI117" s="861"/>
      <c r="BJ117" s="861"/>
      <c r="BK117" s="861"/>
      <c r="BL117" s="861"/>
      <c r="BM117" s="861"/>
      <c r="BN117" s="861"/>
      <c r="BO117" s="861"/>
      <c r="BP117" s="862"/>
      <c r="BQ117" s="816" t="s">
        <v>468</v>
      </c>
      <c r="BR117" s="817"/>
      <c r="BS117" s="817"/>
      <c r="BT117" s="817"/>
      <c r="BU117" s="817"/>
      <c r="BV117" s="817" t="s">
        <v>469</v>
      </c>
      <c r="BW117" s="817"/>
      <c r="BX117" s="817"/>
      <c r="BY117" s="817"/>
      <c r="BZ117" s="817"/>
      <c r="CA117" s="817" t="s">
        <v>468</v>
      </c>
      <c r="CB117" s="817"/>
      <c r="CC117" s="817"/>
      <c r="CD117" s="817"/>
      <c r="CE117" s="817"/>
      <c r="CF117" s="872" t="s">
        <v>468</v>
      </c>
      <c r="CG117" s="873"/>
      <c r="CH117" s="873"/>
      <c r="CI117" s="873"/>
      <c r="CJ117" s="873"/>
      <c r="CK117" s="927"/>
      <c r="CL117" s="885"/>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468</v>
      </c>
      <c r="DH117" s="780"/>
      <c r="DI117" s="780"/>
      <c r="DJ117" s="780"/>
      <c r="DK117" s="781"/>
      <c r="DL117" s="782" t="s">
        <v>469</v>
      </c>
      <c r="DM117" s="780"/>
      <c r="DN117" s="780"/>
      <c r="DO117" s="780"/>
      <c r="DP117" s="781"/>
      <c r="DQ117" s="782" t="s">
        <v>468</v>
      </c>
      <c r="DR117" s="780"/>
      <c r="DS117" s="780"/>
      <c r="DT117" s="780"/>
      <c r="DU117" s="781"/>
      <c r="DV117" s="821" t="s">
        <v>468</v>
      </c>
      <c r="DW117" s="822"/>
      <c r="DX117" s="822"/>
      <c r="DY117" s="822"/>
      <c r="DZ117" s="823"/>
    </row>
    <row r="118" spans="1:130" s="230" customFormat="1" ht="26.25" customHeight="1" x14ac:dyDescent="0.2">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312</v>
      </c>
      <c r="AL118" s="896"/>
      <c r="AM118" s="896"/>
      <c r="AN118" s="896"/>
      <c r="AO118" s="897"/>
      <c r="AP118" s="899" t="s">
        <v>440</v>
      </c>
      <c r="AQ118" s="900"/>
      <c r="AR118" s="900"/>
      <c r="AS118" s="900"/>
      <c r="AT118" s="901"/>
      <c r="AU118" s="932"/>
      <c r="AV118" s="933"/>
      <c r="AW118" s="933"/>
      <c r="AX118" s="933"/>
      <c r="AY118" s="933"/>
      <c r="AZ118" s="818" t="s">
        <v>471</v>
      </c>
      <c r="BA118" s="819"/>
      <c r="BB118" s="819"/>
      <c r="BC118" s="819"/>
      <c r="BD118" s="819"/>
      <c r="BE118" s="819"/>
      <c r="BF118" s="819"/>
      <c r="BG118" s="819"/>
      <c r="BH118" s="819"/>
      <c r="BI118" s="819"/>
      <c r="BJ118" s="819"/>
      <c r="BK118" s="819"/>
      <c r="BL118" s="819"/>
      <c r="BM118" s="819"/>
      <c r="BN118" s="819"/>
      <c r="BO118" s="819"/>
      <c r="BP118" s="820"/>
      <c r="BQ118" s="856" t="s">
        <v>468</v>
      </c>
      <c r="BR118" s="857"/>
      <c r="BS118" s="857"/>
      <c r="BT118" s="857"/>
      <c r="BU118" s="857"/>
      <c r="BV118" s="857" t="s">
        <v>468</v>
      </c>
      <c r="BW118" s="857"/>
      <c r="BX118" s="857"/>
      <c r="BY118" s="857"/>
      <c r="BZ118" s="857"/>
      <c r="CA118" s="857" t="s">
        <v>468</v>
      </c>
      <c r="CB118" s="857"/>
      <c r="CC118" s="857"/>
      <c r="CD118" s="857"/>
      <c r="CE118" s="857"/>
      <c r="CF118" s="872" t="s">
        <v>468</v>
      </c>
      <c r="CG118" s="873"/>
      <c r="CH118" s="873"/>
      <c r="CI118" s="873"/>
      <c r="CJ118" s="873"/>
      <c r="CK118" s="927"/>
      <c r="CL118" s="885"/>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468</v>
      </c>
      <c r="DH118" s="780"/>
      <c r="DI118" s="780"/>
      <c r="DJ118" s="780"/>
      <c r="DK118" s="781"/>
      <c r="DL118" s="782" t="s">
        <v>468</v>
      </c>
      <c r="DM118" s="780"/>
      <c r="DN118" s="780"/>
      <c r="DO118" s="780"/>
      <c r="DP118" s="781"/>
      <c r="DQ118" s="782" t="s">
        <v>468</v>
      </c>
      <c r="DR118" s="780"/>
      <c r="DS118" s="780"/>
      <c r="DT118" s="780"/>
      <c r="DU118" s="781"/>
      <c r="DV118" s="821" t="s">
        <v>469</v>
      </c>
      <c r="DW118" s="822"/>
      <c r="DX118" s="822"/>
      <c r="DY118" s="822"/>
      <c r="DZ118" s="823"/>
    </row>
    <row r="119" spans="1:130" s="230" customFormat="1" ht="26.25" customHeight="1" x14ac:dyDescent="0.2">
      <c r="A119" s="882" t="s">
        <v>444</v>
      </c>
      <c r="B119" s="883"/>
      <c r="C119" s="84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468</v>
      </c>
      <c r="AB119" s="889"/>
      <c r="AC119" s="889"/>
      <c r="AD119" s="889"/>
      <c r="AE119" s="890"/>
      <c r="AF119" s="891" t="s">
        <v>468</v>
      </c>
      <c r="AG119" s="889"/>
      <c r="AH119" s="889"/>
      <c r="AI119" s="889"/>
      <c r="AJ119" s="890"/>
      <c r="AK119" s="891" t="s">
        <v>468</v>
      </c>
      <c r="AL119" s="889"/>
      <c r="AM119" s="889"/>
      <c r="AN119" s="889"/>
      <c r="AO119" s="890"/>
      <c r="AP119" s="892" t="s">
        <v>468</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54" t="s">
        <v>473</v>
      </c>
      <c r="BP119" s="855"/>
      <c r="BQ119" s="856">
        <v>272843525</v>
      </c>
      <c r="BR119" s="857"/>
      <c r="BS119" s="857"/>
      <c r="BT119" s="857"/>
      <c r="BU119" s="857"/>
      <c r="BV119" s="857">
        <v>293755555</v>
      </c>
      <c r="BW119" s="857"/>
      <c r="BX119" s="857"/>
      <c r="BY119" s="857"/>
      <c r="BZ119" s="857"/>
      <c r="CA119" s="857">
        <v>283326906</v>
      </c>
      <c r="CB119" s="857"/>
      <c r="CC119" s="857"/>
      <c r="CD119" s="857"/>
      <c r="CE119" s="857"/>
      <c r="CF119" s="748"/>
      <c r="CG119" s="749"/>
      <c r="CH119" s="749"/>
      <c r="CI119" s="749"/>
      <c r="CJ119" s="853"/>
      <c r="CK119" s="928"/>
      <c r="CL119" s="887"/>
      <c r="CM119" s="818" t="s">
        <v>474</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468</v>
      </c>
      <c r="DH119" s="764"/>
      <c r="DI119" s="764"/>
      <c r="DJ119" s="764"/>
      <c r="DK119" s="765"/>
      <c r="DL119" s="766" t="s">
        <v>468</v>
      </c>
      <c r="DM119" s="764"/>
      <c r="DN119" s="764"/>
      <c r="DO119" s="764"/>
      <c r="DP119" s="765"/>
      <c r="DQ119" s="766" t="s">
        <v>468</v>
      </c>
      <c r="DR119" s="764"/>
      <c r="DS119" s="764"/>
      <c r="DT119" s="764"/>
      <c r="DU119" s="765"/>
      <c r="DV119" s="828" t="s">
        <v>468</v>
      </c>
      <c r="DW119" s="829"/>
      <c r="DX119" s="829"/>
      <c r="DY119" s="829"/>
      <c r="DZ119" s="830"/>
    </row>
    <row r="120" spans="1:130" s="230" customFormat="1" ht="26.25" customHeight="1" x14ac:dyDescent="0.2">
      <c r="A120" s="884"/>
      <c r="B120" s="885"/>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468</v>
      </c>
      <c r="AB120" s="780"/>
      <c r="AC120" s="780"/>
      <c r="AD120" s="780"/>
      <c r="AE120" s="781"/>
      <c r="AF120" s="782" t="s">
        <v>468</v>
      </c>
      <c r="AG120" s="780"/>
      <c r="AH120" s="780"/>
      <c r="AI120" s="780"/>
      <c r="AJ120" s="781"/>
      <c r="AK120" s="782" t="s">
        <v>468</v>
      </c>
      <c r="AL120" s="780"/>
      <c r="AM120" s="780"/>
      <c r="AN120" s="780"/>
      <c r="AO120" s="781"/>
      <c r="AP120" s="821" t="s">
        <v>468</v>
      </c>
      <c r="AQ120" s="822"/>
      <c r="AR120" s="822"/>
      <c r="AS120" s="822"/>
      <c r="AT120" s="823"/>
      <c r="AU120" s="874" t="s">
        <v>475</v>
      </c>
      <c r="AV120" s="875"/>
      <c r="AW120" s="875"/>
      <c r="AX120" s="875"/>
      <c r="AY120" s="876"/>
      <c r="AZ120" s="840" t="s">
        <v>476</v>
      </c>
      <c r="BA120" s="808"/>
      <c r="BB120" s="808"/>
      <c r="BC120" s="808"/>
      <c r="BD120" s="808"/>
      <c r="BE120" s="808"/>
      <c r="BF120" s="808"/>
      <c r="BG120" s="808"/>
      <c r="BH120" s="808"/>
      <c r="BI120" s="808"/>
      <c r="BJ120" s="808"/>
      <c r="BK120" s="808"/>
      <c r="BL120" s="808"/>
      <c r="BM120" s="808"/>
      <c r="BN120" s="808"/>
      <c r="BO120" s="808"/>
      <c r="BP120" s="809"/>
      <c r="BQ120" s="841">
        <v>53946453</v>
      </c>
      <c r="BR120" s="825"/>
      <c r="BS120" s="825"/>
      <c r="BT120" s="825"/>
      <c r="BU120" s="825"/>
      <c r="BV120" s="825">
        <v>58395368</v>
      </c>
      <c r="BW120" s="825"/>
      <c r="BX120" s="825"/>
      <c r="BY120" s="825"/>
      <c r="BZ120" s="825"/>
      <c r="CA120" s="825">
        <v>62935245</v>
      </c>
      <c r="CB120" s="825"/>
      <c r="CC120" s="825"/>
      <c r="CD120" s="825"/>
      <c r="CE120" s="825"/>
      <c r="CF120" s="863">
        <v>58.9</v>
      </c>
      <c r="CG120" s="864"/>
      <c r="CH120" s="864"/>
      <c r="CI120" s="864"/>
      <c r="CJ120" s="864"/>
      <c r="CK120" s="865" t="s">
        <v>477</v>
      </c>
      <c r="CL120" s="832"/>
      <c r="CM120" s="832"/>
      <c r="CN120" s="832"/>
      <c r="CO120" s="833"/>
      <c r="CP120" s="869" t="s">
        <v>478</v>
      </c>
      <c r="CQ120" s="870"/>
      <c r="CR120" s="870"/>
      <c r="CS120" s="870"/>
      <c r="CT120" s="870"/>
      <c r="CU120" s="870"/>
      <c r="CV120" s="870"/>
      <c r="CW120" s="870"/>
      <c r="CX120" s="870"/>
      <c r="CY120" s="870"/>
      <c r="CZ120" s="870"/>
      <c r="DA120" s="870"/>
      <c r="DB120" s="870"/>
      <c r="DC120" s="870"/>
      <c r="DD120" s="870"/>
      <c r="DE120" s="870"/>
      <c r="DF120" s="871"/>
      <c r="DG120" s="841">
        <v>33545422</v>
      </c>
      <c r="DH120" s="825"/>
      <c r="DI120" s="825"/>
      <c r="DJ120" s="825"/>
      <c r="DK120" s="825"/>
      <c r="DL120" s="825">
        <v>31183102</v>
      </c>
      <c r="DM120" s="825"/>
      <c r="DN120" s="825"/>
      <c r="DO120" s="825"/>
      <c r="DP120" s="825"/>
      <c r="DQ120" s="825">
        <v>30078214</v>
      </c>
      <c r="DR120" s="825"/>
      <c r="DS120" s="825"/>
      <c r="DT120" s="825"/>
      <c r="DU120" s="825"/>
      <c r="DV120" s="826">
        <v>28.2</v>
      </c>
      <c r="DW120" s="826"/>
      <c r="DX120" s="826"/>
      <c r="DY120" s="826"/>
      <c r="DZ120" s="827"/>
    </row>
    <row r="121" spans="1:130" s="230" customFormat="1" ht="26.25" customHeight="1" x14ac:dyDescent="0.2">
      <c r="A121" s="884"/>
      <c r="B121" s="885"/>
      <c r="C121" s="860" t="s">
        <v>479</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v>23498</v>
      </c>
      <c r="AB121" s="780"/>
      <c r="AC121" s="780"/>
      <c r="AD121" s="780"/>
      <c r="AE121" s="781"/>
      <c r="AF121" s="782" t="s">
        <v>468</v>
      </c>
      <c r="AG121" s="780"/>
      <c r="AH121" s="780"/>
      <c r="AI121" s="780"/>
      <c r="AJ121" s="781"/>
      <c r="AK121" s="782" t="s">
        <v>468</v>
      </c>
      <c r="AL121" s="780"/>
      <c r="AM121" s="780"/>
      <c r="AN121" s="780"/>
      <c r="AO121" s="781"/>
      <c r="AP121" s="821" t="s">
        <v>468</v>
      </c>
      <c r="AQ121" s="822"/>
      <c r="AR121" s="822"/>
      <c r="AS121" s="822"/>
      <c r="AT121" s="823"/>
      <c r="AU121" s="877"/>
      <c r="AV121" s="878"/>
      <c r="AW121" s="878"/>
      <c r="AX121" s="878"/>
      <c r="AY121" s="879"/>
      <c r="AZ121" s="815" t="s">
        <v>480</v>
      </c>
      <c r="BA121" s="752"/>
      <c r="BB121" s="752"/>
      <c r="BC121" s="752"/>
      <c r="BD121" s="752"/>
      <c r="BE121" s="752"/>
      <c r="BF121" s="752"/>
      <c r="BG121" s="752"/>
      <c r="BH121" s="752"/>
      <c r="BI121" s="752"/>
      <c r="BJ121" s="752"/>
      <c r="BK121" s="752"/>
      <c r="BL121" s="752"/>
      <c r="BM121" s="752"/>
      <c r="BN121" s="752"/>
      <c r="BO121" s="752"/>
      <c r="BP121" s="753"/>
      <c r="BQ121" s="816">
        <v>33922789</v>
      </c>
      <c r="BR121" s="817"/>
      <c r="BS121" s="817"/>
      <c r="BT121" s="817"/>
      <c r="BU121" s="817"/>
      <c r="BV121" s="817">
        <v>33983458</v>
      </c>
      <c r="BW121" s="817"/>
      <c r="BX121" s="817"/>
      <c r="BY121" s="817"/>
      <c r="BZ121" s="817"/>
      <c r="CA121" s="817">
        <v>35403961</v>
      </c>
      <c r="CB121" s="817"/>
      <c r="CC121" s="817"/>
      <c r="CD121" s="817"/>
      <c r="CE121" s="817"/>
      <c r="CF121" s="872">
        <v>33.1</v>
      </c>
      <c r="CG121" s="873"/>
      <c r="CH121" s="873"/>
      <c r="CI121" s="873"/>
      <c r="CJ121" s="873"/>
      <c r="CK121" s="866"/>
      <c r="CL121" s="835"/>
      <c r="CM121" s="835"/>
      <c r="CN121" s="835"/>
      <c r="CO121" s="836"/>
      <c r="CP121" s="844" t="s">
        <v>481</v>
      </c>
      <c r="CQ121" s="845"/>
      <c r="CR121" s="845"/>
      <c r="CS121" s="845"/>
      <c r="CT121" s="845"/>
      <c r="CU121" s="845"/>
      <c r="CV121" s="845"/>
      <c r="CW121" s="845"/>
      <c r="CX121" s="845"/>
      <c r="CY121" s="845"/>
      <c r="CZ121" s="845"/>
      <c r="DA121" s="845"/>
      <c r="DB121" s="845"/>
      <c r="DC121" s="845"/>
      <c r="DD121" s="845"/>
      <c r="DE121" s="845"/>
      <c r="DF121" s="846"/>
      <c r="DG121" s="816">
        <v>2207404</v>
      </c>
      <c r="DH121" s="817"/>
      <c r="DI121" s="817"/>
      <c r="DJ121" s="817"/>
      <c r="DK121" s="817"/>
      <c r="DL121" s="817">
        <v>3569173</v>
      </c>
      <c r="DM121" s="817"/>
      <c r="DN121" s="817"/>
      <c r="DO121" s="817"/>
      <c r="DP121" s="817"/>
      <c r="DQ121" s="817">
        <v>7256335</v>
      </c>
      <c r="DR121" s="817"/>
      <c r="DS121" s="817"/>
      <c r="DT121" s="817"/>
      <c r="DU121" s="817"/>
      <c r="DV121" s="794">
        <v>6.8</v>
      </c>
      <c r="DW121" s="794"/>
      <c r="DX121" s="794"/>
      <c r="DY121" s="794"/>
      <c r="DZ121" s="795"/>
    </row>
    <row r="122" spans="1:130" s="230" customFormat="1" ht="26.25" customHeight="1" x14ac:dyDescent="0.2">
      <c r="A122" s="884"/>
      <c r="B122" s="885"/>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468</v>
      </c>
      <c r="AB122" s="780"/>
      <c r="AC122" s="780"/>
      <c r="AD122" s="780"/>
      <c r="AE122" s="781"/>
      <c r="AF122" s="782" t="s">
        <v>468</v>
      </c>
      <c r="AG122" s="780"/>
      <c r="AH122" s="780"/>
      <c r="AI122" s="780"/>
      <c r="AJ122" s="781"/>
      <c r="AK122" s="782" t="s">
        <v>468</v>
      </c>
      <c r="AL122" s="780"/>
      <c r="AM122" s="780"/>
      <c r="AN122" s="780"/>
      <c r="AO122" s="781"/>
      <c r="AP122" s="821" t="s">
        <v>468</v>
      </c>
      <c r="AQ122" s="822"/>
      <c r="AR122" s="822"/>
      <c r="AS122" s="822"/>
      <c r="AT122" s="823"/>
      <c r="AU122" s="877"/>
      <c r="AV122" s="878"/>
      <c r="AW122" s="878"/>
      <c r="AX122" s="878"/>
      <c r="AY122" s="879"/>
      <c r="AZ122" s="818" t="s">
        <v>482</v>
      </c>
      <c r="BA122" s="819"/>
      <c r="BB122" s="819"/>
      <c r="BC122" s="819"/>
      <c r="BD122" s="819"/>
      <c r="BE122" s="819"/>
      <c r="BF122" s="819"/>
      <c r="BG122" s="819"/>
      <c r="BH122" s="819"/>
      <c r="BI122" s="819"/>
      <c r="BJ122" s="819"/>
      <c r="BK122" s="819"/>
      <c r="BL122" s="819"/>
      <c r="BM122" s="819"/>
      <c r="BN122" s="819"/>
      <c r="BO122" s="819"/>
      <c r="BP122" s="820"/>
      <c r="BQ122" s="856">
        <v>184013264</v>
      </c>
      <c r="BR122" s="857"/>
      <c r="BS122" s="857"/>
      <c r="BT122" s="857"/>
      <c r="BU122" s="857"/>
      <c r="BV122" s="857">
        <v>180346475</v>
      </c>
      <c r="BW122" s="857"/>
      <c r="BX122" s="857"/>
      <c r="BY122" s="857"/>
      <c r="BZ122" s="857"/>
      <c r="CA122" s="857">
        <v>172512632</v>
      </c>
      <c r="CB122" s="857"/>
      <c r="CC122" s="857"/>
      <c r="CD122" s="857"/>
      <c r="CE122" s="857"/>
      <c r="CF122" s="858">
        <v>161.5</v>
      </c>
      <c r="CG122" s="859"/>
      <c r="CH122" s="859"/>
      <c r="CI122" s="859"/>
      <c r="CJ122" s="859"/>
      <c r="CK122" s="866"/>
      <c r="CL122" s="835"/>
      <c r="CM122" s="835"/>
      <c r="CN122" s="835"/>
      <c r="CO122" s="836"/>
      <c r="CP122" s="844" t="s">
        <v>483</v>
      </c>
      <c r="CQ122" s="845"/>
      <c r="CR122" s="845"/>
      <c r="CS122" s="845"/>
      <c r="CT122" s="845"/>
      <c r="CU122" s="845"/>
      <c r="CV122" s="845"/>
      <c r="CW122" s="845"/>
      <c r="CX122" s="845"/>
      <c r="CY122" s="845"/>
      <c r="CZ122" s="845"/>
      <c r="DA122" s="845"/>
      <c r="DB122" s="845"/>
      <c r="DC122" s="845"/>
      <c r="DD122" s="845"/>
      <c r="DE122" s="845"/>
      <c r="DF122" s="846"/>
      <c r="DG122" s="816">
        <v>419968</v>
      </c>
      <c r="DH122" s="817"/>
      <c r="DI122" s="817"/>
      <c r="DJ122" s="817"/>
      <c r="DK122" s="817"/>
      <c r="DL122" s="817">
        <v>427566</v>
      </c>
      <c r="DM122" s="817"/>
      <c r="DN122" s="817"/>
      <c r="DO122" s="817"/>
      <c r="DP122" s="817"/>
      <c r="DQ122" s="817">
        <v>408722</v>
      </c>
      <c r="DR122" s="817"/>
      <c r="DS122" s="817"/>
      <c r="DT122" s="817"/>
      <c r="DU122" s="817"/>
      <c r="DV122" s="794">
        <v>0.4</v>
      </c>
      <c r="DW122" s="794"/>
      <c r="DX122" s="794"/>
      <c r="DY122" s="794"/>
      <c r="DZ122" s="795"/>
    </row>
    <row r="123" spans="1:130" s="230" customFormat="1" ht="26.25" customHeight="1" x14ac:dyDescent="0.2">
      <c r="A123" s="884"/>
      <c r="B123" s="885"/>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468</v>
      </c>
      <c r="AB123" s="780"/>
      <c r="AC123" s="780"/>
      <c r="AD123" s="780"/>
      <c r="AE123" s="781"/>
      <c r="AF123" s="782" t="s">
        <v>468</v>
      </c>
      <c r="AG123" s="780"/>
      <c r="AH123" s="780"/>
      <c r="AI123" s="780"/>
      <c r="AJ123" s="781"/>
      <c r="AK123" s="782" t="s">
        <v>469</v>
      </c>
      <c r="AL123" s="780"/>
      <c r="AM123" s="780"/>
      <c r="AN123" s="780"/>
      <c r="AO123" s="781"/>
      <c r="AP123" s="821" t="s">
        <v>468</v>
      </c>
      <c r="AQ123" s="822"/>
      <c r="AR123" s="822"/>
      <c r="AS123" s="822"/>
      <c r="AT123" s="823"/>
      <c r="AU123" s="880"/>
      <c r="AV123" s="881"/>
      <c r="AW123" s="881"/>
      <c r="AX123" s="881"/>
      <c r="AY123" s="881"/>
      <c r="AZ123" s="251" t="s">
        <v>189</v>
      </c>
      <c r="BA123" s="251"/>
      <c r="BB123" s="251"/>
      <c r="BC123" s="251"/>
      <c r="BD123" s="251"/>
      <c r="BE123" s="251"/>
      <c r="BF123" s="251"/>
      <c r="BG123" s="251"/>
      <c r="BH123" s="251"/>
      <c r="BI123" s="251"/>
      <c r="BJ123" s="251"/>
      <c r="BK123" s="251"/>
      <c r="BL123" s="251"/>
      <c r="BM123" s="251"/>
      <c r="BN123" s="251"/>
      <c r="BO123" s="854" t="s">
        <v>484</v>
      </c>
      <c r="BP123" s="855"/>
      <c r="BQ123" s="851">
        <v>271882506</v>
      </c>
      <c r="BR123" s="852"/>
      <c r="BS123" s="852"/>
      <c r="BT123" s="852"/>
      <c r="BU123" s="852"/>
      <c r="BV123" s="852">
        <v>272725301</v>
      </c>
      <c r="BW123" s="852"/>
      <c r="BX123" s="852"/>
      <c r="BY123" s="852"/>
      <c r="BZ123" s="852"/>
      <c r="CA123" s="852">
        <v>270851838</v>
      </c>
      <c r="CB123" s="852"/>
      <c r="CC123" s="852"/>
      <c r="CD123" s="852"/>
      <c r="CE123" s="852"/>
      <c r="CF123" s="748"/>
      <c r="CG123" s="749"/>
      <c r="CH123" s="749"/>
      <c r="CI123" s="749"/>
      <c r="CJ123" s="853"/>
      <c r="CK123" s="866"/>
      <c r="CL123" s="835"/>
      <c r="CM123" s="835"/>
      <c r="CN123" s="835"/>
      <c r="CO123" s="836"/>
      <c r="CP123" s="844" t="s">
        <v>485</v>
      </c>
      <c r="CQ123" s="845"/>
      <c r="CR123" s="845"/>
      <c r="CS123" s="845"/>
      <c r="CT123" s="845"/>
      <c r="CU123" s="845"/>
      <c r="CV123" s="845"/>
      <c r="CW123" s="845"/>
      <c r="CX123" s="845"/>
      <c r="CY123" s="845"/>
      <c r="CZ123" s="845"/>
      <c r="DA123" s="845"/>
      <c r="DB123" s="845"/>
      <c r="DC123" s="845"/>
      <c r="DD123" s="845"/>
      <c r="DE123" s="845"/>
      <c r="DF123" s="846"/>
      <c r="DG123" s="779" t="s">
        <v>468</v>
      </c>
      <c r="DH123" s="780"/>
      <c r="DI123" s="780"/>
      <c r="DJ123" s="780"/>
      <c r="DK123" s="781"/>
      <c r="DL123" s="782" t="s">
        <v>468</v>
      </c>
      <c r="DM123" s="780"/>
      <c r="DN123" s="780"/>
      <c r="DO123" s="780"/>
      <c r="DP123" s="781"/>
      <c r="DQ123" s="782" t="s">
        <v>468</v>
      </c>
      <c r="DR123" s="780"/>
      <c r="DS123" s="780"/>
      <c r="DT123" s="780"/>
      <c r="DU123" s="781"/>
      <c r="DV123" s="821" t="s">
        <v>468</v>
      </c>
      <c r="DW123" s="822"/>
      <c r="DX123" s="822"/>
      <c r="DY123" s="822"/>
      <c r="DZ123" s="823"/>
    </row>
    <row r="124" spans="1:130" s="230" customFormat="1" ht="26.25" customHeight="1" thickBot="1" x14ac:dyDescent="0.25">
      <c r="A124" s="884"/>
      <c r="B124" s="885"/>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468</v>
      </c>
      <c r="AB124" s="780"/>
      <c r="AC124" s="780"/>
      <c r="AD124" s="780"/>
      <c r="AE124" s="781"/>
      <c r="AF124" s="782" t="s">
        <v>468</v>
      </c>
      <c r="AG124" s="780"/>
      <c r="AH124" s="780"/>
      <c r="AI124" s="780"/>
      <c r="AJ124" s="781"/>
      <c r="AK124" s="782" t="s">
        <v>468</v>
      </c>
      <c r="AL124" s="780"/>
      <c r="AM124" s="780"/>
      <c r="AN124" s="780"/>
      <c r="AO124" s="781"/>
      <c r="AP124" s="821" t="s">
        <v>468</v>
      </c>
      <c r="AQ124" s="822"/>
      <c r="AR124" s="822"/>
      <c r="AS124" s="822"/>
      <c r="AT124" s="823"/>
      <c r="AU124" s="847" t="s">
        <v>486</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0.9</v>
      </c>
      <c r="BR124" s="842"/>
      <c r="BS124" s="842"/>
      <c r="BT124" s="842"/>
      <c r="BU124" s="842"/>
      <c r="BV124" s="842">
        <v>19.100000000000001</v>
      </c>
      <c r="BW124" s="842"/>
      <c r="BX124" s="842"/>
      <c r="BY124" s="842"/>
      <c r="BZ124" s="842"/>
      <c r="CA124" s="842">
        <v>11.6</v>
      </c>
      <c r="CB124" s="842"/>
      <c r="CC124" s="842"/>
      <c r="CD124" s="842"/>
      <c r="CE124" s="842"/>
      <c r="CF124" s="726"/>
      <c r="CG124" s="727"/>
      <c r="CH124" s="727"/>
      <c r="CI124" s="727"/>
      <c r="CJ124" s="843"/>
      <c r="CK124" s="867"/>
      <c r="CL124" s="867"/>
      <c r="CM124" s="867"/>
      <c r="CN124" s="867"/>
      <c r="CO124" s="868"/>
      <c r="CP124" s="844" t="s">
        <v>487</v>
      </c>
      <c r="CQ124" s="845"/>
      <c r="CR124" s="845"/>
      <c r="CS124" s="845"/>
      <c r="CT124" s="845"/>
      <c r="CU124" s="845"/>
      <c r="CV124" s="845"/>
      <c r="CW124" s="845"/>
      <c r="CX124" s="845"/>
      <c r="CY124" s="845"/>
      <c r="CZ124" s="845"/>
      <c r="DA124" s="845"/>
      <c r="DB124" s="845"/>
      <c r="DC124" s="845"/>
      <c r="DD124" s="845"/>
      <c r="DE124" s="845"/>
      <c r="DF124" s="846"/>
      <c r="DG124" s="763" t="s">
        <v>468</v>
      </c>
      <c r="DH124" s="764"/>
      <c r="DI124" s="764"/>
      <c r="DJ124" s="764"/>
      <c r="DK124" s="765"/>
      <c r="DL124" s="766" t="s">
        <v>468</v>
      </c>
      <c r="DM124" s="764"/>
      <c r="DN124" s="764"/>
      <c r="DO124" s="764"/>
      <c r="DP124" s="765"/>
      <c r="DQ124" s="766" t="s">
        <v>469</v>
      </c>
      <c r="DR124" s="764"/>
      <c r="DS124" s="764"/>
      <c r="DT124" s="764"/>
      <c r="DU124" s="765"/>
      <c r="DV124" s="828" t="s">
        <v>468</v>
      </c>
      <c r="DW124" s="829"/>
      <c r="DX124" s="829"/>
      <c r="DY124" s="829"/>
      <c r="DZ124" s="830"/>
    </row>
    <row r="125" spans="1:130" s="230" customFormat="1" ht="26.25" customHeight="1" x14ac:dyDescent="0.2">
      <c r="A125" s="884"/>
      <c r="B125" s="885"/>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468</v>
      </c>
      <c r="AB125" s="780"/>
      <c r="AC125" s="780"/>
      <c r="AD125" s="780"/>
      <c r="AE125" s="781"/>
      <c r="AF125" s="782" t="s">
        <v>468</v>
      </c>
      <c r="AG125" s="780"/>
      <c r="AH125" s="780"/>
      <c r="AI125" s="780"/>
      <c r="AJ125" s="781"/>
      <c r="AK125" s="782" t="s">
        <v>468</v>
      </c>
      <c r="AL125" s="780"/>
      <c r="AM125" s="780"/>
      <c r="AN125" s="780"/>
      <c r="AO125" s="781"/>
      <c r="AP125" s="821" t="s">
        <v>468</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488</v>
      </c>
      <c r="CL125" s="832"/>
      <c r="CM125" s="832"/>
      <c r="CN125" s="832"/>
      <c r="CO125" s="833"/>
      <c r="CP125" s="840" t="s">
        <v>489</v>
      </c>
      <c r="CQ125" s="808"/>
      <c r="CR125" s="808"/>
      <c r="CS125" s="808"/>
      <c r="CT125" s="808"/>
      <c r="CU125" s="808"/>
      <c r="CV125" s="808"/>
      <c r="CW125" s="808"/>
      <c r="CX125" s="808"/>
      <c r="CY125" s="808"/>
      <c r="CZ125" s="808"/>
      <c r="DA125" s="808"/>
      <c r="DB125" s="808"/>
      <c r="DC125" s="808"/>
      <c r="DD125" s="808"/>
      <c r="DE125" s="808"/>
      <c r="DF125" s="809"/>
      <c r="DG125" s="841" t="s">
        <v>468</v>
      </c>
      <c r="DH125" s="825"/>
      <c r="DI125" s="825"/>
      <c r="DJ125" s="825"/>
      <c r="DK125" s="825"/>
      <c r="DL125" s="825" t="s">
        <v>468</v>
      </c>
      <c r="DM125" s="825"/>
      <c r="DN125" s="825"/>
      <c r="DO125" s="825"/>
      <c r="DP125" s="825"/>
      <c r="DQ125" s="825" t="s">
        <v>468</v>
      </c>
      <c r="DR125" s="825"/>
      <c r="DS125" s="825"/>
      <c r="DT125" s="825"/>
      <c r="DU125" s="825"/>
      <c r="DV125" s="826" t="s">
        <v>468</v>
      </c>
      <c r="DW125" s="826"/>
      <c r="DX125" s="826"/>
      <c r="DY125" s="826"/>
      <c r="DZ125" s="827"/>
    </row>
    <row r="126" spans="1:130" s="230" customFormat="1" ht="26.25" customHeight="1" thickBot="1" x14ac:dyDescent="0.25">
      <c r="A126" s="884"/>
      <c r="B126" s="885"/>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223780</v>
      </c>
      <c r="AB126" s="780"/>
      <c r="AC126" s="780"/>
      <c r="AD126" s="780"/>
      <c r="AE126" s="781"/>
      <c r="AF126" s="782" t="s">
        <v>468</v>
      </c>
      <c r="AG126" s="780"/>
      <c r="AH126" s="780"/>
      <c r="AI126" s="780"/>
      <c r="AJ126" s="781"/>
      <c r="AK126" s="782" t="s">
        <v>468</v>
      </c>
      <c r="AL126" s="780"/>
      <c r="AM126" s="780"/>
      <c r="AN126" s="780"/>
      <c r="AO126" s="781"/>
      <c r="AP126" s="821" t="s">
        <v>468</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490</v>
      </c>
      <c r="CQ126" s="752"/>
      <c r="CR126" s="752"/>
      <c r="CS126" s="752"/>
      <c r="CT126" s="752"/>
      <c r="CU126" s="752"/>
      <c r="CV126" s="752"/>
      <c r="CW126" s="752"/>
      <c r="CX126" s="752"/>
      <c r="CY126" s="752"/>
      <c r="CZ126" s="752"/>
      <c r="DA126" s="752"/>
      <c r="DB126" s="752"/>
      <c r="DC126" s="752"/>
      <c r="DD126" s="752"/>
      <c r="DE126" s="752"/>
      <c r="DF126" s="753"/>
      <c r="DG126" s="816" t="s">
        <v>468</v>
      </c>
      <c r="DH126" s="817"/>
      <c r="DI126" s="817"/>
      <c r="DJ126" s="817"/>
      <c r="DK126" s="817"/>
      <c r="DL126" s="817" t="s">
        <v>468</v>
      </c>
      <c r="DM126" s="817"/>
      <c r="DN126" s="817"/>
      <c r="DO126" s="817"/>
      <c r="DP126" s="817"/>
      <c r="DQ126" s="817" t="s">
        <v>468</v>
      </c>
      <c r="DR126" s="817"/>
      <c r="DS126" s="817"/>
      <c r="DT126" s="817"/>
      <c r="DU126" s="817"/>
      <c r="DV126" s="794" t="s">
        <v>468</v>
      </c>
      <c r="DW126" s="794"/>
      <c r="DX126" s="794"/>
      <c r="DY126" s="794"/>
      <c r="DZ126" s="795"/>
    </row>
    <row r="127" spans="1:130" s="230" customFormat="1" ht="26.25" customHeight="1" x14ac:dyDescent="0.2">
      <c r="A127" s="886"/>
      <c r="B127" s="887"/>
      <c r="C127" s="818" t="s">
        <v>491</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468</v>
      </c>
      <c r="AB127" s="780"/>
      <c r="AC127" s="780"/>
      <c r="AD127" s="780"/>
      <c r="AE127" s="781"/>
      <c r="AF127" s="782" t="s">
        <v>468</v>
      </c>
      <c r="AG127" s="780"/>
      <c r="AH127" s="780"/>
      <c r="AI127" s="780"/>
      <c r="AJ127" s="781"/>
      <c r="AK127" s="782" t="s">
        <v>468</v>
      </c>
      <c r="AL127" s="780"/>
      <c r="AM127" s="780"/>
      <c r="AN127" s="780"/>
      <c r="AO127" s="781"/>
      <c r="AP127" s="821" t="s">
        <v>468</v>
      </c>
      <c r="AQ127" s="822"/>
      <c r="AR127" s="822"/>
      <c r="AS127" s="822"/>
      <c r="AT127" s="823"/>
      <c r="AU127" s="232"/>
      <c r="AV127" s="232"/>
      <c r="AW127" s="232"/>
      <c r="AX127" s="824" t="s">
        <v>492</v>
      </c>
      <c r="AY127" s="812"/>
      <c r="AZ127" s="812"/>
      <c r="BA127" s="812"/>
      <c r="BB127" s="812"/>
      <c r="BC127" s="812"/>
      <c r="BD127" s="812"/>
      <c r="BE127" s="813"/>
      <c r="BF127" s="811" t="s">
        <v>493</v>
      </c>
      <c r="BG127" s="812"/>
      <c r="BH127" s="812"/>
      <c r="BI127" s="812"/>
      <c r="BJ127" s="812"/>
      <c r="BK127" s="812"/>
      <c r="BL127" s="813"/>
      <c r="BM127" s="811" t="s">
        <v>494</v>
      </c>
      <c r="BN127" s="812"/>
      <c r="BO127" s="812"/>
      <c r="BP127" s="812"/>
      <c r="BQ127" s="812"/>
      <c r="BR127" s="812"/>
      <c r="BS127" s="813"/>
      <c r="BT127" s="811" t="s">
        <v>495</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496</v>
      </c>
      <c r="CQ127" s="752"/>
      <c r="CR127" s="752"/>
      <c r="CS127" s="752"/>
      <c r="CT127" s="752"/>
      <c r="CU127" s="752"/>
      <c r="CV127" s="752"/>
      <c r="CW127" s="752"/>
      <c r="CX127" s="752"/>
      <c r="CY127" s="752"/>
      <c r="CZ127" s="752"/>
      <c r="DA127" s="752"/>
      <c r="DB127" s="752"/>
      <c r="DC127" s="752"/>
      <c r="DD127" s="752"/>
      <c r="DE127" s="752"/>
      <c r="DF127" s="753"/>
      <c r="DG127" s="816" t="s">
        <v>468</v>
      </c>
      <c r="DH127" s="817"/>
      <c r="DI127" s="817"/>
      <c r="DJ127" s="817"/>
      <c r="DK127" s="817"/>
      <c r="DL127" s="817" t="s">
        <v>468</v>
      </c>
      <c r="DM127" s="817"/>
      <c r="DN127" s="817"/>
      <c r="DO127" s="817"/>
      <c r="DP127" s="817"/>
      <c r="DQ127" s="817" t="s">
        <v>468</v>
      </c>
      <c r="DR127" s="817"/>
      <c r="DS127" s="817"/>
      <c r="DT127" s="817"/>
      <c r="DU127" s="817"/>
      <c r="DV127" s="794" t="s">
        <v>468</v>
      </c>
      <c r="DW127" s="794"/>
      <c r="DX127" s="794"/>
      <c r="DY127" s="794"/>
      <c r="DZ127" s="795"/>
    </row>
    <row r="128" spans="1:130" s="230" customFormat="1" ht="26.25" customHeight="1" thickBot="1" x14ac:dyDescent="0.25">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v>3904011</v>
      </c>
      <c r="AB128" s="801"/>
      <c r="AC128" s="801"/>
      <c r="AD128" s="801"/>
      <c r="AE128" s="802"/>
      <c r="AF128" s="803">
        <v>4174931</v>
      </c>
      <c r="AG128" s="801"/>
      <c r="AH128" s="801"/>
      <c r="AI128" s="801"/>
      <c r="AJ128" s="802"/>
      <c r="AK128" s="803">
        <v>4641374</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468</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500</v>
      </c>
      <c r="CQ128" s="730"/>
      <c r="CR128" s="730"/>
      <c r="CS128" s="730"/>
      <c r="CT128" s="730"/>
      <c r="CU128" s="730"/>
      <c r="CV128" s="730"/>
      <c r="CW128" s="730"/>
      <c r="CX128" s="730"/>
      <c r="CY128" s="730"/>
      <c r="CZ128" s="730"/>
      <c r="DA128" s="730"/>
      <c r="DB128" s="730"/>
      <c r="DC128" s="730"/>
      <c r="DD128" s="730"/>
      <c r="DE128" s="730"/>
      <c r="DF128" s="731"/>
      <c r="DG128" s="790">
        <v>12237</v>
      </c>
      <c r="DH128" s="791"/>
      <c r="DI128" s="791"/>
      <c r="DJ128" s="791"/>
      <c r="DK128" s="791"/>
      <c r="DL128" s="791" t="s">
        <v>469</v>
      </c>
      <c r="DM128" s="791"/>
      <c r="DN128" s="791"/>
      <c r="DO128" s="791"/>
      <c r="DP128" s="791"/>
      <c r="DQ128" s="791">
        <v>193</v>
      </c>
      <c r="DR128" s="791"/>
      <c r="DS128" s="791"/>
      <c r="DT128" s="791"/>
      <c r="DU128" s="791"/>
      <c r="DV128" s="792">
        <v>0</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122770647</v>
      </c>
      <c r="AB129" s="780"/>
      <c r="AC129" s="780"/>
      <c r="AD129" s="780"/>
      <c r="AE129" s="781"/>
      <c r="AF129" s="782">
        <v>127239020</v>
      </c>
      <c r="AG129" s="780"/>
      <c r="AH129" s="780"/>
      <c r="AI129" s="780"/>
      <c r="AJ129" s="781"/>
      <c r="AK129" s="782">
        <v>124017973</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468</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17931914</v>
      </c>
      <c r="AB130" s="780"/>
      <c r="AC130" s="780"/>
      <c r="AD130" s="780"/>
      <c r="AE130" s="781"/>
      <c r="AF130" s="782">
        <v>17420521</v>
      </c>
      <c r="AG130" s="780"/>
      <c r="AH130" s="780"/>
      <c r="AI130" s="780"/>
      <c r="AJ130" s="781"/>
      <c r="AK130" s="782">
        <v>17196436</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3.2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104838733</v>
      </c>
      <c r="AB131" s="764"/>
      <c r="AC131" s="764"/>
      <c r="AD131" s="764"/>
      <c r="AE131" s="765"/>
      <c r="AF131" s="766">
        <v>109818499</v>
      </c>
      <c r="AG131" s="764"/>
      <c r="AH131" s="764"/>
      <c r="AI131" s="764"/>
      <c r="AJ131" s="765"/>
      <c r="AK131" s="766">
        <v>106821537</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v>11.6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2.5397645729999998</v>
      </c>
      <c r="AB132" s="745"/>
      <c r="AC132" s="745"/>
      <c r="AD132" s="745"/>
      <c r="AE132" s="746"/>
      <c r="AF132" s="747">
        <v>3.293650918</v>
      </c>
      <c r="AG132" s="745"/>
      <c r="AH132" s="745"/>
      <c r="AI132" s="745"/>
      <c r="AJ132" s="746"/>
      <c r="AK132" s="747">
        <v>3.8981970459999999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2.9</v>
      </c>
      <c r="AB133" s="724"/>
      <c r="AC133" s="724"/>
      <c r="AD133" s="724"/>
      <c r="AE133" s="725"/>
      <c r="AF133" s="723">
        <v>3</v>
      </c>
      <c r="AG133" s="724"/>
      <c r="AH133" s="724"/>
      <c r="AI133" s="724"/>
      <c r="AJ133" s="725"/>
      <c r="AK133" s="723">
        <v>3.2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YQJACreHDylVJY57HdkTlgV3hIUgBXGLjc973fPvkCI5dX4MSLSVn6gpkChQDAmB7WLanwTm4dG/XmyhCVvvg==" saltValue="gmjOE83nOyo3JQ5Aol+gt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Q1" zoomScale="70" zoomScaleNormal="85" zoomScaleSheetLayoutView="70" workbookViewId="0">
      <selection activeCell="CR74" sqref="CR74"/>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itxeeNBX4AmB+gYfMst5YGwdeoh0fQv53ASIISkpk/5tZY2QTwBmKqpGQM5IdFn8tAIOFnz6Deq1SbvekpNHzw==" saltValue="73pLHlJUmoCOFKaFas6I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H58"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zK5ULU6ZaR2EwTsVtAFziv6nbq5quIeVBPLoKjoivMEixRoKDNEQqqTrgIX78HK95ZimlfWsElQneN0MsIrFw==" saltValue="dVHdzhlbqtr/VPJckc8km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3"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514</v>
      </c>
      <c r="AP7" s="272"/>
      <c r="AQ7" s="273" t="s">
        <v>515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516</v>
      </c>
      <c r="AQ8" s="279" t="s">
        <v>517</v>
      </c>
      <c r="AR8" s="280" t="s">
        <v>518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519</v>
      </c>
      <c r="AL9" s="1130"/>
      <c r="AM9" s="1130"/>
      <c r="AN9" s="1131"/>
      <c r="AO9" s="281">
        <v>35504152</v>
      </c>
      <c r="AP9" s="281">
        <v>67184</v>
      </c>
      <c r="AQ9" s="282">
        <v>63571</v>
      </c>
      <c r="AR9" s="283">
        <v>5.7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520</v>
      </c>
      <c r="AL10" s="1130"/>
      <c r="AM10" s="1130"/>
      <c r="AN10" s="1131"/>
      <c r="AO10" s="284">
        <v>87449</v>
      </c>
      <c r="AP10" s="284">
        <v>165</v>
      </c>
      <c r="AQ10" s="285">
        <v>1690</v>
      </c>
      <c r="AR10" s="286">
        <v>-90.2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521</v>
      </c>
      <c r="AL11" s="1130"/>
      <c r="AM11" s="1130"/>
      <c r="AN11" s="1131"/>
      <c r="AO11" s="284">
        <v>247339</v>
      </c>
      <c r="AP11" s="284">
        <v>468</v>
      </c>
      <c r="AQ11" s="285">
        <v>679</v>
      </c>
      <c r="AR11" s="286">
        <v>-31.1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522</v>
      </c>
      <c r="AL12" s="1130"/>
      <c r="AM12" s="1130"/>
      <c r="AN12" s="1131"/>
      <c r="AO12" s="284">
        <v>1738</v>
      </c>
      <c r="AP12" s="284">
        <v>3</v>
      </c>
      <c r="AQ12" s="285">
        <v>23</v>
      </c>
      <c r="AR12" s="286">
        <v>-87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523</v>
      </c>
      <c r="AL13" s="1130"/>
      <c r="AM13" s="1130"/>
      <c r="AN13" s="1131"/>
      <c r="AO13" s="284">
        <v>588019</v>
      </c>
      <c r="AP13" s="284">
        <v>1113</v>
      </c>
      <c r="AQ13" s="285">
        <v>1992</v>
      </c>
      <c r="AR13" s="286">
        <v>-44.1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524</v>
      </c>
      <c r="AL14" s="1130"/>
      <c r="AM14" s="1130"/>
      <c r="AN14" s="1131"/>
      <c r="AO14" s="284">
        <v>514263</v>
      </c>
      <c r="AP14" s="284">
        <v>973</v>
      </c>
      <c r="AQ14" s="285">
        <v>1254</v>
      </c>
      <c r="AR14" s="286">
        <v>-22.4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525</v>
      </c>
      <c r="AL15" s="1133"/>
      <c r="AM15" s="1133"/>
      <c r="AN15" s="1134"/>
      <c r="AO15" s="284">
        <v>-2124406</v>
      </c>
      <c r="AP15" s="284">
        <v>-4020</v>
      </c>
      <c r="AQ15" s="285">
        <v>-3845</v>
      </c>
      <c r="AR15" s="286">
        <v>4.5999999999999996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189</v>
      </c>
      <c r="AL16" s="1133"/>
      <c r="AM16" s="1133"/>
      <c r="AN16" s="1134"/>
      <c r="AO16" s="284">
        <v>34818554</v>
      </c>
      <c r="AP16" s="284">
        <v>65887</v>
      </c>
      <c r="AQ16" s="285">
        <v>65365</v>
      </c>
      <c r="AR16" s="286">
        <v>0.8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530</v>
      </c>
      <c r="AL21" s="1136"/>
      <c r="AM21" s="1136"/>
      <c r="AN21" s="1137"/>
      <c r="AO21" s="297">
        <v>6.97</v>
      </c>
      <c r="AP21" s="298">
        <v>6.46</v>
      </c>
      <c r="AQ21" s="299">
        <v>0.51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531</v>
      </c>
      <c r="AL22" s="1136"/>
      <c r="AM22" s="1136"/>
      <c r="AN22" s="1137"/>
      <c r="AO22" s="302">
        <v>101.4</v>
      </c>
      <c r="AP22" s="303">
        <v>99.4</v>
      </c>
      <c r="AQ22" s="304">
        <v>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8" t="s">
        <v>532</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ht="13.2" x14ac:dyDescent="0.2">
      <c r="A27" s="309"/>
      <c r="AO27" s="262"/>
      <c r="AP27" s="262"/>
      <c r="AQ27" s="262"/>
      <c r="AR27" s="262"/>
      <c r="AS27" s="262"/>
      <c r="AT27" s="262"/>
    </row>
    <row r="28" spans="1:46" ht="16.2"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514</v>
      </c>
      <c r="AP30" s="272"/>
      <c r="AQ30" s="273" t="s">
        <v>515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516</v>
      </c>
      <c r="AQ31" s="279" t="s">
        <v>517</v>
      </c>
      <c r="AR31" s="280" t="s">
        <v>518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535</v>
      </c>
      <c r="AL32" s="1114"/>
      <c r="AM32" s="1114"/>
      <c r="AN32" s="1115"/>
      <c r="AO32" s="312">
        <v>21596914</v>
      </c>
      <c r="AP32" s="312">
        <v>40868</v>
      </c>
      <c r="AQ32" s="313">
        <v>37452</v>
      </c>
      <c r="AR32" s="314">
        <v>9.1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536</v>
      </c>
      <c r="AL33" s="1114"/>
      <c r="AM33" s="1114"/>
      <c r="AN33" s="1115"/>
      <c r="AO33" s="312" t="s">
        <v>537</v>
      </c>
      <c r="AP33" s="312" t="s">
        <v>537</v>
      </c>
      <c r="AQ33" s="313" t="s">
        <v>537</v>
      </c>
      <c r="AR33" s="314" t="s">
        <v>537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538</v>
      </c>
      <c r="AL34" s="1114"/>
      <c r="AM34" s="1114"/>
      <c r="AN34" s="1115"/>
      <c r="AO34" s="312">
        <v>168333</v>
      </c>
      <c r="AP34" s="312">
        <v>319</v>
      </c>
      <c r="AQ34" s="313">
        <v>45</v>
      </c>
      <c r="AR34" s="314">
        <v>608.9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539</v>
      </c>
      <c r="AL35" s="1114"/>
      <c r="AM35" s="1114"/>
      <c r="AN35" s="1115"/>
      <c r="AO35" s="312">
        <v>4236474</v>
      </c>
      <c r="AP35" s="312">
        <v>8017</v>
      </c>
      <c r="AQ35" s="313">
        <v>8356</v>
      </c>
      <c r="AR35" s="314">
        <v>-4.0999999999999996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540</v>
      </c>
      <c r="AL36" s="1114"/>
      <c r="AM36" s="1114"/>
      <c r="AN36" s="1115"/>
      <c r="AO36" s="312" t="s">
        <v>537</v>
      </c>
      <c r="AP36" s="312" t="s">
        <v>537</v>
      </c>
      <c r="AQ36" s="313">
        <v>443</v>
      </c>
      <c r="AR36" s="314" t="s">
        <v>537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541</v>
      </c>
      <c r="AL37" s="1114"/>
      <c r="AM37" s="1114"/>
      <c r="AN37" s="1115"/>
      <c r="AO37" s="312" t="s">
        <v>537</v>
      </c>
      <c r="AP37" s="312" t="s">
        <v>537</v>
      </c>
      <c r="AQ37" s="313">
        <v>649</v>
      </c>
      <c r="AR37" s="314" t="s">
        <v>537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542</v>
      </c>
      <c r="AL38" s="1117"/>
      <c r="AM38" s="1117"/>
      <c r="AN38" s="1118"/>
      <c r="AO38" s="315">
        <v>203</v>
      </c>
      <c r="AP38" s="315">
        <v>0</v>
      </c>
      <c r="AQ38" s="316">
        <v>1</v>
      </c>
      <c r="AR38" s="304">
        <v>-100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543</v>
      </c>
      <c r="AL39" s="1117"/>
      <c r="AM39" s="1117"/>
      <c r="AN39" s="1118"/>
      <c r="AO39" s="312">
        <v>-4641374</v>
      </c>
      <c r="AP39" s="312">
        <v>-8783</v>
      </c>
      <c r="AQ39" s="313">
        <v>-7867</v>
      </c>
      <c r="AR39" s="314">
        <v>11.6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544</v>
      </c>
      <c r="AL40" s="1114"/>
      <c r="AM40" s="1114"/>
      <c r="AN40" s="1115"/>
      <c r="AO40" s="312">
        <v>-17196436</v>
      </c>
      <c r="AP40" s="312">
        <v>-32541</v>
      </c>
      <c r="AQ40" s="313">
        <v>-28343</v>
      </c>
      <c r="AR40" s="314">
        <v>14.8</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304</v>
      </c>
      <c r="AL41" s="1120"/>
      <c r="AM41" s="1120"/>
      <c r="AN41" s="1121"/>
      <c r="AO41" s="312">
        <v>4164114</v>
      </c>
      <c r="AP41" s="312">
        <v>7880</v>
      </c>
      <c r="AQ41" s="313">
        <v>10736</v>
      </c>
      <c r="AR41" s="314">
        <v>-26.6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514</v>
      </c>
      <c r="AN49" s="1124" t="s">
        <v>548</v>
      </c>
      <c r="AO49" s="1125"/>
      <c r="AP49" s="1125"/>
      <c r="AQ49" s="1125"/>
      <c r="AR49" s="1126"/>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549</v>
      </c>
      <c r="AO50" s="329" t="s">
        <v>550</v>
      </c>
      <c r="AP50" s="330" t="s">
        <v>551</v>
      </c>
      <c r="AQ50" s="331" t="s">
        <v>552</v>
      </c>
      <c r="AR50" s="332" t="s">
        <v>553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30563057</v>
      </c>
      <c r="AN51" s="334">
        <v>56904</v>
      </c>
      <c r="AO51" s="335">
        <v>-13.8</v>
      </c>
      <c r="AP51" s="336">
        <v>46457</v>
      </c>
      <c r="AQ51" s="337">
        <v>-3.4</v>
      </c>
      <c r="AR51" s="338">
        <v>-10.4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20212203</v>
      </c>
      <c r="AN52" s="342">
        <v>37632</v>
      </c>
      <c r="AO52" s="343">
        <v>-17.100000000000001</v>
      </c>
      <c r="AP52" s="344">
        <v>24020</v>
      </c>
      <c r="AQ52" s="345">
        <v>-4.5999999999999996</v>
      </c>
      <c r="AR52" s="346">
        <v>-12.5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37825923</v>
      </c>
      <c r="AN53" s="334">
        <v>70573</v>
      </c>
      <c r="AO53" s="335">
        <v>24</v>
      </c>
      <c r="AP53" s="336">
        <v>51849</v>
      </c>
      <c r="AQ53" s="337">
        <v>11.6</v>
      </c>
      <c r="AR53" s="338">
        <v>12.4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22891405</v>
      </c>
      <c r="AN54" s="342">
        <v>42709</v>
      </c>
      <c r="AO54" s="343">
        <v>13.5</v>
      </c>
      <c r="AP54" s="344">
        <v>26326</v>
      </c>
      <c r="AQ54" s="345">
        <v>9.6</v>
      </c>
      <c r="AR54" s="346">
        <v>3.9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52279104</v>
      </c>
      <c r="AN55" s="334">
        <v>97878</v>
      </c>
      <c r="AO55" s="335">
        <v>38.700000000000003</v>
      </c>
      <c r="AP55" s="336">
        <v>52191</v>
      </c>
      <c r="AQ55" s="337">
        <v>0.7</v>
      </c>
      <c r="AR55" s="338">
        <v>38</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31061663</v>
      </c>
      <c r="AN56" s="342">
        <v>58154</v>
      </c>
      <c r="AO56" s="343">
        <v>36.200000000000003</v>
      </c>
      <c r="AP56" s="344">
        <v>26807</v>
      </c>
      <c r="AQ56" s="345">
        <v>1.8</v>
      </c>
      <c r="AR56" s="346">
        <v>34.4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30227944</v>
      </c>
      <c r="AN57" s="334">
        <v>56940</v>
      </c>
      <c r="AO57" s="335">
        <v>-41.8</v>
      </c>
      <c r="AP57" s="336">
        <v>48105</v>
      </c>
      <c r="AQ57" s="337">
        <v>-7.8</v>
      </c>
      <c r="AR57" s="338">
        <v>-34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16547447</v>
      </c>
      <c r="AN58" s="342">
        <v>31170</v>
      </c>
      <c r="AO58" s="343">
        <v>-46.4</v>
      </c>
      <c r="AP58" s="344">
        <v>24072</v>
      </c>
      <c r="AQ58" s="345">
        <v>-10.199999999999999</v>
      </c>
      <c r="AR58" s="346">
        <v>-36.200000000000003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24593935</v>
      </c>
      <c r="AN59" s="334">
        <v>46539</v>
      </c>
      <c r="AO59" s="335">
        <v>-18.3</v>
      </c>
      <c r="AP59" s="336">
        <v>47446</v>
      </c>
      <c r="AQ59" s="337">
        <v>-1.4</v>
      </c>
      <c r="AR59" s="338">
        <v>-16.899999999999999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12228523</v>
      </c>
      <c r="AN60" s="342">
        <v>23140</v>
      </c>
      <c r="AO60" s="343">
        <v>-25.8</v>
      </c>
      <c r="AP60" s="344">
        <v>24371</v>
      </c>
      <c r="AQ60" s="345">
        <v>1.2</v>
      </c>
      <c r="AR60" s="346">
        <v>-27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35097993</v>
      </c>
      <c r="AN61" s="349">
        <v>65767</v>
      </c>
      <c r="AO61" s="350">
        <v>-2.2000000000000002</v>
      </c>
      <c r="AP61" s="351">
        <v>49210</v>
      </c>
      <c r="AQ61" s="352">
        <v>-0.1</v>
      </c>
      <c r="AR61" s="338">
        <v>-2.1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20588248</v>
      </c>
      <c r="AN62" s="342">
        <v>38561</v>
      </c>
      <c r="AO62" s="343">
        <v>-7.9</v>
      </c>
      <c r="AP62" s="344">
        <v>25119</v>
      </c>
      <c r="AQ62" s="345">
        <v>-0.4</v>
      </c>
      <c r="AR62" s="346">
        <v>-7.5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sWYP2yb11zgPIR1S26gxK6QRbtcx7Q9RabMGEHwKLH1d/q4N5WCP1vjmljPE8naRC13Spq/bzThnCVKs8/irBw==" saltValue="66lSaL5qBxlNv44wRFt7P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70" zoomScaleNormal="70" zoomScaleSheetLayoutView="55" workbookViewId="0">
      <selection activeCell="AG102" sqref="AG102"/>
    </sheetView>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562</v>
      </c>
    </row>
    <row r="120" spans="125:125" ht="13.5" hidden="1" customHeight="1" x14ac:dyDescent="0.2"/>
    <row r="121" spans="125:125" ht="13.5" hidden="1" customHeight="1" x14ac:dyDescent="0.2">
      <c r="DU121" s="259"/>
    </row>
  </sheetData>
  <sheetProtection algorithmName="SHA-512" hashValue="Z7fI2psAZCzEtalMXGzjy2jt4B6r+GLV9+LW/P4++spdT6lUSDs6A23EvNjM/UT84+e2L2xiw2VG/QY5YPqYkQ==" saltValue="atVJ5vR8jwwQH74u2dHW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70" zoomScaleNormal="70" zoomScaleSheetLayoutView="55" workbookViewId="0">
      <selection activeCell="AF102" sqref="AF102"/>
    </sheetView>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563</v>
      </c>
    </row>
  </sheetData>
  <sheetProtection algorithmName="SHA-512" hashValue="+dnDQ+hqQtMS3/qLsDl3LK5D7o/r35TzZJf4rbekO8gIxE4rUybQM7kYeZXaCfU/RZuUZw2eI/7AzdBpyzIDDQ==" saltValue="LKu5ySigpCRGHXAhOO6G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70" zoomScaleNormal="70" zoomScaleSheetLayoutView="100" workbookViewId="0">
      <selection activeCell="M45" sqref="M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39" t="s">
        <v>3</v>
      </c>
      <c r="D47" s="1139"/>
      <c r="E47" s="1140"/>
      <c r="F47" s="11">
        <v>11.95</v>
      </c>
      <c r="G47" s="12">
        <v>11.92</v>
      </c>
      <c r="H47" s="12">
        <v>11.01</v>
      </c>
      <c r="I47" s="12">
        <v>11.42</v>
      </c>
      <c r="J47" s="13">
        <v>11.72</v>
      </c>
    </row>
    <row r="48" spans="2:10" ht="57.75" customHeight="1" x14ac:dyDescent="0.2">
      <c r="B48" s="14"/>
      <c r="C48" s="1141" t="s">
        <v>4</v>
      </c>
      <c r="D48" s="1141"/>
      <c r="E48" s="1142"/>
      <c r="F48" s="15">
        <v>4.63</v>
      </c>
      <c r="G48" s="16">
        <v>4.91</v>
      </c>
      <c r="H48" s="16">
        <v>3.96</v>
      </c>
      <c r="I48" s="16">
        <v>4.32</v>
      </c>
      <c r="J48" s="17">
        <v>4.6500000000000004</v>
      </c>
    </row>
    <row r="49" spans="2:10" ht="57.75" customHeight="1" thickBot="1" x14ac:dyDescent="0.25">
      <c r="B49" s="18"/>
      <c r="C49" s="1143" t="s">
        <v>5</v>
      </c>
      <c r="D49" s="1143"/>
      <c r="E49" s="1144"/>
      <c r="F49" s="19">
        <v>0.14000000000000001</v>
      </c>
      <c r="G49" s="20">
        <v>0.63</v>
      </c>
      <c r="H49" s="20" t="s">
        <v>569</v>
      </c>
      <c r="I49" s="20">
        <v>2.09</v>
      </c>
      <c r="J49" s="21">
        <v>1.56</v>
      </c>
    </row>
    <row r="50" spans="2:10" ht="13.2" x14ac:dyDescent="0.2"/>
  </sheetData>
  <sheetProtection algorithmName="SHA-512" hashValue="8FfP88y2o4Ui7dvBMc0LGL9KdhrMeaSooDLRGtJVX8Ku5zeCW1OHN2dkQ+Ji3SLP7grMl2BYDlDZ2ecFM7AsSA==" saltValue="d7MS28ItJxP+L8Fu8MTa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2024-03-14T03:20:23Z</dcterms:created>
  <dcterms:modified xsi:type="dcterms:W3CDTF">2024-03-18T02:39:37Z</dcterms:modified>
  <cp:category/>
</cp:coreProperties>
</file>