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New財政課\令和05年度\02_財政係\01 共用・庶務\01 調査・照会\01 調査・照会（県）\20240306【0314〆】令和４年度財政状況資料集の作成及び提出について\02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CO40"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<sst xmlns="http://schemas.openxmlformats.org/spreadsheetml/2006/main" count="1059" uniqueCount="596">
  <si>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</si>
  <si>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</si>
  <si>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</si>
  <si>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</si>
  <si>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</si>
  <si>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</si>
  <si>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</si>
  <si>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</si>
  <si>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</si>
  <si>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</si>
  <si>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</si>
  <si>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</si>
  <si>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</si>
  <si>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</si>
  <si>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</si>
  <si>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</si>
  <si>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</si>
  <si>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</si>
  <si>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</si>
  <si>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</si>
  <si>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</si>
  <si>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</si>
  <si>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</si>
  <si>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</si>
  <si>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</si>
  <si>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</si>
  <si>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</si>
  <si>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</si>
  <si>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</si>
  <si>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</si>
  <si>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</si>
  <si>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</si>
  <si>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</si>
  <si>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</si>
  <si>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</si>
  <si>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</si>
  <si>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</si>
  <si>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</si>
  <si>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</si>
  <si>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</si>
  <si>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</si>
  <si>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</si>
  <si>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</si>
  <si>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</si>
  <si>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</si>
  <si>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</si>
  <si>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</si>
  <si>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</si>
  <si>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</si>
  <si>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</si>
  <si>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</si>
  <si>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</si>
  <si>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</si>
  <si>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</si>
  <si>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</si>
  <si>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</si>
  <si>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</si>
  <si>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</si>
  <si>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</si>
  <si>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</si>
  <si>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</si>
  <si>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</si>
  <si>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</si>
  <si>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</si>
  <si>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</si>
  <si>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</si>
  <si>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</si>
  <si>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</si>
  <si>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</si>
  <si>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</si>
  <si>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</si>
  <si>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</si>
  <si>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</si>
  <si>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</si>
  <si>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</si>
  <si>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</si>
  <si>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</si>
  <si>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</si>
  <si>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</si>
  <si>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</si>
  <si>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</si>
  <si>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</si>
  <si>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</si>
  <si>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</si>
  <si>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</si>
  <si>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</si>
  <si>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</si>
  <si>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</si>
  <si>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</si>
  <si>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</si>
  <si>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</si>
  <si>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</si>
  <si>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</si>
  <si>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</si>
  <si>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</si>
  <si>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</si>
  <si>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</si>
  <si>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</si>
  <si>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</si>
  <si>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</si>
  <si>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</si>
  <si>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</si>
  <si>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</si>
  <si>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</si>
  <si>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</si>
  <si>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</si>
  <si>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</si>
  <si>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</si>
  <si>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</si>
  <si>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</si>
  <si>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</si>
  <si>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</si>
  <si>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</si>
  <si>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</si>
  <si>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</si>
  <si>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</si>
  <si>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</si>
  <si>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</si>
  <si>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</si>
  <si>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</si>
  <si>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</si>
  <si>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</si>
  <si>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</si>
  <si>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</si>
  <si>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</si>
  <si>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</si>
  <si>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</si>
  <si>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</si>
  <si>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</si>
  <si>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</si>
  <si>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</si>
  <si>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</si>
  <si>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</si>
  <si>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</si>
  <si>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</si>
  <si>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</si>
  <si>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</si>
  <si>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</si>
  <si>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</si>
  <si>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</si>
  <si>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</si>
  <si>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</si>
  <si>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</si>
  <si>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</si>
  <si>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</si>
  <si>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</si>
  <si>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</si>
  <si>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</si>
  <si>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</si>
  <si>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</si>
  <si>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</si>
  <si>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</si>
  <si>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</si>
  <si>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</si>
  <si>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</si>
  <si>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</si>
  <si>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</si>
  <si>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</si>
  <si>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</si>
  <si>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</si>
  <si>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</si>
  <si>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</si>
  <si>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</si>
  <si>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</si>
  <si>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</si>
  <si>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</si>
  <si>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</si>
  <si>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</si>
  <si>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</si>
  <si>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</si>
  <si>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</si>
  <si>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</si>
  <si>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</si>
  <si>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</si>
  <si>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</si>
  <si>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</si>
  <si>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</si>
  <si>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</si>
  <si>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</si>
  <si>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</si>
  <si>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</si>
  <si>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</si>
  <si>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</si>
  <si>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</si>
  <si>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</si>
  <si>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</si>
  <si>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</si>
  <si>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</si>
  <si>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</si>
  <si>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</si>
  <si>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</si>
  <si>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</si>
  <si>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</si>
  <si>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</si>
  <si>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</si>
  <si>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</si>
  <si>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</si>
  <si>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</si>
  <si>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</si>
  <si>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</si>
  <si>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</si>
  <si>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</si>
  <si>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</si>
  <si>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</si>
  <si>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</si>
  <si>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</si>
  <si>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</si>
  <si>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</si>
  <si>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</si>
  <si>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</si>
  <si>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</si>
  <si>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</si>
  <si>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</si>
  <si>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</si>
  <si>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</si>
  <si>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</si>
  <si>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</si>
  <si>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</si>
  <si>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</si>
  <si>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兵庫県三木市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</si>
  <si>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</si>
  <si>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</si>
  <si>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</si>
  <si>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</si>
  <si>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</si>
  <si>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</si>
  <si>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</si>
  <si>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</si>
  <si>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</si>
  <si>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</si>
  <si>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</si>
  <si>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</si>
  <si>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</si>
  <si>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</si>
  <si>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</si>
  <si>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</si>
  <si>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</si>
  <si>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</si>
  <si>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</si>
  <si>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</si>
  <si>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</si>
  <si>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</si>
  <si>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</si>
  <si>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</si>
  <si>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</si>
  <si>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</si>
  <si>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</si>
  <si>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</si>
  <si>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</si>
  <si>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</si>
  <si>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</si>
  <si>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</si>
  <si>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</si>
  <si>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</si>
  <si>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</si>
  <si>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</si>
  <si>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</si>
  <si>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</si>
  <si>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</si>
  <si>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</si>
  <si>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</si>
  <si>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</si>
  <si>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</si>
  <si>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</si>
  <si>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</si>
  <si>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</si>
  <si>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</si>
  <si>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</si>
  <si>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</si>
  <si>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</si>
  <si>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</si>
  <si>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</si>
  <si>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</si>
  <si>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</si>
  <si>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</si>
  <si>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</si>
  <si>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</si>
  <si>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</si>
  <si>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</si>
  <si>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</si>
  <si>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</si>
  <si>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</si>
  <si>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</si>
  <si>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</si>
  <si>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</si>
  <si>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</si>
  <si>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</si>
  <si>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</si>
  <si>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</si>
  <si>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</si>
  <si>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</si>
  <si>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</si>
  <si>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</si>
  <si>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</si>
  <si>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</si>
  <si>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</si>
  <si>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</si>
  <si>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</si>
  <si>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</si>
  <si>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</si>
  <si>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</si>
  <si>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</si>
  <si>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</si>
  <si>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</si>
  <si>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</si>
  <si>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</si>
  <si>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</si>
  <si>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</si>
  <si>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</si>
  <si>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</si>
  <si>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</si>
  <si>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</si>
  <si>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</si>
  <si>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</si>
  <si>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</si>
  <si>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</si>
  <si>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</si>
  <si>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</si>
  <si>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</si>
  <si>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</si>
  <si>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</si>
  <si>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</si>
  <si>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</si>
  <si>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</si>
  <si>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</si>
  <si>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</si>
  <si>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</si>
  <si>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</si>
  <si>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</si>
  <si>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</si>
  <si>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</si>
  <si>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</si>
  <si>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</si>
  <si>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</si>
  <si>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</si>
  <si>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</si>
  <si>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</si>
  <si>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</si>
  <si>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</si>
  <si>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</si>
  <si>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</si>
  <si>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</si>
  <si>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</si>
  <si>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</si>
  <si>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</si>
  <si>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</si>
  <si>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</si>
  <si>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</si>
  <si>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</si>
  <si>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</si>
  <si>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</si>
  <si>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</si>
  <si>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</si>
  <si>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</si>
  <si>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</si>
  <si>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</si>
  <si>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</si>
  <si>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</si>
  <si>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</si>
  <si>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</si>
  <si>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</si>
  <si>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</si>
  <si>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</si>
  <si>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</si>
  <si>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</si>
  <si>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</si>
  <si>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</si>
  <si>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</si>
  <si>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</si>
  <si>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</si>
  <si>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</si>
  <si>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</si>
  <si>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</si>
  <si>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兵庫県三木市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</si>
  <si>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</si>
  <si>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</si>
  <si>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</si>
  <si>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</si>
  <si>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</si>
  <si>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</si>
  <si>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</si>
  <si>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</si>
  <si>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</si>
  <si>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</si>
  <si>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</si>
  <si>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</si>
  <si>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</si>
  <si>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</si>
  <si>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</si>
  <si>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</si>
  <si>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</si>
  <si>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</si>
  <si>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</si>
  <si>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</si>
  <si>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</si>
  <si>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</si>
  <si>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</si>
  <si>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</si>
  <si>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</si>
  <si>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</si>
  <si>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</si>
  <si>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</si>
  <si>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</si>
  <si>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</si>
  <si>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</si>
  <si>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</si>
  <si>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</si>
  <si>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</si>
  <si>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</si>
  <si>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</si>
  <si>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</si>
  <si>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</si>
  <si>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</si>
  <si>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</si>
  <si>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</si>
  <si>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</si>
  <si>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</si>
  <si>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</si>
  <si>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</si>
  <si>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</si>
  <si>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</si>
  <si>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</si>
  <si>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</si>
  <si>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</si>
  <si>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</si>
  <si>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</si>
  <si>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</si>
  <si>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</si>
  <si>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</si>
  <si>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</si>
  <si>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</si>
  <si>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</si>
  <si>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</si>
  <si>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</si>
  <si>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</si>
  <si>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</si>
  <si>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</si>
  <si>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</si>
  <si>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</si>
  <si>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</si>
  <si>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</si>
  <si>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</si>
  <si>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</si>
  <si>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</si>
  <si>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</si>
  <si>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</si>
  <si>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</si>
  <si>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</si>
  <si>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</si>
  <si>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</si>
  <si>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</si>
  <si>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</si>
  <si>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</si>
  <si>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</si>
  <si>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</si>
  <si>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</si>
  <si>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</si>
  <si>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</si>
  <si>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</si>
  <si>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</si>
  <si>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</si>
  <si>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</si>
  <si>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</si>
  <si>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</si>
  <si>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</si>
  <si>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</si>
  <si>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</si>
  <si>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</si>
  <si>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</si>
  <si>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</si>
  <si>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</si>
  <si>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</si>
  <si>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</si>
  <si>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</si>
  <si>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</si>
  <si>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</si>
  <si>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</si>
  <si>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</si>
  <si>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</si>
  <si>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</si>
  <si>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</si>
  <si>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</si>
  <si>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</si>
  <si>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</si>
  <si>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</si>
  <si>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</si>
  <si>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</si>
  <si>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</si>
  <si>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</si>
  <si>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</si>
  <si>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</si>
  <si>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</si>
  <si>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</si>
  <si>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</si>
  <si>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</si>
  <si>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</si>
  <si>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</si>
  <si>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</si>
  <si>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</si>
  <si>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</si>
  <si>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</si>
  <si>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</si>
  <si>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</si>
  <si>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</si>
  <si>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</si>
  <si>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</si>
  <si>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</si>
  <si>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</si>
  <si>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</si>
  <si>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</si>
  <si>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</si>
  <si>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</si>
  <si>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</si>
  <si>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</si>
  <si>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</si>
  <si>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</si>
  <si>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</si>
  <si>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</si>
  <si>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</si>
  <si>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</si>
  <si>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</si>
  <si>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</si>
  <si>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</si>
  <si>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</si>
  <si>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</si>
  <si>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</si>
  <si>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</si>
  <si>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</si>
  <si>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</si>
  <si>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</si>
  <si>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</si>
  <si>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</si>
  <si>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</si>
  <si>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</si>
  <si>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</si>
  <si>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</si>
  <si>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</si>
  <si>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</si>
  <si>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</si>
  <si>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</si>
  <si>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</si>
  <si>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</si>
  <si>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</si>
  <si>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</si>
  <si>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</si>
  <si>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</si>
  <si>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</si>
  <si>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</si>
  <si>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</si>
  <si>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</si>
  <si>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</si>
  <si>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</si>
  <si>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</si>
  <si>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</si>
  <si>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</si>
  <si>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</si>
  <si>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</si>
  <si>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</si>
  <si>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</si>
  <si>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</si>
  <si>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</si>
  <si>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</si>
  <si>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</si>
  <si>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</si>
  <si>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0.54</t>
  </si>
  <si>
    <t>▲ 0.88</t>
  </si>
  <si>
    <t>▲ 0.38</t>
  </si>
  <si>
    <t>水道事業会計</t>
  </si>
  <si>
    <t>下水道事業会計</t>
  </si>
  <si>
    <t>一般会計</t>
  </si>
  <si>
    <t>国民健康保険特別会計</t>
  </si>
  <si>
    <t>▲ 0.09</t>
  </si>
  <si>
    <t>▲ 1.06</t>
  </si>
  <si>
    <t>▲ 1.50</t>
  </si>
  <si>
    <t>介護保険特別会計</t>
  </si>
  <si>
    <t>後期高齢者医療事業特別会計</t>
  </si>
  <si>
    <t>学校給食事業特別会計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</si>
  <si>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</si>
  <si>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</si>
  <si>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</si>
  <si>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</si>
  <si>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</si>
  <si>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</si>
  <si>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</si>
  <si>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</si>
  <si>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</si>
  <si>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t>
    <rPh sb="0" eb="3">
      <t>ヒョウゴケン</t>
    </rPh>
    <rPh sb="3" eb="5">
      <t>コウキ</t>
    </rPh>
    <rPh sb="5" eb="7">
      <t>コウレイ</t>
    </rPh>
    <rPh sb="7" eb="8">
      <t>シャ</t>
    </rPh>
    <rPh sb="8" eb="10">
      <t>イリョウ</t>
    </rPh>
    <rPh sb="10" eb="12">
      <t>コウイキ</t>
    </rPh>
    <rPh sb="12" eb="14">
      <t>レンゴウ</t>
    </rPh>
    <phoneticPr fontId="2"/>
  </si>
  <si>
    <t>北播磨総合医療センター</t>
    <rPh sb="0" eb="1">
      <t>キタ</t>
    </rPh>
    <rPh sb="1" eb="3">
      <t>ハリマ</t>
    </rPh>
    <rPh sb="3" eb="5">
      <t>ソウゴウ</t>
    </rPh>
    <rPh sb="5" eb="7">
      <t>イリョウ</t>
    </rPh>
    <phoneticPr fontId="2"/>
  </si>
  <si>
    <t>（公財）三木市文化振興財団</t>
    <rPh sb="1" eb="3">
      <t>コウザイ</t>
    </rPh>
    <rPh sb="4" eb="7">
      <t>ミキシ</t>
    </rPh>
    <rPh sb="7" eb="9">
      <t>ブンカ</t>
    </rPh>
    <rPh sb="9" eb="11">
      <t>シンコウ</t>
    </rPh>
    <rPh sb="11" eb="13">
      <t>ザイダン</t>
    </rPh>
    <phoneticPr fontId="2"/>
  </si>
  <si>
    <t>（公財）三木市スポーツ振興基金</t>
    <rPh sb="1" eb="3">
      <t>コウザイ</t>
    </rPh>
    <rPh sb="4" eb="7">
      <t>ミキシ</t>
    </rPh>
    <rPh sb="11" eb="13">
      <t>シンコウ</t>
    </rPh>
    <rPh sb="13" eb="15">
      <t>キキン</t>
    </rPh>
    <phoneticPr fontId="2"/>
  </si>
  <si>
    <t>（公財）三木山人と馬とのふれあいの森協会</t>
    <rPh sb="1" eb="3">
      <t>コウザイ</t>
    </rPh>
    <rPh sb="4" eb="6">
      <t>ミキ</t>
    </rPh>
    <rPh sb="6" eb="7">
      <t>ヤマ</t>
    </rPh>
    <rPh sb="7" eb="8">
      <t>ヒト</t>
    </rPh>
    <rPh sb="9" eb="10">
      <t>ウマ</t>
    </rPh>
    <rPh sb="17" eb="18">
      <t>モリ</t>
    </rPh>
    <rPh sb="18" eb="20">
      <t>キョウカイ</t>
    </rPh>
    <phoneticPr fontId="2"/>
  </si>
  <si>
    <t>みきやま（株）</t>
    <rPh sb="5" eb="6">
      <t>カブ</t>
    </rPh>
    <phoneticPr fontId="2"/>
  </si>
  <si>
    <t>（株）エフエム三木</t>
    <rPh sb="1" eb="2">
      <t>カブ</t>
    </rPh>
    <rPh sb="7" eb="9">
      <t>ミキ</t>
    </rPh>
    <phoneticPr fontId="2"/>
  </si>
  <si>
    <t>三木市土地開発公社</t>
    <rPh sb="0" eb="2">
      <t>ミキ</t>
    </rPh>
    <rPh sb="2" eb="3">
      <t>シ</t>
    </rPh>
    <rPh sb="3" eb="5">
      <t>トチ</t>
    </rPh>
    <rPh sb="5" eb="7">
      <t>カイハツ</t>
    </rPh>
    <rPh sb="7" eb="9">
      <t>コウシャ</t>
    </rPh>
    <phoneticPr fontId="2"/>
  </si>
  <si>
    <t>（株）吉川まちづくり公社</t>
    <rPh sb="1" eb="2">
      <t>カブ</t>
    </rPh>
    <rPh sb="3" eb="5">
      <t>ヨカワ</t>
    </rPh>
    <rPh sb="10" eb="12">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</si>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</sst>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EADE-45C8-B9D5-19A5084BAB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24888</c:v>
                </c:pt>
                <c:pt idx="1">
                  <c:v>22657</c:v>
                </c:pt>
                <c:pt idx="2">
                  <c:v>34483</c:v>
                </c:pt>
                <c:pt idx="3">
                  <c:v>33450</c:v>
                </c:pt>
                <c:pt idx="4">
                  <c:v>28498</c:v>
                </c:pt>
              </c:numCache>
            </c:numRef>
          </c:val>
          <c:smooth val="0"/>
          <c:extLst>
            <c:ext xmlns:c16="http://schemas.microsoft.com/office/drawing/2014/chart" uri="{C3380CC4-5D6E-409C-BE32-E72D297353CC}">
              <c16:uniqueId val="{00000001-EADE-45C8-B9D5-19A5084BAB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0.28999999999999998</c:v>
                </c:pt>
                <c:pt idx="1">
                  <c:v>0.13</c:v>
                </c:pt>
                <c:pt idx="2">
                  <c:v>0.49</c:v>
                </c:pt>
                <c:pt idx="3">
                  <c:v>4.7300000000000004</c:v>
                </c:pt>
                <c:pt idx="4">
                  <c:v>2.04</c:v>
                </c:pt>
              </c:numCache>
            </c:numRef>
          </c:val>
          <c:extLst>
            <c:ext xmlns:c16="http://schemas.microsoft.com/office/drawing/2014/chart" uri="{C3380CC4-5D6E-409C-BE32-E72D297353CC}">
              <c16:uniqueId val="{00000000-5F0F-4FB5-A47B-469696DF46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14.6</c:v>
                </c:pt>
                <c:pt idx="1">
                  <c:v>14.37</c:v>
                </c:pt>
                <c:pt idx="2">
                  <c:v>12.85</c:v>
                </c:pt>
                <c:pt idx="3">
                  <c:v>12.53</c:v>
                </c:pt>
                <c:pt idx="4">
                  <c:v>15.29</c:v>
                </c:pt>
              </c:numCache>
            </c:numRef>
          </c:val>
          <c:extLst>
            <c:ext xmlns:c16="http://schemas.microsoft.com/office/drawing/2014/chart" uri="{C3380CC4-5D6E-409C-BE32-E72D297353CC}">
              <c16:uniqueId val="{00000001-5F0F-4FB5-A47B-469696DF46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0.04</c:v>
                </c:pt>
                <c:pt idx="1">
                  <c:v>-0.54</c:v>
                </c:pt>
                <c:pt idx="2">
                  <c:v>-0.88</c:v>
                </c:pt>
                <c:pt idx="3">
                  <c:v>4.5</c:v>
                </c:pt>
                <c:pt idx="4">
                  <c:v>-0.38</c:v>
                </c:pt>
              </c:numCache>
            </c:numRef>
          </c:val>
          <c:smooth val="0"/>
          <c:extLst>
            <c:ext xmlns:c16="http://schemas.microsoft.com/office/drawing/2014/chart" uri="{C3380CC4-5D6E-409C-BE32-E72D297353CC}">
              <c16:uniqueId val="{00000002-5F0F-4FB5-A47B-469696DF46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0.27</c:v>
                </c:pt>
                <c:pt idx="4">
                  <c:v>0</c:v>
                </c:pt>
                <c:pt idx="5">
                  <c:v>0</c:v>
                </c:pt>
                <c:pt idx="6">
                  <c:v>0</c:v>
                </c:pt>
                <c:pt idx="7">
                  <c:v>0</c:v>
                </c:pt>
                <c:pt idx="8">
                  <c:v>0</c:v>
                </c:pt>
                <c:pt idx="9">
                  <c:v>0</c:v>
                </c:pt>
              </c:numCache>
            </c:numRef>
          </c:val>
          <c:extLst>
            <c:ext xmlns:c16="http://schemas.microsoft.com/office/drawing/2014/chart" uri="{C3380CC4-5D6E-409C-BE32-E72D297353CC}">
              <c16:uniqueId val="{00000000-1985-4ABA-998A-5384086E26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85-4ABA-998A-5384086E26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985-4ABA-998A-5384086E2644}"/>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985-4ABA-998A-5384086E264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0.14000000000000001</c:v>
                </c:pt>
                <c:pt idx="4">
                  <c:v>#N/A</c:v>
                </c:pt>
                <c:pt idx="5">
                  <c:v>0.16</c:v>
                </c:pt>
                <c:pt idx="6">
                  <c:v>#N/A</c:v>
                </c:pt>
                <c:pt idx="7">
                  <c:v>0.15</c:v>
                </c:pt>
                <c:pt idx="8">
                  <c:v>#N/A</c:v>
                </c:pt>
                <c:pt idx="9">
                  <c:v>0.17</c:v>
                </c:pt>
              </c:numCache>
            </c:numRef>
          </c:val>
          <c:extLst>
            <c:ext xmlns:c16="http://schemas.microsoft.com/office/drawing/2014/chart" uri="{C3380CC4-5D6E-409C-BE32-E72D297353CC}">
              <c16:uniqueId val="{00000004-1985-4ABA-998A-5384086E264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1.54</c:v>
                </c:pt>
                <c:pt idx="2">
                  <c:v>#N/A</c:v>
                </c:pt>
                <c:pt idx="3">
                  <c:v>0.89</c:v>
                </c:pt>
                <c:pt idx="4">
                  <c:v>#N/A</c:v>
                </c:pt>
                <c:pt idx="5">
                  <c:v>0.64</c:v>
                </c:pt>
                <c:pt idx="6">
                  <c:v>#N/A</c:v>
                </c:pt>
                <c:pt idx="7">
                  <c:v>0.24</c:v>
                </c:pt>
                <c:pt idx="8">
                  <c:v>#N/A</c:v>
                </c:pt>
                <c:pt idx="9">
                  <c:v>0.17</c:v>
                </c:pt>
              </c:numCache>
            </c:numRef>
          </c:val>
          <c:extLst>
            <c:ext xmlns:c16="http://schemas.microsoft.com/office/drawing/2014/chart" uri="{C3380CC4-5D6E-409C-BE32-E72D297353CC}">
              <c16:uniqueId val="{00000005-1985-4ABA-998A-5384086E264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0.09</c:v>
                </c:pt>
                <c:pt idx="1">
                  <c:v>#N/A</c:v>
                </c:pt>
                <c:pt idx="2">
                  <c:v>1.06</c:v>
                </c:pt>
                <c:pt idx="3">
                  <c:v>#N/A</c:v>
                </c:pt>
                <c:pt idx="4">
                  <c:v>1.5</c:v>
                </c:pt>
                <c:pt idx="5">
                  <c:v>#N/A</c:v>
                </c:pt>
                <c:pt idx="6">
                  <c:v>#N/A</c:v>
                </c:pt>
                <c:pt idx="7">
                  <c:v>0</c:v>
                </c:pt>
                <c:pt idx="8">
                  <c:v>#N/A</c:v>
                </c:pt>
                <c:pt idx="9">
                  <c:v>0.44</c:v>
                </c:pt>
              </c:numCache>
            </c:numRef>
          </c:val>
          <c:extLst>
            <c:ext xmlns:c16="http://schemas.microsoft.com/office/drawing/2014/chart" uri="{C3380CC4-5D6E-409C-BE32-E72D297353CC}">
              <c16:uniqueId val="{00000006-1985-4ABA-998A-5384086E264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0.27</c:v>
                </c:pt>
                <c:pt idx="2">
                  <c:v>#N/A</c:v>
                </c:pt>
                <c:pt idx="3">
                  <c:v>0.12</c:v>
                </c:pt>
                <c:pt idx="4">
                  <c:v>#N/A</c:v>
                </c:pt>
                <c:pt idx="5">
                  <c:v>0.47</c:v>
                </c:pt>
                <c:pt idx="6">
                  <c:v>#N/A</c:v>
                </c:pt>
                <c:pt idx="7">
                  <c:v>4.7300000000000004</c:v>
                </c:pt>
                <c:pt idx="8">
                  <c:v>#N/A</c:v>
                </c:pt>
                <c:pt idx="9">
                  <c:v>2.04</c:v>
                </c:pt>
              </c:numCache>
            </c:numRef>
          </c:val>
          <c:extLst>
            <c:ext xmlns:c16="http://schemas.microsoft.com/office/drawing/2014/chart" uri="{C3380CC4-5D6E-409C-BE32-E72D297353CC}">
              <c16:uniqueId val="{00000007-1985-4ABA-998A-5384086E264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7.31</c:v>
                </c:pt>
                <c:pt idx="2">
                  <c:v>#N/A</c:v>
                </c:pt>
                <c:pt idx="3">
                  <c:v>7.24</c:v>
                </c:pt>
                <c:pt idx="4">
                  <c:v>#N/A</c:v>
                </c:pt>
                <c:pt idx="5">
                  <c:v>6.67</c:v>
                </c:pt>
                <c:pt idx="6">
                  <c:v>#N/A</c:v>
                </c:pt>
                <c:pt idx="7">
                  <c:v>5.92</c:v>
                </c:pt>
                <c:pt idx="8">
                  <c:v>#N/A</c:v>
                </c:pt>
                <c:pt idx="9">
                  <c:v>4.9000000000000004</c:v>
                </c:pt>
              </c:numCache>
            </c:numRef>
          </c:val>
          <c:extLst>
            <c:ext xmlns:c16="http://schemas.microsoft.com/office/drawing/2014/chart" uri="{C3380CC4-5D6E-409C-BE32-E72D297353CC}">
              <c16:uniqueId val="{00000008-1985-4ABA-998A-5384086E264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12.41</c:v>
                </c:pt>
                <c:pt idx="2">
                  <c:v>#N/A</c:v>
                </c:pt>
                <c:pt idx="3">
                  <c:v>13.85</c:v>
                </c:pt>
                <c:pt idx="4">
                  <c:v>#N/A</c:v>
                </c:pt>
                <c:pt idx="5">
                  <c:v>12.79</c:v>
                </c:pt>
                <c:pt idx="6">
                  <c:v>#N/A</c:v>
                </c:pt>
                <c:pt idx="7">
                  <c:v>11.43</c:v>
                </c:pt>
                <c:pt idx="8">
                  <c:v>#N/A</c:v>
                </c:pt>
                <c:pt idx="9">
                  <c:v>11.45</c:v>
                </c:pt>
              </c:numCache>
            </c:numRef>
          </c:val>
          <c:extLst>
            <c:ext xmlns:c16="http://schemas.microsoft.com/office/drawing/2014/chart" uri="{C3380CC4-5D6E-409C-BE32-E72D297353CC}">
              <c16:uniqueId val="{00000009-1985-4ABA-998A-5384086E26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3913</c:v>
                </c:pt>
                <c:pt idx="5">
                  <c:v>3688</c:v>
                </c:pt>
                <c:pt idx="8">
                  <c:v>3714</c:v>
                </c:pt>
                <c:pt idx="11">
                  <c:v>3735</c:v>
                </c:pt>
                <c:pt idx="14">
                  <c:v>3750</c:v>
                </c:pt>
              </c:numCache>
            </c:numRef>
          </c:val>
          <c:extLst>
            <c:ext xmlns:c16="http://schemas.microsoft.com/office/drawing/2014/chart" uri="{C3380CC4-5D6E-409C-BE32-E72D297353CC}">
              <c16:uniqueId val="{00000000-2EED-4804-8C41-DA813F1E33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ED-4804-8C41-DA813F1E33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23</c:v>
                </c:pt>
                <c:pt idx="6">
                  <c:v>10</c:v>
                </c:pt>
                <c:pt idx="9">
                  <c:v>21</c:v>
                </c:pt>
                <c:pt idx="12">
                  <c:v>22</c:v>
                </c:pt>
              </c:numCache>
            </c:numRef>
          </c:val>
          <c:extLst>
            <c:ext xmlns:c16="http://schemas.microsoft.com/office/drawing/2014/chart" uri="{C3380CC4-5D6E-409C-BE32-E72D297353CC}">
              <c16:uniqueId val="{00000002-2EED-4804-8C41-DA813F1E33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279</c:v>
                </c:pt>
                <c:pt idx="3">
                  <c:v>259</c:v>
                </c:pt>
                <c:pt idx="6">
                  <c:v>252</c:v>
                </c:pt>
                <c:pt idx="9">
                  <c:v>325</c:v>
                </c:pt>
                <c:pt idx="12">
                  <c:v>318</c:v>
                </c:pt>
              </c:numCache>
            </c:numRef>
          </c:val>
          <c:extLst>
            <c:ext xmlns:c16="http://schemas.microsoft.com/office/drawing/2014/chart" uri="{C3380CC4-5D6E-409C-BE32-E72D297353CC}">
              <c16:uniqueId val="{00000003-2EED-4804-8C41-DA813F1E33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938</c:v>
                </c:pt>
                <c:pt idx="3">
                  <c:v>935</c:v>
                </c:pt>
                <c:pt idx="6">
                  <c:v>923</c:v>
                </c:pt>
                <c:pt idx="9">
                  <c:v>870</c:v>
                </c:pt>
                <c:pt idx="12">
                  <c:v>852</c:v>
                </c:pt>
              </c:numCache>
            </c:numRef>
          </c:val>
          <c:extLst>
            <c:ext xmlns:c16="http://schemas.microsoft.com/office/drawing/2014/chart" uri="{C3380CC4-5D6E-409C-BE32-E72D297353CC}">
              <c16:uniqueId val="{00000004-2EED-4804-8C41-DA813F1E33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5</c:v>
                </c:pt>
                <c:pt idx="12">
                  <c:v>0</c:v>
                </c:pt>
              </c:numCache>
            </c:numRef>
          </c:val>
          <c:extLst>
            <c:ext xmlns:c16="http://schemas.microsoft.com/office/drawing/2014/chart" uri="{C3380CC4-5D6E-409C-BE32-E72D297353CC}">
              <c16:uniqueId val="{00000005-2EED-4804-8C41-DA813F1E33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ED-4804-8C41-DA813F1E33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3056</c:v>
                </c:pt>
                <c:pt idx="3">
                  <c:v>2996</c:v>
                </c:pt>
                <c:pt idx="6">
                  <c:v>3287</c:v>
                </c:pt>
                <c:pt idx="9">
                  <c:v>3492</c:v>
                </c:pt>
                <c:pt idx="12">
                  <c:v>3627</c:v>
                </c:pt>
              </c:numCache>
            </c:numRef>
          </c:val>
          <c:extLst>
            <c:ext xmlns:c16="http://schemas.microsoft.com/office/drawing/2014/chart" uri="{C3380CC4-5D6E-409C-BE32-E72D297353CC}">
              <c16:uniqueId val="{00000007-2EED-4804-8C41-DA813F1E33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377</c:v>
                </c:pt>
                <c:pt idx="2">
                  <c:v>#N/A</c:v>
                </c:pt>
                <c:pt idx="3">
                  <c:v>#N/A</c:v>
                </c:pt>
                <c:pt idx="4">
                  <c:v>525</c:v>
                </c:pt>
                <c:pt idx="5">
                  <c:v>#N/A</c:v>
                </c:pt>
                <c:pt idx="6">
                  <c:v>#N/A</c:v>
                </c:pt>
                <c:pt idx="7">
                  <c:v>758</c:v>
                </c:pt>
                <c:pt idx="8">
                  <c:v>#N/A</c:v>
                </c:pt>
                <c:pt idx="9">
                  <c:v>#N/A</c:v>
                </c:pt>
                <c:pt idx="10">
                  <c:v>978</c:v>
                </c:pt>
                <c:pt idx="11">
                  <c:v>#N/A</c:v>
                </c:pt>
                <c:pt idx="12">
                  <c:v>#N/A</c:v>
                </c:pt>
                <c:pt idx="13">
                  <c:v>1069</c:v>
                </c:pt>
                <c:pt idx="14">
                  <c:v>#N/A</c:v>
                </c:pt>
              </c:numCache>
            </c:numRef>
          </c:val>
          <c:smooth val="0"/>
          <c:extLst>
            <c:ext xmlns:c16="http://schemas.microsoft.com/office/drawing/2014/chart" uri="{C3380CC4-5D6E-409C-BE32-E72D297353CC}">
              <c16:uniqueId val="{00000008-2EED-4804-8C41-DA813F1E33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39762</c:v>
                </c:pt>
                <c:pt idx="5">
                  <c:v>39311</c:v>
                </c:pt>
                <c:pt idx="8">
                  <c:v>38979</c:v>
                </c:pt>
                <c:pt idx="11">
                  <c:v>37677</c:v>
                </c:pt>
                <c:pt idx="14">
                  <c:v>35818</c:v>
                </c:pt>
              </c:numCache>
            </c:numRef>
          </c:val>
          <c:extLst>
            <c:ext xmlns:c16="http://schemas.microsoft.com/office/drawing/2014/chart" uri="{C3380CC4-5D6E-409C-BE32-E72D297353CC}">
              <c16:uniqueId val="{00000000-0B87-4CE5-8EE9-F0AE94AB7A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7735</c:v>
                </c:pt>
                <c:pt idx="5">
                  <c:v>7390</c:v>
                </c:pt>
                <c:pt idx="8">
                  <c:v>7156</c:v>
                </c:pt>
                <c:pt idx="11">
                  <c:v>6798</c:v>
                </c:pt>
                <c:pt idx="14">
                  <c:v>6407</c:v>
                </c:pt>
              </c:numCache>
            </c:numRef>
          </c:val>
          <c:extLst>
            <c:ext xmlns:c16="http://schemas.microsoft.com/office/drawing/2014/chart" uri="{C3380CC4-5D6E-409C-BE32-E72D297353CC}">
              <c16:uniqueId val="{00000001-0B87-4CE5-8EE9-F0AE94AB7A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7285</c:v>
                </c:pt>
                <c:pt idx="5">
                  <c:v>7053</c:v>
                </c:pt>
                <c:pt idx="8">
                  <c:v>6613</c:v>
                </c:pt>
                <c:pt idx="11">
                  <c:v>7429</c:v>
                </c:pt>
                <c:pt idx="14">
                  <c:v>7841</c:v>
                </c:pt>
              </c:numCache>
            </c:numRef>
          </c:val>
          <c:extLst>
            <c:ext xmlns:c16="http://schemas.microsoft.com/office/drawing/2014/chart" uri="{C3380CC4-5D6E-409C-BE32-E72D297353CC}">
              <c16:uniqueId val="{00000002-0B87-4CE5-8EE9-F0AE94AB7A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87-4CE5-8EE9-F0AE94AB7A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87-4CE5-8EE9-F0AE94AB7A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1478</c:v>
                </c:pt>
                <c:pt idx="3">
                  <c:v>1405</c:v>
                </c:pt>
                <c:pt idx="6">
                  <c:v>1284</c:v>
                </c:pt>
                <c:pt idx="9">
                  <c:v>1274</c:v>
                </c:pt>
                <c:pt idx="12">
                  <c:v>1264</c:v>
                </c:pt>
              </c:numCache>
            </c:numRef>
          </c:val>
          <c:extLst>
            <c:ext xmlns:c16="http://schemas.microsoft.com/office/drawing/2014/chart" uri="{C3380CC4-5D6E-409C-BE32-E72D297353CC}">
              <c16:uniqueId val="{00000005-0B87-4CE5-8EE9-F0AE94AB7A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4983</c:v>
                </c:pt>
                <c:pt idx="3">
                  <c:v>4950</c:v>
                </c:pt>
                <c:pt idx="6">
                  <c:v>4493</c:v>
                </c:pt>
                <c:pt idx="9">
                  <c:v>4444</c:v>
                </c:pt>
                <c:pt idx="12">
                  <c:v>4168</c:v>
                </c:pt>
              </c:numCache>
            </c:numRef>
          </c:val>
          <c:extLst>
            <c:ext xmlns:c16="http://schemas.microsoft.com/office/drawing/2014/chart" uri="{C3380CC4-5D6E-409C-BE32-E72D297353CC}">
              <c16:uniqueId val="{00000006-0B87-4CE5-8EE9-F0AE94AB7A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2788</c:v>
                </c:pt>
                <c:pt idx="3">
                  <c:v>2698</c:v>
                </c:pt>
                <c:pt idx="6">
                  <c:v>3222</c:v>
                </c:pt>
                <c:pt idx="9">
                  <c:v>3263</c:v>
                </c:pt>
                <c:pt idx="12">
                  <c:v>3096</c:v>
                </c:pt>
              </c:numCache>
            </c:numRef>
          </c:val>
          <c:extLst>
            <c:ext xmlns:c16="http://schemas.microsoft.com/office/drawing/2014/chart" uri="{C3380CC4-5D6E-409C-BE32-E72D297353CC}">
              <c16:uniqueId val="{00000007-0B87-4CE5-8EE9-F0AE94AB7A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13230</c:v>
                </c:pt>
                <c:pt idx="3">
                  <c:v>12676</c:v>
                </c:pt>
                <c:pt idx="6">
                  <c:v>11898</c:v>
                </c:pt>
                <c:pt idx="9">
                  <c:v>11126</c:v>
                </c:pt>
                <c:pt idx="12">
                  <c:v>10200</c:v>
                </c:pt>
              </c:numCache>
            </c:numRef>
          </c:val>
          <c:extLst>
            <c:ext xmlns:c16="http://schemas.microsoft.com/office/drawing/2014/chart" uri="{C3380CC4-5D6E-409C-BE32-E72D297353CC}">
              <c16:uniqueId val="{00000008-0B87-4CE5-8EE9-F0AE94AB7A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9-0B87-4CE5-8EE9-F0AE94AB7A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38760</c:v>
                </c:pt>
                <c:pt idx="3">
                  <c:v>38265</c:v>
                </c:pt>
                <c:pt idx="6">
                  <c:v>38145</c:v>
                </c:pt>
                <c:pt idx="9">
                  <c:v>37707</c:v>
                </c:pt>
                <c:pt idx="12">
                  <c:v>35689</c:v>
                </c:pt>
              </c:numCache>
            </c:numRef>
          </c:val>
          <c:extLst>
            <c:ext xmlns:c16="http://schemas.microsoft.com/office/drawing/2014/chart" uri="{C3380CC4-5D6E-409C-BE32-E72D297353CC}">
              <c16:uniqueId val="{0000000A-0B87-4CE5-8EE9-F0AE94AB7A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6469</c:v>
                </c:pt>
                <c:pt idx="2">
                  <c:v>#N/A</c:v>
                </c:pt>
                <c:pt idx="3">
                  <c:v>#N/A</c:v>
                </c:pt>
                <c:pt idx="4">
                  <c:v>6242</c:v>
                </c:pt>
                <c:pt idx="5">
                  <c:v>#N/A</c:v>
                </c:pt>
                <c:pt idx="6">
                  <c:v>#N/A</c:v>
                </c:pt>
                <c:pt idx="7">
                  <c:v>6293</c:v>
                </c:pt>
                <c:pt idx="8">
                  <c:v>#N/A</c:v>
                </c:pt>
                <c:pt idx="9">
                  <c:v>#N/A</c:v>
                </c:pt>
                <c:pt idx="10">
                  <c:v>5910</c:v>
                </c:pt>
                <c:pt idx="11">
                  <c:v>#N/A</c:v>
                </c:pt>
                <c:pt idx="12">
                  <c:v>#N/A</c:v>
                </c:pt>
                <c:pt idx="13">
                  <c:v>4351</c:v>
                </c:pt>
                <c:pt idx="14">
                  <c:v>#N/A</c:v>
                </c:pt>
              </c:numCache>
            </c:numRef>
          </c:val>
          <c:smooth val="0"/>
          <c:extLst>
            <c:ext xmlns:c16="http://schemas.microsoft.com/office/drawing/2014/chart" uri="{C3380CC4-5D6E-409C-BE32-E72D297353CC}">
              <c16:uniqueId val="{0000000B-0B87-4CE5-8EE9-F0AE94AB7A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2436</c:v>
                </c:pt>
                <c:pt idx="1">
                  <c:v>2482</c:v>
                </c:pt>
                <c:pt idx="2">
                  <c:v>2951</c:v>
                </c:pt>
              </c:numCache>
            </c:numRef>
          </c:val>
          <c:extLst>
            <c:ext xmlns:c16="http://schemas.microsoft.com/office/drawing/2014/chart" uri="{C3380CC4-5D6E-409C-BE32-E72D297353CC}">
              <c16:uniqueId val="{00000000-13EF-4A76-8F7F-AA3D1A1664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1766</c:v>
                </c:pt>
                <c:pt idx="1">
                  <c:v>2173</c:v>
                </c:pt>
                <c:pt idx="2">
                  <c:v>2175</c:v>
                </c:pt>
              </c:numCache>
            </c:numRef>
          </c:val>
          <c:extLst>
            <c:ext xmlns:c16="http://schemas.microsoft.com/office/drawing/2014/chart" uri="{C3380CC4-5D6E-409C-BE32-E72D297353CC}">
              <c16:uniqueId val="{00000001-13EF-4A76-8F7F-AA3D1A1664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1172</c:v>
                </c:pt>
                <c:pt idx="1">
                  <c:v>1403</c:v>
                </c:pt>
                <c:pt idx="2">
                  <c:v>1344</c:v>
                </c:pt>
              </c:numCache>
            </c:numRef>
          </c:val>
          <c:extLst>
            <c:ext xmlns:c16="http://schemas.microsoft.com/office/drawing/2014/chart" uri="{C3380CC4-5D6E-409C-BE32-E72D297353CC}">
              <c16:uniqueId val="{00000002-13EF-4A76-8F7F-AA3D1A1664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元利償還金は前年度より約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億円増加している。これは令和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総合体育館や別所ゆめ街道の整備などの大型事業の市債償還が始まったことに加えて、合併特例債の償還がピークを迎えているためである。また、元利償還金増加に伴って実質交差費比率も上がっている。</a:t>
          </a:r>
        </a:p>
        <a:p>
          <a:r>
            <a:rPr kumimoji="1" lang="ja-JP" altLang="en-US" sz="1400">
              <a:latin typeface="ＭＳ ゴシック" pitchFamily="49" charset="-128"/>
              <a:ea typeface="ＭＳ ゴシック" pitchFamily="49" charset="-128"/>
            </a:rPr>
            <a:t>　今後予定している公共施設等の更新・改修等により、元利償還金はさらに増加する見込みである。そのため、新規事業の抑制や交付税措置のある有利な市債の積極的な活用により、公債費負担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将来負担額のうち地方債の現在高は前年度より約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億円減少している。これは、市債の新規発行を抑制する一方で、市債の償還が進んだためである。また、公営企業債等繰入見込額が前年度より約</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億円減少している。これは、下水道事業の市債残高が減少したためである。</a:t>
          </a:r>
        </a:p>
        <a:p>
          <a:r>
            <a:rPr kumimoji="1" lang="ja-JP" altLang="en-US" sz="1400">
              <a:latin typeface="ＭＳ ゴシック" pitchFamily="49" charset="-128"/>
              <a:ea typeface="ＭＳ ゴシック" pitchFamily="49" charset="-128"/>
            </a:rPr>
            <a:t>　充当可能財源等のうち充当可能基金の残高が前年度より約</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億円増加している。基準財政需要額算入見込額は、市債残高の減少に伴って公債費等の算入が減るため約</a:t>
          </a:r>
          <a:r>
            <a:rPr kumimoji="1" lang="en-US" altLang="ja-JP" sz="1400">
              <a:latin typeface="ＭＳ ゴシック" pitchFamily="49" charset="-128"/>
              <a:ea typeface="ＭＳ ゴシック" pitchFamily="49" charset="-128"/>
            </a:rPr>
            <a:t>18.6</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将来負担比率は全体としては改善している。しかし、今後公共施設等の更新・改修等が予定されていることから、将来への負担を増加させないよう、引き続き堅実な財政運営を行っていく必要がある。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全体の基金残高は前年度より約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億円増加している。これは、収支不足を補うための財政調整基金の取崩しを令和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年度は行わなかったことから、基金全体の取崩を約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億円に抑えた一方、前年度剰余金やふるさと納税寄附金の増加などで約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高齢化の進展等による扶助費の増加や、公共施設等の更新・改修等に係る事業費の増加が見込まれ、財政運営はさらに厳しさを増すことが予想される。基金の取崩しを最小限に抑えるよう、財政健全化に基づく事業の見直しや財源の確保等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公共施設整備基金：公共施設の整備費等に充当。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こころのふるさと三木応援基金：三木市を応援しようとする個人、法人その他団体からの寄附金（ふるさと納税）を積み立て、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寄付者が希望する目的に沿う事業経費に充当。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社会福祉基金：急速に進展する高齢化社会に対応するため、保健福祉等の充実・強化を図る事業経費に充当。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市民文化振興基金：三木市の文化の向上を目的とする事業経費に充当。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ガーデンシティみき創生基金：行政と市民の協働による誇りと愛着の持てるふるさとづくりのための事業経費に充当。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ふるさと納税の寄付額が堅調に伸びたことで積立額は増加したが、取崩額がそれを上回ったため、残高は前年度より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収入実績が順調に伸びているものの、事業経費への充当が増加しているため基金残高は減少傾向にある。ふるさと納税寄附金は市の貴重な自主財源であるため、今後も引き続き収入増加に向けた取組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収支不足を補うための基金の取崩しを行わなかった一方で、前年度剰余金約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億円を積み立てたことで基金残高が約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高齢化の進展等による扶助費の増加や公共施設等の更新・改修等に係る事業費の増加が見込まれ、財政運営はさらに厳しさを増すことが予想される。基金の取崩しを最小限に抑えるよう、財政健全化に基づく事業の見直しや財源の確保等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減債基金の運用利子によって基金残高が約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当面の間は合併特定歳の所管のピークが続くが、基金の取崩しを最小限に抑えるよう、財政健全化に基づく事業の見直しや財源の確保等に努めていく。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74,872
72,651
176.51
35,353,481
34,825,129
394,309
19,300,512
35,689,315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で横ばいに推移していたが、令和４年度は</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に下がった。これは、令和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年度において、コロナ禍の影響による市税等の減収などにより基準財政収入額が減少する一方で、高齢化に伴う扶助費の増加などにより基準財政需要額が増加したためである。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今後は、財政健全化計画に基づく事業見直し等により、歳出の抑制に努めていく。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xdr:cNvCxnSpPr/>
      </xdr:nvCxnSpPr>
      <xdr:spPr>
        <a:xfrm>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2" name="直線コネクタ 71"/>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8" name="楕円 87"/>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299</xdr:rowOff>
    </xdr:from>
    <xdr:ext cx="762000" cy="259045"/>
    <xdr:sp macro="" textlink="">
      <xdr:nvSpPr>
        <xdr:cNvPr id="89" name="財政力該当値テキスト"/>
        <xdr:cNvSpPr txBox="1"/>
      </xdr:nvSpPr>
      <xdr:spPr>
        <a:xfrm>
          <a:off x="5041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％であり、前年度の</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％から大きく悪化している。これは、地方税が増加したものの、新型コロナウイルス感染症対策地方税減収補填特別交付金、臨時財政対策債の減少などにより、経常一般財源等が大幅に減少したためである。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年度の経常収支比率の改善は全国的かつ一時的な現象であったため、今後も引き続き事業見直し等により経常的な支出の抑制に取り組む必要がある。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64</xdr:row>
      <xdr:rowOff>21272</xdr:rowOff>
    </xdr:to>
    <xdr:cxnSp macro="">
      <xdr:nvCxnSpPr>
        <xdr:cNvPr id="128" name="直線コネクタ 127"/>
        <xdr:cNvCxnSpPr/>
      </xdr:nvCxnSpPr>
      <xdr:spPr>
        <a:xfrm>
          <a:off x="4114800" y="10650220"/>
          <a:ext cx="838200" cy="3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64</xdr:row>
      <xdr:rowOff>105728</xdr:rowOff>
    </xdr:to>
    <xdr:cxnSp macro="">
      <xdr:nvCxnSpPr>
        <xdr:cNvPr id="131" name="直線コネクタ 130"/>
        <xdr:cNvCxnSpPr/>
      </xdr:nvCxnSpPr>
      <xdr:spPr>
        <a:xfrm flipV="1">
          <a:off x="3225800" y="10650220"/>
          <a:ext cx="889000" cy="4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75565</xdr:rowOff>
    </xdr:from>
    <xdr:to>
      <xdr:col>15</xdr:col>
      <xdr:colOff>82550</xdr:colOff>
      <xdr:row>64</xdr:row>
      <xdr:rowOff>105728</xdr:rowOff>
    </xdr:to>
    <xdr:cxnSp macro="">
      <xdr:nvCxnSpPr>
        <xdr:cNvPr id="134" name="直線コネクタ 133"/>
        <xdr:cNvCxnSpPr/>
      </xdr:nvCxnSpPr>
      <xdr:spPr>
        <a:xfrm>
          <a:off x="2336800" y="110483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75565</xdr:rowOff>
    </xdr:to>
    <xdr:cxnSp macro="">
      <xdr:nvCxnSpPr>
        <xdr:cNvPr id="137" name="直線コネクタ 136"/>
        <xdr:cNvCxnSpPr/>
      </xdr:nvCxnSpPr>
      <xdr:spPr>
        <a:xfrm>
          <a:off x="1447800" y="1091565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141922</xdr:rowOff>
    </xdr:from>
    <xdr:to>
      <xdr:col>23</xdr:col>
      <xdr:colOff>184150</xdr:colOff>
      <xdr:row>64</xdr:row>
      <xdr:rowOff>72072</xdr:rowOff>
    </xdr:to>
    <xdr:sp macro="" textlink="">
      <xdr:nvSpPr>
        <xdr:cNvPr id="147" name="楕円 146"/>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113999</xdr:rowOff>
    </xdr:from>
    <xdr:ext cx="762000" cy="259045"/>
    <xdr:sp macro="" textlink="">
      <xdr:nvSpPr>
        <xdr:cNvPr id="148"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49" name="楕円 148"/>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0" name="テキスト ボックス 149"/>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54928</xdr:rowOff>
    </xdr:from>
    <xdr:to>
      <xdr:col>15</xdr:col>
      <xdr:colOff>133350</xdr:colOff>
      <xdr:row>64</xdr:row>
      <xdr:rowOff>156528</xdr:rowOff>
    </xdr:to>
    <xdr:sp macro="" textlink="">
      <xdr:nvSpPr>
        <xdr:cNvPr id="151" name="楕円 150"/>
        <xdr:cNvSpPr/>
      </xdr:nvSpPr>
      <xdr:spPr>
        <a:xfrm>
          <a:off x="3175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141305</xdr:rowOff>
    </xdr:from>
    <xdr:ext cx="762000" cy="259045"/>
    <xdr:sp macro="" textlink="">
      <xdr:nvSpPr>
        <xdr:cNvPr id="152" name="テキスト ボックス 151"/>
        <xdr:cNvSpPr txBox="1"/>
      </xdr:nvSpPr>
      <xdr:spPr>
        <a:xfrm>
          <a:off x="2844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24765</xdr:rowOff>
    </xdr:from>
    <xdr:to>
      <xdr:col>11</xdr:col>
      <xdr:colOff>82550</xdr:colOff>
      <xdr:row>64</xdr:row>
      <xdr:rowOff>126365</xdr:rowOff>
    </xdr:to>
    <xdr:sp macro="" textlink="">
      <xdr:nvSpPr>
        <xdr:cNvPr id="153" name="楕円 152"/>
        <xdr:cNvSpPr/>
      </xdr:nvSpPr>
      <xdr:spPr>
        <a:xfrm>
          <a:off x="2286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111142</xdr:rowOff>
    </xdr:from>
    <xdr:ext cx="762000" cy="259045"/>
    <xdr:sp macro="" textlink="">
      <xdr:nvSpPr>
        <xdr:cNvPr id="154" name="テキスト ボックス 153"/>
        <xdr:cNvSpPr txBox="1"/>
      </xdr:nvSpPr>
      <xdr:spPr>
        <a:xfrm>
          <a:off x="1955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5" name="楕円 154"/>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6" name="テキスト ボックス 155"/>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人当たり人件費・物件費は年々増加傾向にあり、前年度から</a:t>
          </a:r>
          <a:r>
            <a:rPr kumimoji="1" lang="en-US" altLang="ja-JP" sz="1300">
              <a:latin typeface="ＭＳ Ｐゴシック" panose="020B0600070205080204" pitchFamily="50" charset="-128"/>
              <a:ea typeface="ＭＳ Ｐゴシック" panose="020B0600070205080204" pitchFamily="50" charset="-128"/>
            </a:rPr>
            <a:t>4,190</a:t>
          </a:r>
          <a:r>
            <a:rPr kumimoji="1" lang="ja-JP" altLang="en-US" sz="1300">
              <a:latin typeface="ＭＳ Ｐゴシック" panose="020B0600070205080204" pitchFamily="50" charset="-128"/>
              <a:ea typeface="ＭＳ Ｐゴシック" panose="020B0600070205080204" pitchFamily="50" charset="-128"/>
            </a:rPr>
            <a:t>円増加している。このうち主な原因は物件費の増加であり、物価高騰対応のための市民生活支援及び消費喚起のための事業の実施が大きく影響している。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今後も、全国的な賃金アップや物価高騰により人件費や物件費の増加が継続すると予測される。そのため、事業の見直しや業務の効率化を行い、歳出の抑制に努めていく必要がある。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143740</xdr:rowOff>
    </xdr:from>
    <xdr:to>
      <xdr:col>23</xdr:col>
      <xdr:colOff>133350</xdr:colOff>
      <xdr:row>83</xdr:row>
      <xdr:rowOff>5992</xdr:rowOff>
    </xdr:to>
    <xdr:cxnSp macro="">
      <xdr:nvCxnSpPr>
        <xdr:cNvPr id="191" name="直線コネクタ 190"/>
        <xdr:cNvCxnSpPr/>
      </xdr:nvCxnSpPr>
      <xdr:spPr>
        <a:xfrm>
          <a:off x="4114800" y="14202640"/>
          <a:ext cx="8382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105656</xdr:rowOff>
    </xdr:from>
    <xdr:to>
      <xdr:col>19</xdr:col>
      <xdr:colOff>133350</xdr:colOff>
      <xdr:row>82</xdr:row>
      <xdr:rowOff>143740</xdr:rowOff>
    </xdr:to>
    <xdr:cxnSp macro="">
      <xdr:nvCxnSpPr>
        <xdr:cNvPr id="194" name="直線コネクタ 193"/>
        <xdr:cNvCxnSpPr/>
      </xdr:nvCxnSpPr>
      <xdr:spPr>
        <a:xfrm>
          <a:off x="3225800" y="14164556"/>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1631</xdr:rowOff>
    </xdr:from>
    <xdr:to>
      <xdr:col>15</xdr:col>
      <xdr:colOff>82550</xdr:colOff>
      <xdr:row>82</xdr:row>
      <xdr:rowOff>105656</xdr:rowOff>
    </xdr:to>
    <xdr:cxnSp macro="">
      <xdr:nvCxnSpPr>
        <xdr:cNvPr id="197" name="直線コネクタ 196"/>
        <xdr:cNvCxnSpPr/>
      </xdr:nvCxnSpPr>
      <xdr:spPr>
        <a:xfrm>
          <a:off x="2336800" y="14060531"/>
          <a:ext cx="8890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115249</xdr:rowOff>
    </xdr:from>
    <xdr:to>
      <xdr:col>11</xdr:col>
      <xdr:colOff>31750</xdr:colOff>
      <xdr:row>82</xdr:row>
      <xdr:rowOff>1631</xdr:rowOff>
    </xdr:to>
    <xdr:cxnSp macro="">
      <xdr:nvCxnSpPr>
        <xdr:cNvPr id="200" name="直線コネクタ 199"/>
        <xdr:cNvCxnSpPr/>
      </xdr:nvCxnSpPr>
      <xdr:spPr>
        <a:xfrm>
          <a:off x="1447800" y="14002699"/>
          <a:ext cx="889000" cy="5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126642</xdr:rowOff>
    </xdr:from>
    <xdr:to>
      <xdr:col>23</xdr:col>
      <xdr:colOff>184150</xdr:colOff>
      <xdr:row>83</xdr:row>
      <xdr:rowOff>56792</xdr:rowOff>
    </xdr:to>
    <xdr:sp macro="" textlink="">
      <xdr:nvSpPr>
        <xdr:cNvPr id="210" name="楕円 209"/>
        <xdr:cNvSpPr/>
      </xdr:nvSpPr>
      <xdr:spPr>
        <a:xfrm>
          <a:off x="4902200" y="141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98719</xdr:rowOff>
    </xdr:from>
    <xdr:ext cx="762000" cy="259045"/>
    <xdr:sp macro="" textlink="">
      <xdr:nvSpPr>
        <xdr:cNvPr id="211" name="人件費・物件費等の状況該当値テキスト"/>
        <xdr:cNvSpPr txBox="1"/>
      </xdr:nvSpPr>
      <xdr:spPr>
        <a:xfrm>
          <a:off x="5041900" y="141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92940</xdr:rowOff>
    </xdr:from>
    <xdr:to>
      <xdr:col>19</xdr:col>
      <xdr:colOff>184150</xdr:colOff>
      <xdr:row>83</xdr:row>
      <xdr:rowOff>23090</xdr:rowOff>
    </xdr:to>
    <xdr:sp macro="" textlink="">
      <xdr:nvSpPr>
        <xdr:cNvPr id="212" name="楕円 211"/>
        <xdr:cNvSpPr/>
      </xdr:nvSpPr>
      <xdr:spPr>
        <a:xfrm>
          <a:off x="4064000" y="141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7867</xdr:rowOff>
    </xdr:from>
    <xdr:ext cx="736600" cy="259045"/>
    <xdr:sp macro="" textlink="">
      <xdr:nvSpPr>
        <xdr:cNvPr id="213" name="テキスト ボックス 212"/>
        <xdr:cNvSpPr txBox="1"/>
      </xdr:nvSpPr>
      <xdr:spPr>
        <a:xfrm>
          <a:off x="3733800" y="1423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54856</xdr:rowOff>
    </xdr:from>
    <xdr:to>
      <xdr:col>15</xdr:col>
      <xdr:colOff>133350</xdr:colOff>
      <xdr:row>82</xdr:row>
      <xdr:rowOff>156456</xdr:rowOff>
    </xdr:to>
    <xdr:sp macro="" textlink="">
      <xdr:nvSpPr>
        <xdr:cNvPr id="214" name="楕円 213"/>
        <xdr:cNvSpPr/>
      </xdr:nvSpPr>
      <xdr:spPr>
        <a:xfrm>
          <a:off x="3175000" y="141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141233</xdr:rowOff>
    </xdr:from>
    <xdr:ext cx="762000" cy="259045"/>
    <xdr:sp macro="" textlink="">
      <xdr:nvSpPr>
        <xdr:cNvPr id="215" name="テキスト ボックス 214"/>
        <xdr:cNvSpPr txBox="1"/>
      </xdr:nvSpPr>
      <xdr:spPr>
        <a:xfrm>
          <a:off x="2844800" y="1420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122281</xdr:rowOff>
    </xdr:from>
    <xdr:to>
      <xdr:col>11</xdr:col>
      <xdr:colOff>82550</xdr:colOff>
      <xdr:row>82</xdr:row>
      <xdr:rowOff>52431</xdr:rowOff>
    </xdr:to>
    <xdr:sp macro="" textlink="">
      <xdr:nvSpPr>
        <xdr:cNvPr id="216" name="楕円 215"/>
        <xdr:cNvSpPr/>
      </xdr:nvSpPr>
      <xdr:spPr>
        <a:xfrm>
          <a:off x="2286000" y="140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37208</xdr:rowOff>
    </xdr:from>
    <xdr:ext cx="762000" cy="259045"/>
    <xdr:sp macro="" textlink="">
      <xdr:nvSpPr>
        <xdr:cNvPr id="217" name="テキスト ボックス 216"/>
        <xdr:cNvSpPr txBox="1"/>
      </xdr:nvSpPr>
      <xdr:spPr>
        <a:xfrm>
          <a:off x="1955800" y="140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64449</xdr:rowOff>
    </xdr:from>
    <xdr:to>
      <xdr:col>7</xdr:col>
      <xdr:colOff>31750</xdr:colOff>
      <xdr:row>81</xdr:row>
      <xdr:rowOff>166049</xdr:rowOff>
    </xdr:to>
    <xdr:sp macro="" textlink="">
      <xdr:nvSpPr>
        <xdr:cNvPr id="218" name="楕円 217"/>
        <xdr:cNvSpPr/>
      </xdr:nvSpPr>
      <xdr:spPr>
        <a:xfrm>
          <a:off x="1397000" y="139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150826</xdr:rowOff>
    </xdr:from>
    <xdr:ext cx="762000" cy="259045"/>
    <xdr:sp macro="" textlink="">
      <xdr:nvSpPr>
        <xdr:cNvPr id="219" name="テキスト ボックス 218"/>
        <xdr:cNvSpPr txBox="1"/>
      </xdr:nvSpPr>
      <xdr:spPr>
        <a:xfrm>
          <a:off x="1066800" y="140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ポイント上がっている。</a:t>
          </a:r>
        </a:p>
        <a:p>
          <a:r>
            <a:rPr kumimoji="1" lang="ja-JP" altLang="en-US" sz="1300">
              <a:latin typeface="ＭＳ Ｐゴシック" panose="020B0600070205080204" pitchFamily="50" charset="-128"/>
              <a:ea typeface="ＭＳ Ｐゴシック" panose="020B0600070205080204" pitchFamily="50" charset="-128"/>
            </a:rPr>
            <a:t>　主な要因は、大卒区分で経験年数</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年の職員数の分布が変わり、勤続年数の長い職員の割合が増加したことがあげられる。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35379</xdr:rowOff>
    </xdr:to>
    <xdr:cxnSp macro="">
      <xdr:nvCxnSpPr>
        <xdr:cNvPr id="255" name="直線コネクタ 254"/>
        <xdr:cNvCxnSpPr/>
      </xdr:nvCxnSpPr>
      <xdr:spPr>
        <a:xfrm>
          <a:off x="16179800" y="152427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155121</xdr:rowOff>
    </xdr:to>
    <xdr:cxnSp macro="">
      <xdr:nvCxnSpPr>
        <xdr:cNvPr id="258" name="直線コネクタ 257"/>
        <xdr:cNvCxnSpPr/>
      </xdr:nvCxnSpPr>
      <xdr:spPr>
        <a:xfrm>
          <a:off x="15290800" y="151220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34471</xdr:rowOff>
    </xdr:to>
    <xdr:cxnSp macro="">
      <xdr:nvCxnSpPr>
        <xdr:cNvPr id="261" name="直線コネクタ 260"/>
        <xdr:cNvCxnSpPr/>
      </xdr:nvCxnSpPr>
      <xdr:spPr>
        <a:xfrm>
          <a:off x="14401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51707</xdr:rowOff>
    </xdr:to>
    <xdr:cxnSp macro="">
      <xdr:nvCxnSpPr>
        <xdr:cNvPr id="264" name="直線コネクタ 263"/>
        <xdr:cNvCxnSpPr/>
      </xdr:nvCxnSpPr>
      <xdr:spPr>
        <a:xfrm flipV="1">
          <a:off x="13512800" y="150703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4" name="楕円 273"/>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5" name="給与水準   （国との比較）該当値テキスト"/>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6" name="楕円 275"/>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7" name="テキスト ボックス 276"/>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8" name="楕円 277"/>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9" name="テキスト ボックス 278"/>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0" name="楕円 279"/>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1" name="テキスト ボックス 280"/>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2" name="楕円 281"/>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3" name="テキスト ボックス 282"/>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定年退職による職員数の減少を正規職員及び再任用職員の採用により全体の職員数を維持している。</a:t>
          </a:r>
        </a:p>
        <a:p>
          <a:r>
            <a:rPr kumimoji="1" lang="ja-JP" altLang="en-US" sz="1300">
              <a:latin typeface="ＭＳ Ｐゴシック" panose="020B0600070205080204" pitchFamily="50" charset="-128"/>
              <a:ea typeface="ＭＳ Ｐゴシック" panose="020B0600070205080204" pitchFamily="50" charset="-128"/>
            </a:rPr>
            <a:t>　円滑に市政運営を行うため、知識や技術の継承に配慮する一方、財政負担の抑制に留意しつつ、計画的な職員採用を行っていく。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117369</xdr:rowOff>
    </xdr:to>
    <xdr:cxnSp macro="">
      <xdr:nvCxnSpPr>
        <xdr:cNvPr id="318" name="直線コネクタ 317"/>
        <xdr:cNvCxnSpPr/>
      </xdr:nvCxnSpPr>
      <xdr:spPr>
        <a:xfrm>
          <a:off x="16179800" y="1056978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93239</xdr:rowOff>
    </xdr:from>
    <xdr:to>
      <xdr:col>77</xdr:col>
      <xdr:colOff>44450</xdr:colOff>
      <xdr:row>61</xdr:row>
      <xdr:rowOff>111337</xdr:rowOff>
    </xdr:to>
    <xdr:cxnSp macro="">
      <xdr:nvCxnSpPr>
        <xdr:cNvPr id="321" name="直線コネクタ 320"/>
        <xdr:cNvCxnSpPr/>
      </xdr:nvCxnSpPr>
      <xdr:spPr>
        <a:xfrm>
          <a:off x="15290800" y="1055168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44979</xdr:rowOff>
    </xdr:from>
    <xdr:to>
      <xdr:col>72</xdr:col>
      <xdr:colOff>203200</xdr:colOff>
      <xdr:row>61</xdr:row>
      <xdr:rowOff>93239</xdr:rowOff>
    </xdr:to>
    <xdr:cxnSp macro="">
      <xdr:nvCxnSpPr>
        <xdr:cNvPr id="324" name="直線コネクタ 323"/>
        <xdr:cNvCxnSpPr/>
      </xdr:nvCxnSpPr>
      <xdr:spPr>
        <a:xfrm>
          <a:off x="14401800" y="1050342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61</xdr:row>
      <xdr:rowOff>44979</xdr:rowOff>
    </xdr:to>
    <xdr:cxnSp macro="">
      <xdr:nvCxnSpPr>
        <xdr:cNvPr id="327" name="直線コネクタ 326"/>
        <xdr:cNvCxnSpPr/>
      </xdr:nvCxnSpPr>
      <xdr:spPr>
        <a:xfrm>
          <a:off x="13512800" y="1043103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66569</xdr:rowOff>
    </xdr:from>
    <xdr:to>
      <xdr:col>81</xdr:col>
      <xdr:colOff>95250</xdr:colOff>
      <xdr:row>61</xdr:row>
      <xdr:rowOff>168169</xdr:rowOff>
    </xdr:to>
    <xdr:sp macro="" textlink="">
      <xdr:nvSpPr>
        <xdr:cNvPr id="337" name="楕円 336"/>
        <xdr:cNvSpPr/>
      </xdr:nvSpPr>
      <xdr:spPr>
        <a:xfrm>
          <a:off x="169672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83096</xdr:rowOff>
    </xdr:from>
    <xdr:ext cx="762000" cy="259045"/>
    <xdr:sp macro="" textlink="">
      <xdr:nvSpPr>
        <xdr:cNvPr id="338" name="定員管理の状況該当値テキスト"/>
        <xdr:cNvSpPr txBox="1"/>
      </xdr:nvSpPr>
      <xdr:spPr>
        <a:xfrm>
          <a:off x="17106900" y="1037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39" name="楕円 338"/>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864</xdr:rowOff>
    </xdr:from>
    <xdr:ext cx="736600" cy="259045"/>
    <xdr:sp macro="" textlink="">
      <xdr:nvSpPr>
        <xdr:cNvPr id="340" name="テキスト ボックス 339"/>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42439</xdr:rowOff>
    </xdr:from>
    <xdr:to>
      <xdr:col>73</xdr:col>
      <xdr:colOff>44450</xdr:colOff>
      <xdr:row>61</xdr:row>
      <xdr:rowOff>144039</xdr:rowOff>
    </xdr:to>
    <xdr:sp macro="" textlink="">
      <xdr:nvSpPr>
        <xdr:cNvPr id="341" name="楕円 340"/>
        <xdr:cNvSpPr/>
      </xdr:nvSpPr>
      <xdr:spPr>
        <a:xfrm>
          <a:off x="15240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154216</xdr:rowOff>
    </xdr:from>
    <xdr:ext cx="762000" cy="259045"/>
    <xdr:sp macro="" textlink="">
      <xdr:nvSpPr>
        <xdr:cNvPr id="342" name="テキスト ボックス 341"/>
        <xdr:cNvSpPr txBox="1"/>
      </xdr:nvSpPr>
      <xdr:spPr>
        <a:xfrm>
          <a:off x="14909800" y="1026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165629</xdr:rowOff>
    </xdr:from>
    <xdr:to>
      <xdr:col>68</xdr:col>
      <xdr:colOff>203200</xdr:colOff>
      <xdr:row>61</xdr:row>
      <xdr:rowOff>95779</xdr:rowOff>
    </xdr:to>
    <xdr:sp macro="" textlink="">
      <xdr:nvSpPr>
        <xdr:cNvPr id="343" name="楕円 342"/>
        <xdr:cNvSpPr/>
      </xdr:nvSpPr>
      <xdr:spPr>
        <a:xfrm>
          <a:off x="14351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105956</xdr:rowOff>
    </xdr:from>
    <xdr:ext cx="762000" cy="259045"/>
    <xdr:sp macro="" textlink="">
      <xdr:nvSpPr>
        <xdr:cNvPr id="344" name="テキスト ボックス 343"/>
        <xdr:cNvSpPr txBox="1"/>
      </xdr:nvSpPr>
      <xdr:spPr>
        <a:xfrm>
          <a:off x="14020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93239</xdr:rowOff>
    </xdr:from>
    <xdr:to>
      <xdr:col>64</xdr:col>
      <xdr:colOff>152400</xdr:colOff>
      <xdr:row>61</xdr:row>
      <xdr:rowOff>23389</xdr:rowOff>
    </xdr:to>
    <xdr:sp macro="" textlink="">
      <xdr:nvSpPr>
        <xdr:cNvPr id="345" name="楕円 344"/>
        <xdr:cNvSpPr/>
      </xdr:nvSpPr>
      <xdr:spPr>
        <a:xfrm>
          <a:off x="13462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33566</xdr:rowOff>
    </xdr:from>
    <xdr:ext cx="762000" cy="259045"/>
    <xdr:sp macro="" textlink="">
      <xdr:nvSpPr>
        <xdr:cNvPr id="346" name="テキスト ボックス 345"/>
        <xdr:cNvSpPr txBox="1"/>
      </xdr:nvSpPr>
      <xdr:spPr>
        <a:xfrm>
          <a:off x="13131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実質公債費率は一時的に改善傾向にあったものの、令和元年度を境に悪化しており、令和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％上がっている。これは、合併特例債や臨時財政対策債などの償還が増加したためである。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は、公共施設の更新・改修等の大型事業を予定しており、市債の発行が増加することに伴って実質公債費率も増加する見込みである。そのため、新規事業の抑制や交付税措置のある有利な市債の積極的な活用により、公債費負担の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124714</xdr:rowOff>
    </xdr:to>
    <xdr:cxnSp macro="">
      <xdr:nvCxnSpPr>
        <xdr:cNvPr id="378" name="直線コネクタ 377"/>
        <xdr:cNvCxnSpPr/>
      </xdr:nvCxnSpPr>
      <xdr:spPr>
        <a:xfrm>
          <a:off x="16179800" y="670509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39</xdr:row>
      <xdr:rowOff>18542</xdr:rowOff>
    </xdr:to>
    <xdr:cxnSp macro="">
      <xdr:nvCxnSpPr>
        <xdr:cNvPr id="381" name="直線コネクタ 380"/>
        <xdr:cNvCxnSpPr/>
      </xdr:nvCxnSpPr>
      <xdr:spPr>
        <a:xfrm>
          <a:off x="15290800" y="65989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45212</xdr:rowOff>
    </xdr:from>
    <xdr:to>
      <xdr:col>72</xdr:col>
      <xdr:colOff>203200</xdr:colOff>
      <xdr:row>38</xdr:row>
      <xdr:rowOff>83820</xdr:rowOff>
    </xdr:to>
    <xdr:cxnSp macro="">
      <xdr:nvCxnSpPr>
        <xdr:cNvPr id="384" name="直線コネクタ 383"/>
        <xdr:cNvCxnSpPr/>
      </xdr:nvCxnSpPr>
      <xdr:spPr>
        <a:xfrm>
          <a:off x="14401800" y="65603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45212</xdr:rowOff>
    </xdr:from>
    <xdr:to>
      <xdr:col>68</xdr:col>
      <xdr:colOff>152400</xdr:colOff>
      <xdr:row>38</xdr:row>
      <xdr:rowOff>64516</xdr:rowOff>
    </xdr:to>
    <xdr:cxnSp macro="">
      <xdr:nvCxnSpPr>
        <xdr:cNvPr id="387" name="直線コネクタ 386"/>
        <xdr:cNvCxnSpPr/>
      </xdr:nvCxnSpPr>
      <xdr:spPr>
        <a:xfrm flipV="1">
          <a:off x="13512800" y="65603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7" name="楕円 396"/>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398"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399" name="楕円 398"/>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400" name="テキスト ボックス 399"/>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1" name="楕円 400"/>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2" name="テキスト ボックス 401"/>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165862</xdr:rowOff>
    </xdr:from>
    <xdr:to>
      <xdr:col>68</xdr:col>
      <xdr:colOff>203200</xdr:colOff>
      <xdr:row>38</xdr:row>
      <xdr:rowOff>96012</xdr:rowOff>
    </xdr:to>
    <xdr:sp macro="" textlink="">
      <xdr:nvSpPr>
        <xdr:cNvPr id="403" name="楕円 402"/>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106189</xdr:rowOff>
    </xdr:from>
    <xdr:ext cx="762000" cy="259045"/>
    <xdr:sp macro="" textlink="">
      <xdr:nvSpPr>
        <xdr:cNvPr id="404" name="テキスト ボックス 403"/>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13716</xdr:rowOff>
    </xdr:from>
    <xdr:to>
      <xdr:col>64</xdr:col>
      <xdr:colOff>152400</xdr:colOff>
      <xdr:row>38</xdr:row>
      <xdr:rowOff>115316</xdr:rowOff>
    </xdr:to>
    <xdr:sp macro="" textlink="">
      <xdr:nvSpPr>
        <xdr:cNvPr id="405" name="楕円 404"/>
        <xdr:cNvSpPr/>
      </xdr:nvSpPr>
      <xdr:spPr>
        <a:xfrm>
          <a:off x="13462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125493</xdr:rowOff>
    </xdr:from>
    <xdr:ext cx="762000" cy="259045"/>
    <xdr:sp macro="" textlink="">
      <xdr:nvSpPr>
        <xdr:cNvPr id="406" name="テキスト ボックス 405"/>
        <xdr:cNvSpPr txBox="1"/>
      </xdr:nvSpPr>
      <xdr:spPr>
        <a:xfrm>
          <a:off x="13131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市債の新規発行の抑制により市債残高が減少しているため、平成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年度以降は改善傾向が続いている。とくに令和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％下がり、大幅に改善している。これは、ふるさと納税寄附金や普通交付税が増加したことから、各基金への積立を行い、基金残高が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億円増加したためである。</a:t>
          </a:r>
        </a:p>
        <a:p>
          <a:r>
            <a:rPr kumimoji="1" lang="ja-JP" altLang="en-US" sz="1300">
              <a:latin typeface="ＭＳ Ｐゴシック" panose="020B0600070205080204" pitchFamily="50" charset="-128"/>
              <a:ea typeface="ＭＳ Ｐゴシック" panose="020B0600070205080204" pitchFamily="50" charset="-128"/>
            </a:rPr>
            <a:t>　今後予定している公共施設の更新等の大型事業に備えて、事業の見直し等により、基金の取崩を最小限に抑えるなど、堅実な財政運営に努めていく。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49409</xdr:rowOff>
    </xdr:from>
    <xdr:to>
      <xdr:col>81</xdr:col>
      <xdr:colOff>44450</xdr:colOff>
      <xdr:row>15</xdr:row>
      <xdr:rowOff>147078</xdr:rowOff>
    </xdr:to>
    <xdr:cxnSp macro="">
      <xdr:nvCxnSpPr>
        <xdr:cNvPr id="442" name="直線コネクタ 441"/>
        <xdr:cNvCxnSpPr/>
      </xdr:nvCxnSpPr>
      <xdr:spPr>
        <a:xfrm flipV="1">
          <a:off x="16179800" y="2621159"/>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147078</xdr:rowOff>
    </xdr:from>
    <xdr:to>
      <xdr:col>77</xdr:col>
      <xdr:colOff>44450</xdr:colOff>
      <xdr:row>16</xdr:row>
      <xdr:rowOff>25037</xdr:rowOff>
    </xdr:to>
    <xdr:cxnSp macro="">
      <xdr:nvCxnSpPr>
        <xdr:cNvPr id="445" name="直線コネクタ 444"/>
        <xdr:cNvCxnSpPr/>
      </xdr:nvCxnSpPr>
      <xdr:spPr>
        <a:xfrm flipV="1">
          <a:off x="15290800" y="271882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25037</xdr:rowOff>
    </xdr:from>
    <xdr:to>
      <xdr:col>72</xdr:col>
      <xdr:colOff>203200</xdr:colOff>
      <xdr:row>16</xdr:row>
      <xdr:rowOff>29633</xdr:rowOff>
    </xdr:to>
    <xdr:cxnSp macro="">
      <xdr:nvCxnSpPr>
        <xdr:cNvPr id="448" name="直線コネクタ 447"/>
        <xdr:cNvCxnSpPr/>
      </xdr:nvCxnSpPr>
      <xdr:spPr>
        <a:xfrm flipV="1">
          <a:off x="14401800" y="27682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29633</xdr:rowOff>
    </xdr:from>
    <xdr:to>
      <xdr:col>68</xdr:col>
      <xdr:colOff>152400</xdr:colOff>
      <xdr:row>16</xdr:row>
      <xdr:rowOff>46869</xdr:rowOff>
    </xdr:to>
    <xdr:cxnSp macro="">
      <xdr:nvCxnSpPr>
        <xdr:cNvPr id="451" name="直線コネクタ 450"/>
        <xdr:cNvCxnSpPr/>
      </xdr:nvCxnSpPr>
      <xdr:spPr>
        <a:xfrm flipV="1">
          <a:off x="13512800" y="277283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170059</xdr:rowOff>
    </xdr:from>
    <xdr:to>
      <xdr:col>81</xdr:col>
      <xdr:colOff>95250</xdr:colOff>
      <xdr:row>15</xdr:row>
      <xdr:rowOff>100209</xdr:rowOff>
    </xdr:to>
    <xdr:sp macro="" textlink="">
      <xdr:nvSpPr>
        <xdr:cNvPr id="461" name="楕円 460"/>
        <xdr:cNvSpPr/>
      </xdr:nvSpPr>
      <xdr:spPr>
        <a:xfrm>
          <a:off x="169672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142136</xdr:rowOff>
    </xdr:from>
    <xdr:ext cx="762000" cy="259045"/>
    <xdr:sp macro="" textlink="">
      <xdr:nvSpPr>
        <xdr:cNvPr id="462" name="将来負担の状況該当値テキスト"/>
        <xdr:cNvSpPr txBox="1"/>
      </xdr:nvSpPr>
      <xdr:spPr>
        <a:xfrm>
          <a:off x="17106900" y="254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96278</xdr:rowOff>
    </xdr:from>
    <xdr:to>
      <xdr:col>77</xdr:col>
      <xdr:colOff>95250</xdr:colOff>
      <xdr:row>16</xdr:row>
      <xdr:rowOff>26428</xdr:rowOff>
    </xdr:to>
    <xdr:sp macro="" textlink="">
      <xdr:nvSpPr>
        <xdr:cNvPr id="463" name="楕円 462"/>
        <xdr:cNvSpPr/>
      </xdr:nvSpPr>
      <xdr:spPr>
        <a:xfrm>
          <a:off x="16129000" y="26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11205</xdr:rowOff>
    </xdr:from>
    <xdr:ext cx="736600" cy="259045"/>
    <xdr:sp macro="" textlink="">
      <xdr:nvSpPr>
        <xdr:cNvPr id="464" name="テキスト ボックス 463"/>
        <xdr:cNvSpPr txBox="1"/>
      </xdr:nvSpPr>
      <xdr:spPr>
        <a:xfrm>
          <a:off x="15798800" y="275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145687</xdr:rowOff>
    </xdr:from>
    <xdr:to>
      <xdr:col>73</xdr:col>
      <xdr:colOff>44450</xdr:colOff>
      <xdr:row>16</xdr:row>
      <xdr:rowOff>75837</xdr:rowOff>
    </xdr:to>
    <xdr:sp macro="" textlink="">
      <xdr:nvSpPr>
        <xdr:cNvPr id="465" name="楕円 464"/>
        <xdr:cNvSpPr/>
      </xdr:nvSpPr>
      <xdr:spPr>
        <a:xfrm>
          <a:off x="15240000" y="27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60614</xdr:rowOff>
    </xdr:from>
    <xdr:ext cx="762000" cy="259045"/>
    <xdr:sp macro="" textlink="">
      <xdr:nvSpPr>
        <xdr:cNvPr id="466" name="テキスト ボックス 465"/>
        <xdr:cNvSpPr txBox="1"/>
      </xdr:nvSpPr>
      <xdr:spPr>
        <a:xfrm>
          <a:off x="14909800" y="280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67" name="楕円 466"/>
        <xdr:cNvSpPr/>
      </xdr:nvSpPr>
      <xdr:spPr>
        <a:xfrm>
          <a:off x="14351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65210</xdr:rowOff>
    </xdr:from>
    <xdr:ext cx="762000" cy="259045"/>
    <xdr:sp macro="" textlink="">
      <xdr:nvSpPr>
        <xdr:cNvPr id="468" name="テキスト ボックス 467"/>
        <xdr:cNvSpPr txBox="1"/>
      </xdr:nvSpPr>
      <xdr:spPr>
        <a:xfrm>
          <a:off x="14020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167519</xdr:rowOff>
    </xdr:from>
    <xdr:to>
      <xdr:col>64</xdr:col>
      <xdr:colOff>152400</xdr:colOff>
      <xdr:row>16</xdr:row>
      <xdr:rowOff>97669</xdr:rowOff>
    </xdr:to>
    <xdr:sp macro="" textlink="">
      <xdr:nvSpPr>
        <xdr:cNvPr id="469" name="楕円 468"/>
        <xdr:cNvSpPr/>
      </xdr:nvSpPr>
      <xdr:spPr>
        <a:xfrm>
          <a:off x="13462000" y="27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82446</xdr:rowOff>
    </xdr:from>
    <xdr:ext cx="762000" cy="259045"/>
    <xdr:sp macro="" textlink="">
      <xdr:nvSpPr>
        <xdr:cNvPr id="470" name="テキスト ボックス 469"/>
        <xdr:cNvSpPr txBox="1"/>
      </xdr:nvSpPr>
      <xdr:spPr>
        <a:xfrm>
          <a:off x="13131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74,872
72,651
176.51
35,353,481
34,825,129
394,309
19,300,512
35,689,315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％増加している。これは、人件費自体は減少しているものの、臨時財政対策債の減少などで分母となる経常一般財源が大きく減少し、比率としては上がったためである。</a:t>
          </a:r>
        </a:p>
        <a:p>
          <a:r>
            <a:rPr kumimoji="1" lang="ja-JP" altLang="en-US" sz="1300">
              <a:latin typeface="ＭＳ Ｐゴシック" panose="020B0600070205080204" pitchFamily="50" charset="-128"/>
              <a:ea typeface="ＭＳ Ｐゴシック" panose="020B0600070205080204" pitchFamily="50" charset="-128"/>
            </a:rPr>
            <a:t>　今後も財政負担の抑制に留意しつつ、引き続き適正な定員管理を行っていく。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138430</xdr:rowOff>
    </xdr:to>
    <xdr:cxnSp macro="">
      <xdr:nvCxnSpPr>
        <xdr:cNvPr id="64" name="直線コネクタ 63"/>
        <xdr:cNvCxnSpPr/>
      </xdr:nvCxnSpPr>
      <xdr:spPr>
        <a:xfrm>
          <a:off x="3987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38</xdr:row>
      <xdr:rowOff>17272</xdr:rowOff>
    </xdr:to>
    <xdr:cxnSp macro="">
      <xdr:nvCxnSpPr>
        <xdr:cNvPr id="67" name="直線コネクタ 66"/>
        <xdr:cNvCxnSpPr/>
      </xdr:nvCxnSpPr>
      <xdr:spPr>
        <a:xfrm flipV="1">
          <a:off x="3098800" y="64317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38</xdr:row>
      <xdr:rowOff>17272</xdr:rowOff>
    </xdr:to>
    <xdr:cxnSp macro="">
      <xdr:nvCxnSpPr>
        <xdr:cNvPr id="70" name="直線コネクタ 69"/>
        <xdr:cNvCxnSpPr/>
      </xdr:nvCxnSpPr>
      <xdr:spPr>
        <a:xfrm>
          <a:off x="2209800" y="62580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85852</xdr:rowOff>
    </xdr:to>
    <xdr:cxnSp macro="">
      <xdr:nvCxnSpPr>
        <xdr:cNvPr id="73" name="直線コネクタ 72"/>
        <xdr:cNvCxnSpPr/>
      </xdr:nvCxnSpPr>
      <xdr:spPr>
        <a:xfrm>
          <a:off x="1320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％増加している。これは、物価高騰などの影響を受けて光熱水費などの各経費が増加したことが主な要因である。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今後も財政負担の抑制に留意しつつ、引き続き事業の見直しなどを行い、歳出の抑制に努めていく。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104140</xdr:rowOff>
    </xdr:to>
    <xdr:cxnSp macro="">
      <xdr:nvCxnSpPr>
        <xdr:cNvPr id="125" name="直線コネクタ 124"/>
        <xdr:cNvCxnSpPr/>
      </xdr:nvCxnSpPr>
      <xdr:spPr>
        <a:xfrm>
          <a:off x="15671800" y="3045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18</xdr:row>
      <xdr:rowOff>88900</xdr:rowOff>
    </xdr:to>
    <xdr:cxnSp macro="">
      <xdr:nvCxnSpPr>
        <xdr:cNvPr id="128" name="直線コネクタ 127"/>
        <xdr:cNvCxnSpPr/>
      </xdr:nvCxnSpPr>
      <xdr:spPr>
        <a:xfrm flipV="1">
          <a:off x="14782800" y="3045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20</xdr:row>
      <xdr:rowOff>96520</xdr:rowOff>
    </xdr:to>
    <xdr:cxnSp macro="">
      <xdr:nvCxnSpPr>
        <xdr:cNvPr id="131" name="直線コネクタ 130"/>
        <xdr:cNvCxnSpPr/>
      </xdr:nvCxnSpPr>
      <xdr:spPr>
        <a:xfrm flipV="1">
          <a:off x="13893800" y="317500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58420</xdr:rowOff>
    </xdr:from>
    <xdr:to>
      <xdr:col>69</xdr:col>
      <xdr:colOff>92075</xdr:colOff>
      <xdr:row>20</xdr:row>
      <xdr:rowOff>96520</xdr:rowOff>
    </xdr:to>
    <xdr:cxnSp macro="">
      <xdr:nvCxnSpPr>
        <xdr:cNvPr id="134" name="直線コネクタ 133"/>
        <xdr:cNvCxnSpPr/>
      </xdr:nvCxnSpPr>
      <xdr:spPr>
        <a:xfrm>
          <a:off x="13004800" y="3487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4" name="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6" name="楕円 145"/>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7" name="テキスト ボックス 146"/>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9" name="テキスト ボックス 148"/>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45720</xdr:rowOff>
    </xdr:from>
    <xdr:to>
      <xdr:col>69</xdr:col>
      <xdr:colOff>142875</xdr:colOff>
      <xdr:row>20</xdr:row>
      <xdr:rowOff>147320</xdr:rowOff>
    </xdr:to>
    <xdr:sp macro="" textlink="">
      <xdr:nvSpPr>
        <xdr:cNvPr id="150" name="楕円 149"/>
        <xdr:cNvSpPr/>
      </xdr:nvSpPr>
      <xdr:spPr>
        <a:xfrm>
          <a:off x="13843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132097</xdr:rowOff>
    </xdr:from>
    <xdr:ext cx="762000" cy="259045"/>
    <xdr:sp macro="" textlink="">
      <xdr:nvSpPr>
        <xdr:cNvPr id="151" name="テキスト ボックス 150"/>
        <xdr:cNvSpPr txBox="1"/>
      </xdr:nvSpPr>
      <xdr:spPr>
        <a:xfrm>
          <a:off x="13512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52" name="楕円 151"/>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3" name="テキスト ボックス 152"/>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％増加している。これは、障害福祉サービスや認定こども園に係る給付費が増加したためである。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今後も財政負担の抑制に留意しつつ、引き続き適正な給付事務等に努めていく。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118835</xdr:rowOff>
    </xdr:to>
    <xdr:cxnSp macro="">
      <xdr:nvCxnSpPr>
        <xdr:cNvPr id="188" name="直線コネクタ 187"/>
        <xdr:cNvCxnSpPr/>
      </xdr:nvCxnSpPr>
      <xdr:spPr>
        <a:xfrm>
          <a:off x="3987800" y="9679215"/>
          <a:ext cx="8382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151493</xdr:rowOff>
    </xdr:to>
    <xdr:cxnSp macro="">
      <xdr:nvCxnSpPr>
        <xdr:cNvPr id="191" name="直線コネクタ 190"/>
        <xdr:cNvCxnSpPr/>
      </xdr:nvCxnSpPr>
      <xdr:spPr>
        <a:xfrm flipV="1">
          <a:off x="3098800" y="96792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59</xdr:row>
      <xdr:rowOff>37193</xdr:rowOff>
    </xdr:to>
    <xdr:cxnSp macro="">
      <xdr:nvCxnSpPr>
        <xdr:cNvPr id="194" name="直線コネクタ 193"/>
        <xdr:cNvCxnSpPr/>
      </xdr:nvCxnSpPr>
      <xdr:spPr>
        <a:xfrm flipV="1">
          <a:off x="2209800" y="99241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59</xdr:row>
      <xdr:rowOff>37193</xdr:rowOff>
    </xdr:to>
    <xdr:cxnSp macro="">
      <xdr:nvCxnSpPr>
        <xdr:cNvPr id="197" name="直線コネクタ 196"/>
        <xdr:cNvCxnSpPr/>
      </xdr:nvCxnSpPr>
      <xdr:spPr>
        <a:xfrm>
          <a:off x="1320800" y="99404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7" name="楕円 206"/>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08"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1" name="楕円 210"/>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2" name="テキスト ボックス 211"/>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3" name="楕円 212"/>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14" name="テキスト ボックス 213"/>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5" name="楕円 214"/>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6" name="テキスト ボックス 215"/>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％減少している。これは、国民健康保険特別会計への繰出金が減少しているためである。</a:t>
          </a:r>
        </a:p>
        <a:p>
          <a:r>
            <a:rPr kumimoji="1" lang="ja-JP" altLang="en-US" sz="1300">
              <a:latin typeface="ＭＳ Ｐゴシック" panose="020B0600070205080204" pitchFamily="50" charset="-128"/>
              <a:ea typeface="ＭＳ Ｐゴシック" panose="020B0600070205080204" pitchFamily="50" charset="-128"/>
            </a:rPr>
            <a:t>　今後も財政負担の抑止に留意しつつ、引き続き事業の見直しなどを行い、歳出の抑制に努めていく。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58</xdr:row>
      <xdr:rowOff>127000</xdr:rowOff>
    </xdr:to>
    <xdr:cxnSp macro="">
      <xdr:nvCxnSpPr>
        <xdr:cNvPr id="251" name="直線コネクタ 250"/>
        <xdr:cNvCxnSpPr/>
      </xdr:nvCxnSpPr>
      <xdr:spPr>
        <a:xfrm flipV="1">
          <a:off x="15671800" y="10049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53522</xdr:rowOff>
    </xdr:to>
    <xdr:cxnSp macro="">
      <xdr:nvCxnSpPr>
        <xdr:cNvPr id="254" name="直線コネクタ 253"/>
        <xdr:cNvCxnSpPr/>
      </xdr:nvCxnSpPr>
      <xdr:spPr>
        <a:xfrm flipV="1">
          <a:off x="14782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59</xdr:row>
      <xdr:rowOff>140607</xdr:rowOff>
    </xdr:to>
    <xdr:cxnSp macro="">
      <xdr:nvCxnSpPr>
        <xdr:cNvPr id="257" name="直線コネクタ 256"/>
        <xdr:cNvCxnSpPr/>
      </xdr:nvCxnSpPr>
      <xdr:spPr>
        <a:xfrm flipV="1">
          <a:off x="13893800" y="1016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140607</xdr:rowOff>
    </xdr:to>
    <xdr:cxnSp macro="">
      <xdr:nvCxnSpPr>
        <xdr:cNvPr id="260" name="直線コネクタ 259"/>
        <xdr:cNvCxnSpPr/>
      </xdr:nvCxnSpPr>
      <xdr:spPr>
        <a:xfrm>
          <a:off x="13004800" y="1022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0" name="楕円 269"/>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1"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2722</xdr:rowOff>
    </xdr:from>
    <xdr:to>
      <xdr:col>74</xdr:col>
      <xdr:colOff>31750</xdr:colOff>
      <xdr:row>59</xdr:row>
      <xdr:rowOff>104322</xdr:rowOff>
    </xdr:to>
    <xdr:sp macro="" textlink="">
      <xdr:nvSpPr>
        <xdr:cNvPr id="274" name="楕円 273"/>
        <xdr:cNvSpPr/>
      </xdr:nvSpPr>
      <xdr:spPr>
        <a:xfrm>
          <a:off x="14732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89099</xdr:rowOff>
    </xdr:from>
    <xdr:ext cx="762000" cy="259045"/>
    <xdr:sp macro="" textlink="">
      <xdr:nvSpPr>
        <xdr:cNvPr id="275" name="テキスト ボックス 274"/>
        <xdr:cNvSpPr txBox="1"/>
      </xdr:nvSpPr>
      <xdr:spPr>
        <a:xfrm>
          <a:off x="14401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89807</xdr:rowOff>
    </xdr:from>
    <xdr:to>
      <xdr:col>69</xdr:col>
      <xdr:colOff>142875</xdr:colOff>
      <xdr:row>60</xdr:row>
      <xdr:rowOff>19957</xdr:rowOff>
    </xdr:to>
    <xdr:sp macro="" textlink="">
      <xdr:nvSpPr>
        <xdr:cNvPr id="276" name="楕円 275"/>
        <xdr:cNvSpPr/>
      </xdr:nvSpPr>
      <xdr:spPr>
        <a:xfrm>
          <a:off x="13843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4734</xdr:rowOff>
    </xdr:from>
    <xdr:ext cx="762000" cy="259045"/>
    <xdr:sp macro="" textlink="">
      <xdr:nvSpPr>
        <xdr:cNvPr id="277" name="テキスト ボックス 276"/>
        <xdr:cNvSpPr txBox="1"/>
      </xdr:nvSpPr>
      <xdr:spPr>
        <a:xfrm>
          <a:off x="13512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79" name="テキスト ボックス 278"/>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％増加している。これは、物価高騰による指定管理者への支援などの経費が増加したためである。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今後も財政負担の抑制に留意しつつ、引き続き事業の見直しなどを行い、歳出の抑制に努めていく。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65278</xdr:rowOff>
    </xdr:to>
    <xdr:cxnSp macro="">
      <xdr:nvCxnSpPr>
        <xdr:cNvPr id="309" name="直線コネクタ 308"/>
        <xdr:cNvCxnSpPr/>
      </xdr:nvCxnSpPr>
      <xdr:spPr>
        <a:xfrm>
          <a:off x="15671800" y="60385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88138</xdr:rowOff>
    </xdr:to>
    <xdr:cxnSp macro="">
      <xdr:nvCxnSpPr>
        <xdr:cNvPr id="312" name="直線コネクタ 311"/>
        <xdr:cNvCxnSpPr/>
      </xdr:nvCxnSpPr>
      <xdr:spPr>
        <a:xfrm flipV="1">
          <a:off x="14782800" y="6038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97282</xdr:rowOff>
    </xdr:to>
    <xdr:cxnSp macro="">
      <xdr:nvCxnSpPr>
        <xdr:cNvPr id="315" name="直線コネクタ 314"/>
        <xdr:cNvCxnSpPr/>
      </xdr:nvCxnSpPr>
      <xdr:spPr>
        <a:xfrm flipV="1">
          <a:off x="13893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110998</xdr:rowOff>
    </xdr:to>
    <xdr:cxnSp macro="">
      <xdr:nvCxnSpPr>
        <xdr:cNvPr id="318" name="直線コネクタ 317"/>
        <xdr:cNvCxnSpPr/>
      </xdr:nvCxnSpPr>
      <xdr:spPr>
        <a:xfrm flipV="1">
          <a:off x="13004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8" name="楕円 327"/>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9"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0" name="楕円 329"/>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1" name="テキスト ボックス 330"/>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32" name="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34" name="楕円 33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5" name="テキスト ボックス 33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6" name="楕円 33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7" name="テキスト ボックス 33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％増加している。これは、臨時財政対策債などの償還額が増加したためである。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今後も公共施設の更新・改修等の大型事業を予定しており、公債費は増加する見込みである。そのため、交付税措置のある有利な市債を積極的に活用するなど公債費の抑制に努めていく。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35561</xdr:rowOff>
    </xdr:to>
    <xdr:cxnSp macro="">
      <xdr:nvCxnSpPr>
        <xdr:cNvPr id="367" name="直線コネクタ 366"/>
        <xdr:cNvCxnSpPr/>
      </xdr:nvCxnSpPr>
      <xdr:spPr>
        <a:xfrm>
          <a:off x="3987800" y="13362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77</xdr:row>
      <xdr:rowOff>161289</xdr:rowOff>
    </xdr:to>
    <xdr:cxnSp macro="">
      <xdr:nvCxnSpPr>
        <xdr:cNvPr id="370" name="直線コネクタ 369"/>
        <xdr:cNvCxnSpPr/>
      </xdr:nvCxnSpPr>
      <xdr:spPr>
        <a:xfrm>
          <a:off x="3098800" y="133492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147574</xdr:rowOff>
    </xdr:to>
    <xdr:cxnSp macro="">
      <xdr:nvCxnSpPr>
        <xdr:cNvPr id="373" name="直線コネクタ 372"/>
        <xdr:cNvCxnSpPr/>
      </xdr:nvCxnSpPr>
      <xdr:spPr>
        <a:xfrm>
          <a:off x="2209800" y="13280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78994</xdr:rowOff>
    </xdr:to>
    <xdr:cxnSp macro="">
      <xdr:nvCxnSpPr>
        <xdr:cNvPr id="376" name="直線コネクタ 375"/>
        <xdr:cNvCxnSpPr/>
      </xdr:nvCxnSpPr>
      <xdr:spPr>
        <a:xfrm>
          <a:off x="1320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6" name="楕円 385"/>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7"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8" name="楕円 387"/>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9" name="テキスト ボックス 388"/>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90" name="楕円 389"/>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1" name="テキスト ボックス 390"/>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92" name="楕円 391"/>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93" name="テキスト ボックス 392"/>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4" name="楕円 393"/>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5" name="テキスト ボックス 394"/>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％増加している。これは、経常一般財源を充当する事業費が増加していない一方で、臨時財政対策債などの経常一般財源が大幅に減少したためである。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年度の数値の減少は一時的なものであり、今後も引き続き、事業の見直しなどを行い、歳出の抑制に努めていく。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77</xdr:row>
      <xdr:rowOff>83565</xdr:rowOff>
    </xdr:to>
    <xdr:cxnSp macro="">
      <xdr:nvCxnSpPr>
        <xdr:cNvPr id="426" name="直線コネクタ 425"/>
        <xdr:cNvCxnSpPr/>
      </xdr:nvCxnSpPr>
      <xdr:spPr>
        <a:xfrm>
          <a:off x="15671800" y="13070332"/>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78</xdr:row>
      <xdr:rowOff>35561</xdr:rowOff>
    </xdr:to>
    <xdr:cxnSp macro="">
      <xdr:nvCxnSpPr>
        <xdr:cNvPr id="429" name="直線コネクタ 428"/>
        <xdr:cNvCxnSpPr/>
      </xdr:nvCxnSpPr>
      <xdr:spPr>
        <a:xfrm flipV="1">
          <a:off x="14782800" y="13070332"/>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81280</xdr:rowOff>
    </xdr:to>
    <xdr:cxnSp macro="">
      <xdr:nvCxnSpPr>
        <xdr:cNvPr id="432" name="直線コネクタ 431"/>
        <xdr:cNvCxnSpPr/>
      </xdr:nvCxnSpPr>
      <xdr:spPr>
        <a:xfrm flipV="1">
          <a:off x="13893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81280</xdr:rowOff>
    </xdr:to>
    <xdr:cxnSp macro="">
      <xdr:nvCxnSpPr>
        <xdr:cNvPr id="435" name="直線コネクタ 434"/>
        <xdr:cNvCxnSpPr/>
      </xdr:nvCxnSpPr>
      <xdr:spPr>
        <a:xfrm>
          <a:off x="13004800" y="133537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5" name="楕円 444"/>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6" name="公債費以外該当値テキスト"/>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7" name="楕円 446"/>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8" name="テキスト ボックス 447"/>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9" name="楕円 448"/>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0" name="テキスト ボックス 449"/>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1" name="楕円 450"/>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2" name="テキスト ボックス 451"/>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3" name="楕円 452"/>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4" name="テキスト ボックス 453"/>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49028</xdr:rowOff>
    </xdr:from>
    <xdr:to>
      <xdr:col>29</xdr:col>
      <xdr:colOff>127000</xdr:colOff>
      <xdr:row>16</xdr:row>
      <xdr:rowOff>70612</xdr:rowOff>
    </xdr:to>
    <xdr:cxnSp macro="">
      <xdr:nvCxnSpPr>
        <xdr:cNvPr id="50" name="直線コネクタ 49"/>
        <xdr:cNvCxnSpPr/>
      </xdr:nvCxnSpPr>
      <xdr:spPr bwMode="auto">
        <a:xfrm>
          <a:off x="5003800" y="2839853"/>
          <a:ext cx="647700" cy="2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49028</xdr:rowOff>
    </xdr:from>
    <xdr:to>
      <xdr:col>26</xdr:col>
      <xdr:colOff>50800</xdr:colOff>
      <xdr:row>16</xdr:row>
      <xdr:rowOff>112846</xdr:rowOff>
    </xdr:to>
    <xdr:cxnSp macro="">
      <xdr:nvCxnSpPr>
        <xdr:cNvPr id="53" name="直線コネクタ 52"/>
        <xdr:cNvCxnSpPr/>
      </xdr:nvCxnSpPr>
      <xdr:spPr bwMode="auto">
        <a:xfrm flipV="1">
          <a:off x="4305300" y="2839853"/>
          <a:ext cx="6985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112846</xdr:rowOff>
    </xdr:from>
    <xdr:to>
      <xdr:col>22</xdr:col>
      <xdr:colOff>114300</xdr:colOff>
      <xdr:row>17</xdr:row>
      <xdr:rowOff>37198</xdr:rowOff>
    </xdr:to>
    <xdr:cxnSp macro="">
      <xdr:nvCxnSpPr>
        <xdr:cNvPr id="56" name="直線コネクタ 55"/>
        <xdr:cNvCxnSpPr/>
      </xdr:nvCxnSpPr>
      <xdr:spPr bwMode="auto">
        <a:xfrm flipV="1">
          <a:off x="3606800" y="2903671"/>
          <a:ext cx="698500" cy="95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37198</xdr:rowOff>
    </xdr:from>
    <xdr:to>
      <xdr:col>18</xdr:col>
      <xdr:colOff>177800</xdr:colOff>
      <xdr:row>17</xdr:row>
      <xdr:rowOff>83928</xdr:rowOff>
    </xdr:to>
    <xdr:cxnSp macro="">
      <xdr:nvCxnSpPr>
        <xdr:cNvPr id="59" name="直線コネクタ 58"/>
        <xdr:cNvCxnSpPr/>
      </xdr:nvCxnSpPr>
      <xdr:spPr bwMode="auto">
        <a:xfrm flipV="1">
          <a:off x="2908300" y="2999473"/>
          <a:ext cx="698500" cy="46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19812</xdr:rowOff>
    </xdr:from>
    <xdr:to>
      <xdr:col>29</xdr:col>
      <xdr:colOff>177800</xdr:colOff>
      <xdr:row>16</xdr:row>
      <xdr:rowOff>121412</xdr:rowOff>
    </xdr:to>
    <xdr:sp macro="" textlink="">
      <xdr:nvSpPr>
        <xdr:cNvPr id="69" name="楕円 68"/>
        <xdr:cNvSpPr/>
      </xdr:nvSpPr>
      <xdr:spPr bwMode="auto">
        <a:xfrm>
          <a:off x="5600700" y="281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163339</xdr:rowOff>
    </xdr:from>
    <xdr:ext cx="762000" cy="259045"/>
    <xdr:sp macro="" textlink="">
      <xdr:nvSpPr>
        <xdr:cNvPr id="70" name="人口1人当たり決算額の推移該当値テキスト130"/>
        <xdr:cNvSpPr txBox="1"/>
      </xdr:nvSpPr>
      <xdr:spPr>
        <a:xfrm>
          <a:off x="5740400" y="278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169678</xdr:rowOff>
    </xdr:from>
    <xdr:to>
      <xdr:col>26</xdr:col>
      <xdr:colOff>101600</xdr:colOff>
      <xdr:row>16</xdr:row>
      <xdr:rowOff>99828</xdr:rowOff>
    </xdr:to>
    <xdr:sp macro="" textlink="">
      <xdr:nvSpPr>
        <xdr:cNvPr id="71" name="楕円 70"/>
        <xdr:cNvSpPr/>
      </xdr:nvSpPr>
      <xdr:spPr bwMode="auto">
        <a:xfrm>
          <a:off x="4953000" y="2789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84605</xdr:rowOff>
    </xdr:from>
    <xdr:ext cx="736600" cy="259045"/>
    <xdr:sp macro="" textlink="">
      <xdr:nvSpPr>
        <xdr:cNvPr id="72" name="テキスト ボックス 71"/>
        <xdr:cNvSpPr txBox="1"/>
      </xdr:nvSpPr>
      <xdr:spPr>
        <a:xfrm>
          <a:off x="4622800" y="2875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62046</xdr:rowOff>
    </xdr:from>
    <xdr:to>
      <xdr:col>22</xdr:col>
      <xdr:colOff>165100</xdr:colOff>
      <xdr:row>16</xdr:row>
      <xdr:rowOff>163646</xdr:rowOff>
    </xdr:to>
    <xdr:sp macro="" textlink="">
      <xdr:nvSpPr>
        <xdr:cNvPr id="73" name="楕円 72"/>
        <xdr:cNvSpPr/>
      </xdr:nvSpPr>
      <xdr:spPr bwMode="auto">
        <a:xfrm>
          <a:off x="4254500" y="285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148423</xdr:rowOff>
    </xdr:from>
    <xdr:ext cx="762000" cy="259045"/>
    <xdr:sp macro="" textlink="">
      <xdr:nvSpPr>
        <xdr:cNvPr id="74" name="テキスト ボックス 73"/>
        <xdr:cNvSpPr txBox="1"/>
      </xdr:nvSpPr>
      <xdr:spPr>
        <a:xfrm>
          <a:off x="3924300" y="29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157848</xdr:rowOff>
    </xdr:from>
    <xdr:to>
      <xdr:col>19</xdr:col>
      <xdr:colOff>38100</xdr:colOff>
      <xdr:row>17</xdr:row>
      <xdr:rowOff>87998</xdr:rowOff>
    </xdr:to>
    <xdr:sp macro="" textlink="">
      <xdr:nvSpPr>
        <xdr:cNvPr id="75" name="楕円 74"/>
        <xdr:cNvSpPr/>
      </xdr:nvSpPr>
      <xdr:spPr bwMode="auto">
        <a:xfrm>
          <a:off x="3556000" y="294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72775</xdr:rowOff>
    </xdr:from>
    <xdr:ext cx="762000" cy="259045"/>
    <xdr:sp macro="" textlink="">
      <xdr:nvSpPr>
        <xdr:cNvPr id="76" name="テキスト ボックス 75"/>
        <xdr:cNvSpPr txBox="1"/>
      </xdr:nvSpPr>
      <xdr:spPr>
        <a:xfrm>
          <a:off x="3225800" y="303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33128</xdr:rowOff>
    </xdr:from>
    <xdr:to>
      <xdr:col>15</xdr:col>
      <xdr:colOff>101600</xdr:colOff>
      <xdr:row>17</xdr:row>
      <xdr:rowOff>134728</xdr:rowOff>
    </xdr:to>
    <xdr:sp macro="" textlink="">
      <xdr:nvSpPr>
        <xdr:cNvPr id="77" name="楕円 76"/>
        <xdr:cNvSpPr/>
      </xdr:nvSpPr>
      <xdr:spPr bwMode="auto">
        <a:xfrm>
          <a:off x="2857500" y="299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119505</xdr:rowOff>
    </xdr:from>
    <xdr:ext cx="762000" cy="259045"/>
    <xdr:sp macro="" textlink="">
      <xdr:nvSpPr>
        <xdr:cNvPr id="78" name="テキスト ボックス 77"/>
        <xdr:cNvSpPr txBox="1"/>
      </xdr:nvSpPr>
      <xdr:spPr>
        <a:xfrm>
          <a:off x="2527300" y="308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59182</xdr:rowOff>
    </xdr:from>
    <xdr:to>
      <xdr:col>29</xdr:col>
      <xdr:colOff>127000</xdr:colOff>
      <xdr:row>36</xdr:row>
      <xdr:rowOff>109931</xdr:rowOff>
    </xdr:to>
    <xdr:cxnSp macro="">
      <xdr:nvCxnSpPr>
        <xdr:cNvPr id="112" name="直線コネクタ 111"/>
        <xdr:cNvCxnSpPr/>
      </xdr:nvCxnSpPr>
      <xdr:spPr bwMode="auto">
        <a:xfrm flipV="1">
          <a:off x="5003800" y="7012432"/>
          <a:ext cx="6477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109931</xdr:rowOff>
    </xdr:from>
    <xdr:to>
      <xdr:col>26</xdr:col>
      <xdr:colOff>50800</xdr:colOff>
      <xdr:row>37</xdr:row>
      <xdr:rowOff>54876</xdr:rowOff>
    </xdr:to>
    <xdr:cxnSp macro="">
      <xdr:nvCxnSpPr>
        <xdr:cNvPr id="115" name="直線コネクタ 114"/>
        <xdr:cNvCxnSpPr/>
      </xdr:nvCxnSpPr>
      <xdr:spPr bwMode="auto">
        <a:xfrm flipV="1">
          <a:off x="4305300" y="7063181"/>
          <a:ext cx="698500" cy="116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54876</xdr:rowOff>
    </xdr:from>
    <xdr:to>
      <xdr:col>22</xdr:col>
      <xdr:colOff>114300</xdr:colOff>
      <xdr:row>37</xdr:row>
      <xdr:rowOff>173101</xdr:rowOff>
    </xdr:to>
    <xdr:cxnSp macro="">
      <xdr:nvCxnSpPr>
        <xdr:cNvPr id="118" name="直線コネクタ 117"/>
        <xdr:cNvCxnSpPr/>
      </xdr:nvCxnSpPr>
      <xdr:spPr bwMode="auto">
        <a:xfrm flipV="1">
          <a:off x="3606800" y="7179576"/>
          <a:ext cx="698500" cy="11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173101</xdr:rowOff>
    </xdr:from>
    <xdr:to>
      <xdr:col>18</xdr:col>
      <xdr:colOff>177800</xdr:colOff>
      <xdr:row>37</xdr:row>
      <xdr:rowOff>247358</xdr:rowOff>
    </xdr:to>
    <xdr:cxnSp macro="">
      <xdr:nvCxnSpPr>
        <xdr:cNvPr id="121" name="直線コネクタ 120"/>
        <xdr:cNvCxnSpPr/>
      </xdr:nvCxnSpPr>
      <xdr:spPr bwMode="auto">
        <a:xfrm flipV="1">
          <a:off x="2908300" y="7297801"/>
          <a:ext cx="698500" cy="7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8382</xdr:rowOff>
    </xdr:from>
    <xdr:to>
      <xdr:col>29</xdr:col>
      <xdr:colOff>177800</xdr:colOff>
      <xdr:row>36</xdr:row>
      <xdr:rowOff>109982</xdr:rowOff>
    </xdr:to>
    <xdr:sp macro="" textlink="">
      <xdr:nvSpPr>
        <xdr:cNvPr id="131" name="楕円 130"/>
        <xdr:cNvSpPr/>
      </xdr:nvSpPr>
      <xdr:spPr bwMode="auto">
        <a:xfrm>
          <a:off x="5600700" y="696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323359</xdr:rowOff>
    </xdr:from>
    <xdr:ext cx="762000" cy="259045"/>
    <xdr:sp macro="" textlink="">
      <xdr:nvSpPr>
        <xdr:cNvPr id="132" name="人口1人当たり決算額の推移該当値テキスト445"/>
        <xdr:cNvSpPr txBox="1"/>
      </xdr:nvSpPr>
      <xdr:spPr>
        <a:xfrm>
          <a:off x="57404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59131</xdr:rowOff>
    </xdr:from>
    <xdr:to>
      <xdr:col>26</xdr:col>
      <xdr:colOff>101600</xdr:colOff>
      <xdr:row>36</xdr:row>
      <xdr:rowOff>160731</xdr:rowOff>
    </xdr:to>
    <xdr:sp macro="" textlink="">
      <xdr:nvSpPr>
        <xdr:cNvPr id="133" name="楕円 132"/>
        <xdr:cNvSpPr/>
      </xdr:nvSpPr>
      <xdr:spPr bwMode="auto">
        <a:xfrm>
          <a:off x="4953000" y="701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145508</xdr:rowOff>
    </xdr:from>
    <xdr:ext cx="736600" cy="259045"/>
    <xdr:sp macro="" textlink="">
      <xdr:nvSpPr>
        <xdr:cNvPr id="134" name="テキスト ボックス 133"/>
        <xdr:cNvSpPr txBox="1"/>
      </xdr:nvSpPr>
      <xdr:spPr>
        <a:xfrm>
          <a:off x="4622800" y="7098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4076</xdr:rowOff>
    </xdr:from>
    <xdr:to>
      <xdr:col>22</xdr:col>
      <xdr:colOff>165100</xdr:colOff>
      <xdr:row>37</xdr:row>
      <xdr:rowOff>105676</xdr:rowOff>
    </xdr:to>
    <xdr:sp macro="" textlink="">
      <xdr:nvSpPr>
        <xdr:cNvPr id="135" name="楕円 134"/>
        <xdr:cNvSpPr/>
      </xdr:nvSpPr>
      <xdr:spPr bwMode="auto">
        <a:xfrm>
          <a:off x="4254500" y="712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90453</xdr:rowOff>
    </xdr:from>
    <xdr:ext cx="762000" cy="259045"/>
    <xdr:sp macro="" textlink="">
      <xdr:nvSpPr>
        <xdr:cNvPr id="136" name="テキスト ボックス 135"/>
        <xdr:cNvSpPr txBox="1"/>
      </xdr:nvSpPr>
      <xdr:spPr>
        <a:xfrm>
          <a:off x="3924300" y="72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122301</xdr:rowOff>
    </xdr:from>
    <xdr:to>
      <xdr:col>19</xdr:col>
      <xdr:colOff>38100</xdr:colOff>
      <xdr:row>37</xdr:row>
      <xdr:rowOff>223901</xdr:rowOff>
    </xdr:to>
    <xdr:sp macro="" textlink="">
      <xdr:nvSpPr>
        <xdr:cNvPr id="137" name="楕円 136"/>
        <xdr:cNvSpPr/>
      </xdr:nvSpPr>
      <xdr:spPr bwMode="auto">
        <a:xfrm>
          <a:off x="3556000" y="724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208678</xdr:rowOff>
    </xdr:from>
    <xdr:ext cx="762000" cy="259045"/>
    <xdr:sp macro="" textlink="">
      <xdr:nvSpPr>
        <xdr:cNvPr id="138" name="テキスト ボックス 137"/>
        <xdr:cNvSpPr txBox="1"/>
      </xdr:nvSpPr>
      <xdr:spPr>
        <a:xfrm>
          <a:off x="3225800" y="733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196558</xdr:rowOff>
    </xdr:from>
    <xdr:to>
      <xdr:col>15</xdr:col>
      <xdr:colOff>101600</xdr:colOff>
      <xdr:row>37</xdr:row>
      <xdr:rowOff>298158</xdr:rowOff>
    </xdr:to>
    <xdr:sp macro="" textlink="">
      <xdr:nvSpPr>
        <xdr:cNvPr id="139" name="楕円 138"/>
        <xdr:cNvSpPr/>
      </xdr:nvSpPr>
      <xdr:spPr bwMode="auto">
        <a:xfrm>
          <a:off x="2857500" y="732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282935</xdr:rowOff>
    </xdr:from>
    <xdr:ext cx="762000" cy="259045"/>
    <xdr:sp macro="" textlink="">
      <xdr:nvSpPr>
        <xdr:cNvPr id="140" name="テキスト ボックス 139"/>
        <xdr:cNvSpPr txBox="1"/>
      </xdr:nvSpPr>
      <xdr:spPr>
        <a:xfrm>
          <a:off x="2527300" y="740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74,872
72,651
176.51
35,353,481
34,825,129
394,309
19,300,512
35,689,315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155416</xdr:rowOff>
    </xdr:from>
    <xdr:to>
      <xdr:col>24</xdr:col>
      <xdr:colOff>63500</xdr:colOff>
      <xdr:row>35</xdr:row>
      <xdr:rowOff>273</xdr:rowOff>
    </xdr:to>
    <xdr:cxnSp macro="">
      <xdr:nvCxnSpPr>
        <xdr:cNvPr id="61" name="直線コネクタ 60"/>
        <xdr:cNvCxnSpPr/>
      </xdr:nvCxnSpPr>
      <xdr:spPr>
        <a:xfrm>
          <a:off x="3797300" y="5984716"/>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155416</xdr:rowOff>
    </xdr:from>
    <xdr:to>
      <xdr:col>19</xdr:col>
      <xdr:colOff>177800</xdr:colOff>
      <xdr:row>35</xdr:row>
      <xdr:rowOff>10884</xdr:rowOff>
    </xdr:to>
    <xdr:cxnSp macro="">
      <xdr:nvCxnSpPr>
        <xdr:cNvPr id="64" name="直線コネクタ 63"/>
        <xdr:cNvCxnSpPr/>
      </xdr:nvCxnSpPr>
      <xdr:spPr>
        <a:xfrm flipV="1">
          <a:off x="2908300" y="5984716"/>
          <a:ext cx="8890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10884</xdr:rowOff>
    </xdr:from>
    <xdr:to>
      <xdr:col>15</xdr:col>
      <xdr:colOff>50800</xdr:colOff>
      <xdr:row>37</xdr:row>
      <xdr:rowOff>28239</xdr:rowOff>
    </xdr:to>
    <xdr:cxnSp macro="">
      <xdr:nvCxnSpPr>
        <xdr:cNvPr id="67" name="直線コネクタ 66"/>
        <xdr:cNvCxnSpPr/>
      </xdr:nvCxnSpPr>
      <xdr:spPr>
        <a:xfrm flipV="1">
          <a:off x="2019300" y="6011634"/>
          <a:ext cx="889000" cy="3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28239</xdr:rowOff>
    </xdr:from>
    <xdr:to>
      <xdr:col>10</xdr:col>
      <xdr:colOff>114300</xdr:colOff>
      <xdr:row>37</xdr:row>
      <xdr:rowOff>53823</xdr:rowOff>
    </xdr:to>
    <xdr:cxnSp macro="">
      <xdr:nvCxnSpPr>
        <xdr:cNvPr id="70" name="直線コネクタ 69"/>
        <xdr:cNvCxnSpPr/>
      </xdr:nvCxnSpPr>
      <xdr:spPr>
        <a:xfrm flipV="1">
          <a:off x="1130300" y="6371889"/>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120923</xdr:rowOff>
    </xdr:from>
    <xdr:to>
      <xdr:col>24</xdr:col>
      <xdr:colOff>114300</xdr:colOff>
      <xdr:row>35</xdr:row>
      <xdr:rowOff>51073</xdr:rowOff>
    </xdr:to>
    <xdr:sp macro="" textlink="">
      <xdr:nvSpPr>
        <xdr:cNvPr id="80" name="楕円 79"/>
        <xdr:cNvSpPr/>
      </xdr:nvSpPr>
      <xdr:spPr>
        <a:xfrm>
          <a:off x="4584700" y="59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143800</xdr:rowOff>
    </xdr:from>
    <xdr:ext cx="534377" cy="259045"/>
    <xdr:sp macro="" textlink="">
      <xdr:nvSpPr>
        <xdr:cNvPr id="81" name="人件費該当値テキスト"/>
        <xdr:cNvSpPr txBox="1"/>
      </xdr:nvSpPr>
      <xdr:spPr>
        <a:xfrm>
          <a:off x="4686300" y="58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104616</xdr:rowOff>
    </xdr:from>
    <xdr:to>
      <xdr:col>20</xdr:col>
      <xdr:colOff>38100</xdr:colOff>
      <xdr:row>35</xdr:row>
      <xdr:rowOff>34766</xdr:rowOff>
    </xdr:to>
    <xdr:sp macro="" textlink="">
      <xdr:nvSpPr>
        <xdr:cNvPr id="82" name="楕円 81"/>
        <xdr:cNvSpPr/>
      </xdr:nvSpPr>
      <xdr:spPr>
        <a:xfrm>
          <a:off x="3746500" y="59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51293</xdr:rowOff>
    </xdr:from>
    <xdr:ext cx="534377" cy="259045"/>
    <xdr:sp macro="" textlink="">
      <xdr:nvSpPr>
        <xdr:cNvPr id="83" name="テキスト ボックス 82"/>
        <xdr:cNvSpPr txBox="1"/>
      </xdr:nvSpPr>
      <xdr:spPr>
        <a:xfrm>
          <a:off x="3530111" y="57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131534</xdr:rowOff>
    </xdr:from>
    <xdr:to>
      <xdr:col>15</xdr:col>
      <xdr:colOff>101600</xdr:colOff>
      <xdr:row>35</xdr:row>
      <xdr:rowOff>61684</xdr:rowOff>
    </xdr:to>
    <xdr:sp macro="" textlink="">
      <xdr:nvSpPr>
        <xdr:cNvPr id="84" name="楕円 83"/>
        <xdr:cNvSpPr/>
      </xdr:nvSpPr>
      <xdr:spPr>
        <a:xfrm>
          <a:off x="2857500" y="59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78211</xdr:rowOff>
    </xdr:from>
    <xdr:ext cx="534377" cy="259045"/>
    <xdr:sp macro="" textlink="">
      <xdr:nvSpPr>
        <xdr:cNvPr id="85" name="テキスト ボックス 84"/>
        <xdr:cNvSpPr txBox="1"/>
      </xdr:nvSpPr>
      <xdr:spPr>
        <a:xfrm>
          <a:off x="2641111" y="57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148889</xdr:rowOff>
    </xdr:from>
    <xdr:to>
      <xdr:col>10</xdr:col>
      <xdr:colOff>165100</xdr:colOff>
      <xdr:row>37</xdr:row>
      <xdr:rowOff>79039</xdr:rowOff>
    </xdr:to>
    <xdr:sp macro="" textlink="">
      <xdr:nvSpPr>
        <xdr:cNvPr id="86" name="楕円 85"/>
        <xdr:cNvSpPr/>
      </xdr:nvSpPr>
      <xdr:spPr>
        <a:xfrm>
          <a:off x="1968500" y="63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70166</xdr:rowOff>
    </xdr:from>
    <xdr:ext cx="534377" cy="259045"/>
    <xdr:sp macro="" textlink="">
      <xdr:nvSpPr>
        <xdr:cNvPr id="87" name="テキスト ボックス 86"/>
        <xdr:cNvSpPr txBox="1"/>
      </xdr:nvSpPr>
      <xdr:spPr>
        <a:xfrm>
          <a:off x="1752111" y="64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3023</xdr:rowOff>
    </xdr:from>
    <xdr:to>
      <xdr:col>6</xdr:col>
      <xdr:colOff>38100</xdr:colOff>
      <xdr:row>37</xdr:row>
      <xdr:rowOff>104623</xdr:rowOff>
    </xdr:to>
    <xdr:sp macro="" textlink="">
      <xdr:nvSpPr>
        <xdr:cNvPr id="88" name="楕円 87"/>
        <xdr:cNvSpPr/>
      </xdr:nvSpPr>
      <xdr:spPr>
        <a:xfrm>
          <a:off x="1079500" y="63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95750</xdr:rowOff>
    </xdr:from>
    <xdr:ext cx="534377" cy="259045"/>
    <xdr:sp macro="" textlink="">
      <xdr:nvSpPr>
        <xdr:cNvPr id="89" name="テキスト ボックス 88"/>
        <xdr:cNvSpPr txBox="1"/>
      </xdr:nvSpPr>
      <xdr:spPr>
        <a:xfrm>
          <a:off x="863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76378</xdr:rowOff>
    </xdr:from>
    <xdr:to>
      <xdr:col>24</xdr:col>
      <xdr:colOff>63500</xdr:colOff>
      <xdr:row>56</xdr:row>
      <xdr:rowOff>134529</xdr:rowOff>
    </xdr:to>
    <xdr:cxnSp macro="">
      <xdr:nvCxnSpPr>
        <xdr:cNvPr id="121" name="直線コネクタ 120"/>
        <xdr:cNvCxnSpPr/>
      </xdr:nvCxnSpPr>
      <xdr:spPr>
        <a:xfrm flipV="1">
          <a:off x="3797300" y="9677578"/>
          <a:ext cx="838200" cy="5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134529</xdr:rowOff>
    </xdr:from>
    <xdr:to>
      <xdr:col>19</xdr:col>
      <xdr:colOff>177800</xdr:colOff>
      <xdr:row>57</xdr:row>
      <xdr:rowOff>5675</xdr:rowOff>
    </xdr:to>
    <xdr:cxnSp macro="">
      <xdr:nvCxnSpPr>
        <xdr:cNvPr id="124" name="直線コネクタ 123"/>
        <xdr:cNvCxnSpPr/>
      </xdr:nvCxnSpPr>
      <xdr:spPr>
        <a:xfrm flipV="1">
          <a:off x="2908300" y="9735729"/>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117972</xdr:rowOff>
    </xdr:from>
    <xdr:to>
      <xdr:col>15</xdr:col>
      <xdr:colOff>50800</xdr:colOff>
      <xdr:row>57</xdr:row>
      <xdr:rowOff>5675</xdr:rowOff>
    </xdr:to>
    <xdr:cxnSp macro="">
      <xdr:nvCxnSpPr>
        <xdr:cNvPr id="127" name="直線コネクタ 126"/>
        <xdr:cNvCxnSpPr/>
      </xdr:nvCxnSpPr>
      <xdr:spPr>
        <a:xfrm>
          <a:off x="2019300" y="9719172"/>
          <a:ext cx="889000" cy="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117972</xdr:rowOff>
    </xdr:from>
    <xdr:to>
      <xdr:col>10</xdr:col>
      <xdr:colOff>114300</xdr:colOff>
      <xdr:row>57</xdr:row>
      <xdr:rowOff>20806</xdr:rowOff>
    </xdr:to>
    <xdr:cxnSp macro="">
      <xdr:nvCxnSpPr>
        <xdr:cNvPr id="130" name="直線コネクタ 129"/>
        <xdr:cNvCxnSpPr/>
      </xdr:nvCxnSpPr>
      <xdr:spPr>
        <a:xfrm flipV="1">
          <a:off x="1130300" y="9719172"/>
          <a:ext cx="889000" cy="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25578</xdr:rowOff>
    </xdr:from>
    <xdr:to>
      <xdr:col>24</xdr:col>
      <xdr:colOff>114300</xdr:colOff>
      <xdr:row>56</xdr:row>
      <xdr:rowOff>127178</xdr:rowOff>
    </xdr:to>
    <xdr:sp macro="" textlink="">
      <xdr:nvSpPr>
        <xdr:cNvPr id="140" name="楕円 139"/>
        <xdr:cNvSpPr/>
      </xdr:nvSpPr>
      <xdr:spPr>
        <a:xfrm>
          <a:off x="4584700" y="96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48455</xdr:rowOff>
    </xdr:from>
    <xdr:ext cx="534377" cy="259045"/>
    <xdr:sp macro="" textlink="">
      <xdr:nvSpPr>
        <xdr:cNvPr id="141" name="物件費該当値テキスト"/>
        <xdr:cNvSpPr txBox="1"/>
      </xdr:nvSpPr>
      <xdr:spPr>
        <a:xfrm>
          <a:off x="4686300" y="94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83729</xdr:rowOff>
    </xdr:from>
    <xdr:to>
      <xdr:col>20</xdr:col>
      <xdr:colOff>38100</xdr:colOff>
      <xdr:row>57</xdr:row>
      <xdr:rowOff>13879</xdr:rowOff>
    </xdr:to>
    <xdr:sp macro="" textlink="">
      <xdr:nvSpPr>
        <xdr:cNvPr id="142" name="楕円 141"/>
        <xdr:cNvSpPr/>
      </xdr:nvSpPr>
      <xdr:spPr>
        <a:xfrm>
          <a:off x="3746500" y="96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30406</xdr:rowOff>
    </xdr:from>
    <xdr:ext cx="534377" cy="259045"/>
    <xdr:sp macro="" textlink="">
      <xdr:nvSpPr>
        <xdr:cNvPr id="143" name="テキスト ボックス 142"/>
        <xdr:cNvSpPr txBox="1"/>
      </xdr:nvSpPr>
      <xdr:spPr>
        <a:xfrm>
          <a:off x="3530111" y="946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126325</xdr:rowOff>
    </xdr:from>
    <xdr:to>
      <xdr:col>15</xdr:col>
      <xdr:colOff>101600</xdr:colOff>
      <xdr:row>57</xdr:row>
      <xdr:rowOff>56475</xdr:rowOff>
    </xdr:to>
    <xdr:sp macro="" textlink="">
      <xdr:nvSpPr>
        <xdr:cNvPr id="144" name="楕円 143"/>
        <xdr:cNvSpPr/>
      </xdr:nvSpPr>
      <xdr:spPr>
        <a:xfrm>
          <a:off x="2857500" y="97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73002</xdr:rowOff>
    </xdr:from>
    <xdr:ext cx="534377" cy="259045"/>
    <xdr:sp macro="" textlink="">
      <xdr:nvSpPr>
        <xdr:cNvPr id="145" name="テキスト ボックス 144"/>
        <xdr:cNvSpPr txBox="1"/>
      </xdr:nvSpPr>
      <xdr:spPr>
        <a:xfrm>
          <a:off x="2641111" y="95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67172</xdr:rowOff>
    </xdr:from>
    <xdr:to>
      <xdr:col>10</xdr:col>
      <xdr:colOff>165100</xdr:colOff>
      <xdr:row>56</xdr:row>
      <xdr:rowOff>168772</xdr:rowOff>
    </xdr:to>
    <xdr:sp macro="" textlink="">
      <xdr:nvSpPr>
        <xdr:cNvPr id="146" name="楕円 145"/>
        <xdr:cNvSpPr/>
      </xdr:nvSpPr>
      <xdr:spPr>
        <a:xfrm>
          <a:off x="1968500" y="96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13849</xdr:rowOff>
    </xdr:from>
    <xdr:ext cx="534377" cy="259045"/>
    <xdr:sp macro="" textlink="">
      <xdr:nvSpPr>
        <xdr:cNvPr id="147" name="テキスト ボックス 146"/>
        <xdr:cNvSpPr txBox="1"/>
      </xdr:nvSpPr>
      <xdr:spPr>
        <a:xfrm>
          <a:off x="1752111" y="94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141456</xdr:rowOff>
    </xdr:from>
    <xdr:to>
      <xdr:col>6</xdr:col>
      <xdr:colOff>38100</xdr:colOff>
      <xdr:row>57</xdr:row>
      <xdr:rowOff>71606</xdr:rowOff>
    </xdr:to>
    <xdr:sp macro="" textlink="">
      <xdr:nvSpPr>
        <xdr:cNvPr id="148" name="楕円 147"/>
        <xdr:cNvSpPr/>
      </xdr:nvSpPr>
      <xdr:spPr>
        <a:xfrm>
          <a:off x="1079500" y="9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88133</xdr:rowOff>
    </xdr:from>
    <xdr:ext cx="534377" cy="259045"/>
    <xdr:sp macro="" textlink="">
      <xdr:nvSpPr>
        <xdr:cNvPr id="149" name="テキスト ボックス 148"/>
        <xdr:cNvSpPr txBox="1"/>
      </xdr:nvSpPr>
      <xdr:spPr>
        <a:xfrm>
          <a:off x="863111" y="951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165379</xdr:rowOff>
    </xdr:from>
    <xdr:to>
      <xdr:col>24</xdr:col>
      <xdr:colOff>63500</xdr:colOff>
      <xdr:row>78</xdr:row>
      <xdr:rowOff>168047</xdr:rowOff>
    </xdr:to>
    <xdr:cxnSp macro="">
      <xdr:nvCxnSpPr>
        <xdr:cNvPr id="178" name="直線コネクタ 177"/>
        <xdr:cNvCxnSpPr/>
      </xdr:nvCxnSpPr>
      <xdr:spPr>
        <a:xfrm flipV="1">
          <a:off x="3797300" y="1353847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144196</xdr:rowOff>
    </xdr:from>
    <xdr:to>
      <xdr:col>19</xdr:col>
      <xdr:colOff>177800</xdr:colOff>
      <xdr:row>78</xdr:row>
      <xdr:rowOff>168047</xdr:rowOff>
    </xdr:to>
    <xdr:cxnSp macro="">
      <xdr:nvCxnSpPr>
        <xdr:cNvPr id="181" name="直線コネクタ 180"/>
        <xdr:cNvCxnSpPr/>
      </xdr:nvCxnSpPr>
      <xdr:spPr>
        <a:xfrm>
          <a:off x="2908300" y="13517296"/>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137337</xdr:rowOff>
    </xdr:from>
    <xdr:to>
      <xdr:col>15</xdr:col>
      <xdr:colOff>50800</xdr:colOff>
      <xdr:row>78</xdr:row>
      <xdr:rowOff>144196</xdr:rowOff>
    </xdr:to>
    <xdr:cxnSp macro="">
      <xdr:nvCxnSpPr>
        <xdr:cNvPr id="184" name="直線コネクタ 183"/>
        <xdr:cNvCxnSpPr/>
      </xdr:nvCxnSpPr>
      <xdr:spPr>
        <a:xfrm>
          <a:off x="2019300" y="135104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101791</xdr:rowOff>
    </xdr:from>
    <xdr:to>
      <xdr:col>10</xdr:col>
      <xdr:colOff>114300</xdr:colOff>
      <xdr:row>78</xdr:row>
      <xdr:rowOff>137337</xdr:rowOff>
    </xdr:to>
    <xdr:cxnSp macro="">
      <xdr:nvCxnSpPr>
        <xdr:cNvPr id="187" name="直線コネクタ 186"/>
        <xdr:cNvCxnSpPr/>
      </xdr:nvCxnSpPr>
      <xdr:spPr>
        <a:xfrm>
          <a:off x="1130300" y="13474891"/>
          <a:ext cx="889000" cy="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114579</xdr:rowOff>
    </xdr:from>
    <xdr:to>
      <xdr:col>24</xdr:col>
      <xdr:colOff>114300</xdr:colOff>
      <xdr:row>79</xdr:row>
      <xdr:rowOff>44729</xdr:rowOff>
    </xdr:to>
    <xdr:sp macro="" textlink="">
      <xdr:nvSpPr>
        <xdr:cNvPr id="197" name="楕円 196"/>
        <xdr:cNvSpPr/>
      </xdr:nvSpPr>
      <xdr:spPr>
        <a:xfrm>
          <a:off x="4584700" y="134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29506</xdr:rowOff>
    </xdr:from>
    <xdr:ext cx="469744" cy="259045"/>
    <xdr:sp macro="" textlink="">
      <xdr:nvSpPr>
        <xdr:cNvPr id="198" name="維持補修費該当値テキスト"/>
        <xdr:cNvSpPr txBox="1"/>
      </xdr:nvSpPr>
      <xdr:spPr>
        <a:xfrm>
          <a:off x="4686300" y="1340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117247</xdr:rowOff>
    </xdr:from>
    <xdr:to>
      <xdr:col>20</xdr:col>
      <xdr:colOff>38100</xdr:colOff>
      <xdr:row>79</xdr:row>
      <xdr:rowOff>47397</xdr:rowOff>
    </xdr:to>
    <xdr:sp macro="" textlink="">
      <xdr:nvSpPr>
        <xdr:cNvPr id="199" name="楕円 198"/>
        <xdr:cNvSpPr/>
      </xdr:nvSpPr>
      <xdr:spPr>
        <a:xfrm>
          <a:off x="37465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38524</xdr:rowOff>
    </xdr:from>
    <xdr:ext cx="469744" cy="259045"/>
    <xdr:sp macro="" textlink="">
      <xdr:nvSpPr>
        <xdr:cNvPr id="200" name="テキスト ボックス 199"/>
        <xdr:cNvSpPr txBox="1"/>
      </xdr:nvSpPr>
      <xdr:spPr>
        <a:xfrm>
          <a:off x="3562428" y="1358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93396</xdr:rowOff>
    </xdr:from>
    <xdr:to>
      <xdr:col>15</xdr:col>
      <xdr:colOff>101600</xdr:colOff>
      <xdr:row>79</xdr:row>
      <xdr:rowOff>23546</xdr:rowOff>
    </xdr:to>
    <xdr:sp macro="" textlink="">
      <xdr:nvSpPr>
        <xdr:cNvPr id="201" name="楕円 200"/>
        <xdr:cNvSpPr/>
      </xdr:nvSpPr>
      <xdr:spPr>
        <a:xfrm>
          <a:off x="2857500" y="134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14673</xdr:rowOff>
    </xdr:from>
    <xdr:ext cx="469744" cy="259045"/>
    <xdr:sp macro="" textlink="">
      <xdr:nvSpPr>
        <xdr:cNvPr id="202" name="テキスト ボックス 201"/>
        <xdr:cNvSpPr txBox="1"/>
      </xdr:nvSpPr>
      <xdr:spPr>
        <a:xfrm>
          <a:off x="2673428" y="1355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86537</xdr:rowOff>
    </xdr:from>
    <xdr:to>
      <xdr:col>10</xdr:col>
      <xdr:colOff>165100</xdr:colOff>
      <xdr:row>79</xdr:row>
      <xdr:rowOff>16687</xdr:rowOff>
    </xdr:to>
    <xdr:sp macro="" textlink="">
      <xdr:nvSpPr>
        <xdr:cNvPr id="203" name="楕円 202"/>
        <xdr:cNvSpPr/>
      </xdr:nvSpPr>
      <xdr:spPr>
        <a:xfrm>
          <a:off x="1968500" y="134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7814</xdr:rowOff>
    </xdr:from>
    <xdr:ext cx="469744" cy="259045"/>
    <xdr:sp macro="" textlink="">
      <xdr:nvSpPr>
        <xdr:cNvPr id="204" name="テキスト ボックス 203"/>
        <xdr:cNvSpPr txBox="1"/>
      </xdr:nvSpPr>
      <xdr:spPr>
        <a:xfrm>
          <a:off x="1784428" y="1355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50991</xdr:rowOff>
    </xdr:from>
    <xdr:to>
      <xdr:col>6</xdr:col>
      <xdr:colOff>38100</xdr:colOff>
      <xdr:row>78</xdr:row>
      <xdr:rowOff>152591</xdr:rowOff>
    </xdr:to>
    <xdr:sp macro="" textlink="">
      <xdr:nvSpPr>
        <xdr:cNvPr id="205" name="楕円 204"/>
        <xdr:cNvSpPr/>
      </xdr:nvSpPr>
      <xdr:spPr>
        <a:xfrm>
          <a:off x="1079500" y="13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143718</xdr:rowOff>
    </xdr:from>
    <xdr:ext cx="469744" cy="259045"/>
    <xdr:sp macro="" textlink="">
      <xdr:nvSpPr>
        <xdr:cNvPr id="206" name="テキスト ボックス 205"/>
        <xdr:cNvSpPr txBox="1"/>
      </xdr:nvSpPr>
      <xdr:spPr>
        <a:xfrm>
          <a:off x="895428" y="135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33761</xdr:rowOff>
    </xdr:from>
    <xdr:to>
      <xdr:col>24</xdr:col>
      <xdr:colOff>63500</xdr:colOff>
      <xdr:row>95</xdr:row>
      <xdr:rowOff>93751</xdr:rowOff>
    </xdr:to>
    <xdr:cxnSp macro="">
      <xdr:nvCxnSpPr>
        <xdr:cNvPr id="238" name="直線コネクタ 237"/>
        <xdr:cNvCxnSpPr/>
      </xdr:nvCxnSpPr>
      <xdr:spPr>
        <a:xfrm>
          <a:off x="3797300" y="16150061"/>
          <a:ext cx="838200" cy="2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33761</xdr:rowOff>
    </xdr:from>
    <xdr:to>
      <xdr:col>19</xdr:col>
      <xdr:colOff>177800</xdr:colOff>
      <xdr:row>96</xdr:row>
      <xdr:rowOff>107843</xdr:rowOff>
    </xdr:to>
    <xdr:cxnSp macro="">
      <xdr:nvCxnSpPr>
        <xdr:cNvPr id="241" name="直線コネクタ 240"/>
        <xdr:cNvCxnSpPr/>
      </xdr:nvCxnSpPr>
      <xdr:spPr>
        <a:xfrm flipV="1">
          <a:off x="2908300" y="16150061"/>
          <a:ext cx="889000" cy="4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107843</xdr:rowOff>
    </xdr:from>
    <xdr:to>
      <xdr:col>15</xdr:col>
      <xdr:colOff>50800</xdr:colOff>
      <xdr:row>96</xdr:row>
      <xdr:rowOff>122588</xdr:rowOff>
    </xdr:to>
    <xdr:cxnSp macro="">
      <xdr:nvCxnSpPr>
        <xdr:cNvPr id="244" name="直線コネクタ 243"/>
        <xdr:cNvCxnSpPr/>
      </xdr:nvCxnSpPr>
      <xdr:spPr>
        <a:xfrm flipV="1">
          <a:off x="2019300" y="1656704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122588</xdr:rowOff>
    </xdr:from>
    <xdr:to>
      <xdr:col>10</xdr:col>
      <xdr:colOff>114300</xdr:colOff>
      <xdr:row>97</xdr:row>
      <xdr:rowOff>1854</xdr:rowOff>
    </xdr:to>
    <xdr:cxnSp macro="">
      <xdr:nvCxnSpPr>
        <xdr:cNvPr id="247" name="直線コネクタ 246"/>
        <xdr:cNvCxnSpPr/>
      </xdr:nvCxnSpPr>
      <xdr:spPr>
        <a:xfrm flipV="1">
          <a:off x="1130300" y="16581788"/>
          <a:ext cx="889000" cy="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42951</xdr:rowOff>
    </xdr:from>
    <xdr:to>
      <xdr:col>24</xdr:col>
      <xdr:colOff>114300</xdr:colOff>
      <xdr:row>95</xdr:row>
      <xdr:rowOff>144551</xdr:rowOff>
    </xdr:to>
    <xdr:sp macro="" textlink="">
      <xdr:nvSpPr>
        <xdr:cNvPr id="257" name="楕円 256"/>
        <xdr:cNvSpPr/>
      </xdr:nvSpPr>
      <xdr:spPr>
        <a:xfrm>
          <a:off x="4584700" y="163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65828</xdr:rowOff>
    </xdr:from>
    <xdr:ext cx="599010" cy="259045"/>
    <xdr:sp macro="" textlink="">
      <xdr:nvSpPr>
        <xdr:cNvPr id="258" name="扶助費該当値テキスト"/>
        <xdr:cNvSpPr txBox="1"/>
      </xdr:nvSpPr>
      <xdr:spPr>
        <a:xfrm>
          <a:off x="4686300" y="1618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154411</xdr:rowOff>
    </xdr:from>
    <xdr:to>
      <xdr:col>20</xdr:col>
      <xdr:colOff>38100</xdr:colOff>
      <xdr:row>94</xdr:row>
      <xdr:rowOff>84561</xdr:rowOff>
    </xdr:to>
    <xdr:sp macro="" textlink="">
      <xdr:nvSpPr>
        <xdr:cNvPr id="259" name="楕円 258"/>
        <xdr:cNvSpPr/>
      </xdr:nvSpPr>
      <xdr:spPr>
        <a:xfrm>
          <a:off x="3746500" y="160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101088</xdr:rowOff>
    </xdr:from>
    <xdr:ext cx="599010" cy="259045"/>
    <xdr:sp macro="" textlink="">
      <xdr:nvSpPr>
        <xdr:cNvPr id="260" name="テキスト ボックス 259"/>
        <xdr:cNvSpPr txBox="1"/>
      </xdr:nvSpPr>
      <xdr:spPr>
        <a:xfrm>
          <a:off x="3497795" y="1587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57043</xdr:rowOff>
    </xdr:from>
    <xdr:to>
      <xdr:col>15</xdr:col>
      <xdr:colOff>101600</xdr:colOff>
      <xdr:row>96</xdr:row>
      <xdr:rowOff>158643</xdr:rowOff>
    </xdr:to>
    <xdr:sp macro="" textlink="">
      <xdr:nvSpPr>
        <xdr:cNvPr id="261" name="楕円 260"/>
        <xdr:cNvSpPr/>
      </xdr:nvSpPr>
      <xdr:spPr>
        <a:xfrm>
          <a:off x="2857500" y="165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3720</xdr:rowOff>
    </xdr:from>
    <xdr:ext cx="534377" cy="259045"/>
    <xdr:sp macro="" textlink="">
      <xdr:nvSpPr>
        <xdr:cNvPr id="262" name="テキスト ボックス 261"/>
        <xdr:cNvSpPr txBox="1"/>
      </xdr:nvSpPr>
      <xdr:spPr>
        <a:xfrm>
          <a:off x="2641111" y="162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71788</xdr:rowOff>
    </xdr:from>
    <xdr:to>
      <xdr:col>10</xdr:col>
      <xdr:colOff>165100</xdr:colOff>
      <xdr:row>97</xdr:row>
      <xdr:rowOff>1938</xdr:rowOff>
    </xdr:to>
    <xdr:sp macro="" textlink="">
      <xdr:nvSpPr>
        <xdr:cNvPr id="263" name="楕円 262"/>
        <xdr:cNvSpPr/>
      </xdr:nvSpPr>
      <xdr:spPr>
        <a:xfrm>
          <a:off x="1968500" y="165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18465</xdr:rowOff>
    </xdr:from>
    <xdr:ext cx="534377" cy="259045"/>
    <xdr:sp macro="" textlink="">
      <xdr:nvSpPr>
        <xdr:cNvPr id="264" name="テキスト ボックス 263"/>
        <xdr:cNvSpPr txBox="1"/>
      </xdr:nvSpPr>
      <xdr:spPr>
        <a:xfrm>
          <a:off x="1752111" y="163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122504</xdr:rowOff>
    </xdr:from>
    <xdr:to>
      <xdr:col>6</xdr:col>
      <xdr:colOff>38100</xdr:colOff>
      <xdr:row>97</xdr:row>
      <xdr:rowOff>52654</xdr:rowOff>
    </xdr:to>
    <xdr:sp macro="" textlink="">
      <xdr:nvSpPr>
        <xdr:cNvPr id="265" name="楕円 264"/>
        <xdr:cNvSpPr/>
      </xdr:nvSpPr>
      <xdr:spPr>
        <a:xfrm>
          <a:off x="1079500" y="165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69181</xdr:rowOff>
    </xdr:from>
    <xdr:ext cx="534377" cy="259045"/>
    <xdr:sp macro="" textlink="">
      <xdr:nvSpPr>
        <xdr:cNvPr id="266" name="テキスト ボックス 265"/>
        <xdr:cNvSpPr txBox="1"/>
      </xdr:nvSpPr>
      <xdr:spPr>
        <a:xfrm>
          <a:off x="863111" y="163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95134</xdr:rowOff>
    </xdr:from>
    <xdr:to>
      <xdr:col>55</xdr:col>
      <xdr:colOff>0</xdr:colOff>
      <xdr:row>37</xdr:row>
      <xdr:rowOff>160971</xdr:rowOff>
    </xdr:to>
    <xdr:cxnSp macro="">
      <xdr:nvCxnSpPr>
        <xdr:cNvPr id="298" name="直線コネクタ 297"/>
        <xdr:cNvCxnSpPr/>
      </xdr:nvCxnSpPr>
      <xdr:spPr>
        <a:xfrm flipV="1">
          <a:off x="9639300" y="6438784"/>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24823</xdr:rowOff>
    </xdr:from>
    <xdr:to>
      <xdr:col>50</xdr:col>
      <xdr:colOff>114300</xdr:colOff>
      <xdr:row>37</xdr:row>
      <xdr:rowOff>160971</xdr:rowOff>
    </xdr:to>
    <xdr:cxnSp macro="">
      <xdr:nvCxnSpPr>
        <xdr:cNvPr id="301" name="直線コネクタ 300"/>
        <xdr:cNvCxnSpPr/>
      </xdr:nvCxnSpPr>
      <xdr:spPr>
        <a:xfrm>
          <a:off x="8750300" y="5339773"/>
          <a:ext cx="889000" cy="116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24823</xdr:rowOff>
    </xdr:from>
    <xdr:to>
      <xdr:col>45</xdr:col>
      <xdr:colOff>177800</xdr:colOff>
      <xdr:row>37</xdr:row>
      <xdr:rowOff>132646</xdr:rowOff>
    </xdr:to>
    <xdr:cxnSp macro="">
      <xdr:nvCxnSpPr>
        <xdr:cNvPr id="304" name="直線コネクタ 303"/>
        <xdr:cNvCxnSpPr/>
      </xdr:nvCxnSpPr>
      <xdr:spPr>
        <a:xfrm flipV="1">
          <a:off x="7861300" y="5339773"/>
          <a:ext cx="889000" cy="113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132646</xdr:rowOff>
    </xdr:from>
    <xdr:to>
      <xdr:col>41</xdr:col>
      <xdr:colOff>50800</xdr:colOff>
      <xdr:row>37</xdr:row>
      <xdr:rowOff>167263</xdr:rowOff>
    </xdr:to>
    <xdr:cxnSp macro="">
      <xdr:nvCxnSpPr>
        <xdr:cNvPr id="307" name="直線コネクタ 306"/>
        <xdr:cNvCxnSpPr/>
      </xdr:nvCxnSpPr>
      <xdr:spPr>
        <a:xfrm flipV="1">
          <a:off x="6972300" y="6476296"/>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44334</xdr:rowOff>
    </xdr:from>
    <xdr:to>
      <xdr:col>55</xdr:col>
      <xdr:colOff>50800</xdr:colOff>
      <xdr:row>37</xdr:row>
      <xdr:rowOff>145934</xdr:rowOff>
    </xdr:to>
    <xdr:sp macro="" textlink="">
      <xdr:nvSpPr>
        <xdr:cNvPr id="317" name="楕円 316"/>
        <xdr:cNvSpPr/>
      </xdr:nvSpPr>
      <xdr:spPr>
        <a:xfrm>
          <a:off x="10426700" y="63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22761</xdr:rowOff>
    </xdr:from>
    <xdr:ext cx="534377" cy="259045"/>
    <xdr:sp macro="" textlink="">
      <xdr:nvSpPr>
        <xdr:cNvPr id="318" name="補助費等該当値テキスト"/>
        <xdr:cNvSpPr txBox="1"/>
      </xdr:nvSpPr>
      <xdr:spPr>
        <a:xfrm>
          <a:off x="10528300" y="636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110171</xdr:rowOff>
    </xdr:from>
    <xdr:to>
      <xdr:col>50</xdr:col>
      <xdr:colOff>165100</xdr:colOff>
      <xdr:row>38</xdr:row>
      <xdr:rowOff>40321</xdr:rowOff>
    </xdr:to>
    <xdr:sp macro="" textlink="">
      <xdr:nvSpPr>
        <xdr:cNvPr id="319" name="楕円 318"/>
        <xdr:cNvSpPr/>
      </xdr:nvSpPr>
      <xdr:spPr>
        <a:xfrm>
          <a:off x="9588500" y="64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31448</xdr:rowOff>
    </xdr:from>
    <xdr:ext cx="534377" cy="259045"/>
    <xdr:sp macro="" textlink="">
      <xdr:nvSpPr>
        <xdr:cNvPr id="320" name="テキスト ボックス 319"/>
        <xdr:cNvSpPr txBox="1"/>
      </xdr:nvSpPr>
      <xdr:spPr>
        <a:xfrm>
          <a:off x="9372111" y="654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145473</xdr:rowOff>
    </xdr:from>
    <xdr:to>
      <xdr:col>46</xdr:col>
      <xdr:colOff>38100</xdr:colOff>
      <xdr:row>31</xdr:row>
      <xdr:rowOff>75623</xdr:rowOff>
    </xdr:to>
    <xdr:sp macro="" textlink="">
      <xdr:nvSpPr>
        <xdr:cNvPr id="321" name="楕円 320"/>
        <xdr:cNvSpPr/>
      </xdr:nvSpPr>
      <xdr:spPr>
        <a:xfrm>
          <a:off x="8699500" y="52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92150</xdr:rowOff>
    </xdr:from>
    <xdr:ext cx="599010" cy="259045"/>
    <xdr:sp macro="" textlink="">
      <xdr:nvSpPr>
        <xdr:cNvPr id="322" name="テキスト ボックス 321"/>
        <xdr:cNvSpPr txBox="1"/>
      </xdr:nvSpPr>
      <xdr:spPr>
        <a:xfrm>
          <a:off x="8450795" y="506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81846</xdr:rowOff>
    </xdr:from>
    <xdr:to>
      <xdr:col>41</xdr:col>
      <xdr:colOff>101600</xdr:colOff>
      <xdr:row>38</xdr:row>
      <xdr:rowOff>11996</xdr:rowOff>
    </xdr:to>
    <xdr:sp macro="" textlink="">
      <xdr:nvSpPr>
        <xdr:cNvPr id="323" name="楕円 322"/>
        <xdr:cNvSpPr/>
      </xdr:nvSpPr>
      <xdr:spPr>
        <a:xfrm>
          <a:off x="7810500" y="64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28523</xdr:rowOff>
    </xdr:from>
    <xdr:ext cx="534377" cy="259045"/>
    <xdr:sp macro="" textlink="">
      <xdr:nvSpPr>
        <xdr:cNvPr id="324" name="テキスト ボックス 323"/>
        <xdr:cNvSpPr txBox="1"/>
      </xdr:nvSpPr>
      <xdr:spPr>
        <a:xfrm>
          <a:off x="7594111" y="62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116463</xdr:rowOff>
    </xdr:from>
    <xdr:to>
      <xdr:col>36</xdr:col>
      <xdr:colOff>165100</xdr:colOff>
      <xdr:row>38</xdr:row>
      <xdr:rowOff>46613</xdr:rowOff>
    </xdr:to>
    <xdr:sp macro="" textlink="">
      <xdr:nvSpPr>
        <xdr:cNvPr id="325" name="楕円 324"/>
        <xdr:cNvSpPr/>
      </xdr:nvSpPr>
      <xdr:spPr>
        <a:xfrm>
          <a:off x="6921500" y="64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63140</xdr:rowOff>
    </xdr:from>
    <xdr:ext cx="534377" cy="259045"/>
    <xdr:sp macro="" textlink="">
      <xdr:nvSpPr>
        <xdr:cNvPr id="326" name="テキスト ボックス 325"/>
        <xdr:cNvSpPr txBox="1"/>
      </xdr:nvSpPr>
      <xdr:spPr>
        <a:xfrm>
          <a:off x="6705111" y="6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77651</xdr:rowOff>
    </xdr:from>
    <xdr:to>
      <xdr:col>55</xdr:col>
      <xdr:colOff>0</xdr:colOff>
      <xdr:row>57</xdr:row>
      <xdr:rowOff>131558</xdr:rowOff>
    </xdr:to>
    <xdr:cxnSp macro="">
      <xdr:nvCxnSpPr>
        <xdr:cNvPr id="357" name="直線コネクタ 356"/>
        <xdr:cNvCxnSpPr/>
      </xdr:nvCxnSpPr>
      <xdr:spPr>
        <a:xfrm>
          <a:off x="9639300" y="9850301"/>
          <a:ext cx="838200" cy="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66407</xdr:rowOff>
    </xdr:from>
    <xdr:to>
      <xdr:col>50</xdr:col>
      <xdr:colOff>114300</xdr:colOff>
      <xdr:row>57</xdr:row>
      <xdr:rowOff>77651</xdr:rowOff>
    </xdr:to>
    <xdr:cxnSp macro="">
      <xdr:nvCxnSpPr>
        <xdr:cNvPr id="360" name="直線コネクタ 359"/>
        <xdr:cNvCxnSpPr/>
      </xdr:nvCxnSpPr>
      <xdr:spPr>
        <a:xfrm>
          <a:off x="8750300" y="9839057"/>
          <a:ext cx="889000" cy="1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66407</xdr:rowOff>
    </xdr:from>
    <xdr:to>
      <xdr:col>45</xdr:col>
      <xdr:colOff>177800</xdr:colOff>
      <xdr:row>58</xdr:row>
      <xdr:rowOff>23691</xdr:rowOff>
    </xdr:to>
    <xdr:cxnSp macro="">
      <xdr:nvCxnSpPr>
        <xdr:cNvPr id="363" name="直線コネクタ 362"/>
        <xdr:cNvCxnSpPr/>
      </xdr:nvCxnSpPr>
      <xdr:spPr>
        <a:xfrm flipV="1">
          <a:off x="7861300" y="9839057"/>
          <a:ext cx="889000" cy="12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170855</xdr:rowOff>
    </xdr:from>
    <xdr:to>
      <xdr:col>41</xdr:col>
      <xdr:colOff>50800</xdr:colOff>
      <xdr:row>58</xdr:row>
      <xdr:rowOff>23691</xdr:rowOff>
    </xdr:to>
    <xdr:cxnSp macro="">
      <xdr:nvCxnSpPr>
        <xdr:cNvPr id="366" name="直線コネクタ 365"/>
        <xdr:cNvCxnSpPr/>
      </xdr:nvCxnSpPr>
      <xdr:spPr>
        <a:xfrm>
          <a:off x="6972300" y="9943505"/>
          <a:ext cx="889000" cy="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80758</xdr:rowOff>
    </xdr:from>
    <xdr:to>
      <xdr:col>55</xdr:col>
      <xdr:colOff>50800</xdr:colOff>
      <xdr:row>58</xdr:row>
      <xdr:rowOff>10908</xdr:rowOff>
    </xdr:to>
    <xdr:sp macro="" textlink="">
      <xdr:nvSpPr>
        <xdr:cNvPr id="376" name="楕円 375"/>
        <xdr:cNvSpPr/>
      </xdr:nvSpPr>
      <xdr:spPr>
        <a:xfrm>
          <a:off x="10426700" y="9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59185</xdr:rowOff>
    </xdr:from>
    <xdr:ext cx="534377" cy="259045"/>
    <xdr:sp macro="" textlink="">
      <xdr:nvSpPr>
        <xdr:cNvPr id="377" name="普通建設事業費該当値テキスト"/>
        <xdr:cNvSpPr txBox="1"/>
      </xdr:nvSpPr>
      <xdr:spPr>
        <a:xfrm>
          <a:off x="10528300" y="983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26851</xdr:rowOff>
    </xdr:from>
    <xdr:to>
      <xdr:col>50</xdr:col>
      <xdr:colOff>165100</xdr:colOff>
      <xdr:row>57</xdr:row>
      <xdr:rowOff>128451</xdr:rowOff>
    </xdr:to>
    <xdr:sp macro="" textlink="">
      <xdr:nvSpPr>
        <xdr:cNvPr id="378" name="楕円 377"/>
        <xdr:cNvSpPr/>
      </xdr:nvSpPr>
      <xdr:spPr>
        <a:xfrm>
          <a:off x="9588500" y="97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119578</xdr:rowOff>
    </xdr:from>
    <xdr:ext cx="534377" cy="259045"/>
    <xdr:sp macro="" textlink="">
      <xdr:nvSpPr>
        <xdr:cNvPr id="379" name="テキスト ボックス 378"/>
        <xdr:cNvSpPr txBox="1"/>
      </xdr:nvSpPr>
      <xdr:spPr>
        <a:xfrm>
          <a:off x="9372111" y="98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15607</xdr:rowOff>
    </xdr:from>
    <xdr:to>
      <xdr:col>46</xdr:col>
      <xdr:colOff>38100</xdr:colOff>
      <xdr:row>57</xdr:row>
      <xdr:rowOff>117207</xdr:rowOff>
    </xdr:to>
    <xdr:sp macro="" textlink="">
      <xdr:nvSpPr>
        <xdr:cNvPr id="380" name="楕円 379"/>
        <xdr:cNvSpPr/>
      </xdr:nvSpPr>
      <xdr:spPr>
        <a:xfrm>
          <a:off x="8699500" y="97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108334</xdr:rowOff>
    </xdr:from>
    <xdr:ext cx="534377" cy="259045"/>
    <xdr:sp macro="" textlink="">
      <xdr:nvSpPr>
        <xdr:cNvPr id="381" name="テキスト ボックス 380"/>
        <xdr:cNvSpPr txBox="1"/>
      </xdr:nvSpPr>
      <xdr:spPr>
        <a:xfrm>
          <a:off x="8483111" y="9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144341</xdr:rowOff>
    </xdr:from>
    <xdr:to>
      <xdr:col>41</xdr:col>
      <xdr:colOff>101600</xdr:colOff>
      <xdr:row>58</xdr:row>
      <xdr:rowOff>74491</xdr:rowOff>
    </xdr:to>
    <xdr:sp macro="" textlink="">
      <xdr:nvSpPr>
        <xdr:cNvPr id="382" name="楕円 381"/>
        <xdr:cNvSpPr/>
      </xdr:nvSpPr>
      <xdr:spPr>
        <a:xfrm>
          <a:off x="7810500" y="991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65618</xdr:rowOff>
    </xdr:from>
    <xdr:ext cx="534377" cy="259045"/>
    <xdr:sp macro="" textlink="">
      <xdr:nvSpPr>
        <xdr:cNvPr id="383" name="テキスト ボックス 382"/>
        <xdr:cNvSpPr txBox="1"/>
      </xdr:nvSpPr>
      <xdr:spPr>
        <a:xfrm>
          <a:off x="7594111" y="1000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120055</xdr:rowOff>
    </xdr:from>
    <xdr:to>
      <xdr:col>36</xdr:col>
      <xdr:colOff>165100</xdr:colOff>
      <xdr:row>58</xdr:row>
      <xdr:rowOff>50205</xdr:rowOff>
    </xdr:to>
    <xdr:sp macro="" textlink="">
      <xdr:nvSpPr>
        <xdr:cNvPr id="384" name="楕円 383"/>
        <xdr:cNvSpPr/>
      </xdr:nvSpPr>
      <xdr:spPr>
        <a:xfrm>
          <a:off x="6921500" y="98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41332</xdr:rowOff>
    </xdr:from>
    <xdr:ext cx="534377" cy="259045"/>
    <xdr:sp macro="" textlink="">
      <xdr:nvSpPr>
        <xdr:cNvPr id="385" name="テキスト ボックス 384"/>
        <xdr:cNvSpPr txBox="1"/>
      </xdr:nvSpPr>
      <xdr:spPr>
        <a:xfrm>
          <a:off x="6705111" y="99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8461</xdr:rowOff>
    </xdr:from>
    <xdr:to>
      <xdr:col>55</xdr:col>
      <xdr:colOff>0</xdr:colOff>
      <xdr:row>78</xdr:row>
      <xdr:rowOff>80493</xdr:rowOff>
    </xdr:to>
    <xdr:cxnSp macro="">
      <xdr:nvCxnSpPr>
        <xdr:cNvPr id="412" name="直線コネクタ 411"/>
        <xdr:cNvCxnSpPr/>
      </xdr:nvCxnSpPr>
      <xdr:spPr>
        <a:xfrm flipV="1">
          <a:off x="9639300" y="13381561"/>
          <a:ext cx="838200" cy="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80493</xdr:rowOff>
    </xdr:from>
    <xdr:to>
      <xdr:col>50</xdr:col>
      <xdr:colOff>114300</xdr:colOff>
      <xdr:row>78</xdr:row>
      <xdr:rowOff>111789</xdr:rowOff>
    </xdr:to>
    <xdr:cxnSp macro="">
      <xdr:nvCxnSpPr>
        <xdr:cNvPr id="415" name="直線コネクタ 414"/>
        <xdr:cNvCxnSpPr/>
      </xdr:nvCxnSpPr>
      <xdr:spPr>
        <a:xfrm flipV="1">
          <a:off x="8750300" y="13453593"/>
          <a:ext cx="889000" cy="3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107421</xdr:rowOff>
    </xdr:from>
    <xdr:to>
      <xdr:col>45</xdr:col>
      <xdr:colOff>177800</xdr:colOff>
      <xdr:row>78</xdr:row>
      <xdr:rowOff>111789</xdr:rowOff>
    </xdr:to>
    <xdr:cxnSp macro="">
      <xdr:nvCxnSpPr>
        <xdr:cNvPr id="418" name="直線コネクタ 417"/>
        <xdr:cNvCxnSpPr/>
      </xdr:nvCxnSpPr>
      <xdr:spPr>
        <a:xfrm>
          <a:off x="7861300" y="13480521"/>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92128</xdr:rowOff>
    </xdr:from>
    <xdr:to>
      <xdr:col>41</xdr:col>
      <xdr:colOff>50800</xdr:colOff>
      <xdr:row>78</xdr:row>
      <xdr:rowOff>107421</xdr:rowOff>
    </xdr:to>
    <xdr:cxnSp macro="">
      <xdr:nvCxnSpPr>
        <xdr:cNvPr id="421" name="直線コネクタ 420"/>
        <xdr:cNvCxnSpPr/>
      </xdr:nvCxnSpPr>
      <xdr:spPr>
        <a:xfrm>
          <a:off x="6972300" y="13465228"/>
          <a:ext cx="8890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129111</xdr:rowOff>
    </xdr:from>
    <xdr:to>
      <xdr:col>55</xdr:col>
      <xdr:colOff>50800</xdr:colOff>
      <xdr:row>78</xdr:row>
      <xdr:rowOff>59261</xdr:rowOff>
    </xdr:to>
    <xdr:sp macro="" textlink="">
      <xdr:nvSpPr>
        <xdr:cNvPr id="431" name="楕円 430"/>
        <xdr:cNvSpPr/>
      </xdr:nvSpPr>
      <xdr:spPr>
        <a:xfrm>
          <a:off x="10426700" y="133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107538</xdr:rowOff>
    </xdr:from>
    <xdr:ext cx="469744" cy="259045"/>
    <xdr:sp macro="" textlink="">
      <xdr:nvSpPr>
        <xdr:cNvPr id="432" name="普通建設事業費 （ うち新規整備　）該当値テキスト"/>
        <xdr:cNvSpPr txBox="1"/>
      </xdr:nvSpPr>
      <xdr:spPr>
        <a:xfrm>
          <a:off x="10528300" y="1330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29693</xdr:rowOff>
    </xdr:from>
    <xdr:to>
      <xdr:col>50</xdr:col>
      <xdr:colOff>165100</xdr:colOff>
      <xdr:row>78</xdr:row>
      <xdr:rowOff>131293</xdr:rowOff>
    </xdr:to>
    <xdr:sp macro="" textlink="">
      <xdr:nvSpPr>
        <xdr:cNvPr id="433" name="楕円 432"/>
        <xdr:cNvSpPr/>
      </xdr:nvSpPr>
      <xdr:spPr>
        <a:xfrm>
          <a:off x="9588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122420</xdr:rowOff>
    </xdr:from>
    <xdr:ext cx="469744" cy="259045"/>
    <xdr:sp macro="" textlink="">
      <xdr:nvSpPr>
        <xdr:cNvPr id="434" name="テキスト ボックス 433"/>
        <xdr:cNvSpPr txBox="1"/>
      </xdr:nvSpPr>
      <xdr:spPr>
        <a:xfrm>
          <a:off x="9404428" y="134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60989</xdr:rowOff>
    </xdr:from>
    <xdr:to>
      <xdr:col>46</xdr:col>
      <xdr:colOff>38100</xdr:colOff>
      <xdr:row>78</xdr:row>
      <xdr:rowOff>162589</xdr:rowOff>
    </xdr:to>
    <xdr:sp macro="" textlink="">
      <xdr:nvSpPr>
        <xdr:cNvPr id="435" name="楕円 434"/>
        <xdr:cNvSpPr/>
      </xdr:nvSpPr>
      <xdr:spPr>
        <a:xfrm>
          <a:off x="8699500" y="134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153716</xdr:rowOff>
    </xdr:from>
    <xdr:ext cx="469744" cy="259045"/>
    <xdr:sp macro="" textlink="">
      <xdr:nvSpPr>
        <xdr:cNvPr id="436" name="テキスト ボックス 435"/>
        <xdr:cNvSpPr txBox="1"/>
      </xdr:nvSpPr>
      <xdr:spPr>
        <a:xfrm>
          <a:off x="8515428" y="1352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56621</xdr:rowOff>
    </xdr:from>
    <xdr:to>
      <xdr:col>41</xdr:col>
      <xdr:colOff>101600</xdr:colOff>
      <xdr:row>78</xdr:row>
      <xdr:rowOff>158221</xdr:rowOff>
    </xdr:to>
    <xdr:sp macro="" textlink="">
      <xdr:nvSpPr>
        <xdr:cNvPr id="437" name="楕円 436"/>
        <xdr:cNvSpPr/>
      </xdr:nvSpPr>
      <xdr:spPr>
        <a:xfrm>
          <a:off x="78105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149348</xdr:rowOff>
    </xdr:from>
    <xdr:ext cx="469744" cy="259045"/>
    <xdr:sp macro="" textlink="">
      <xdr:nvSpPr>
        <xdr:cNvPr id="438" name="テキスト ボックス 437"/>
        <xdr:cNvSpPr txBox="1"/>
      </xdr:nvSpPr>
      <xdr:spPr>
        <a:xfrm>
          <a:off x="7626428" y="1352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41328</xdr:rowOff>
    </xdr:from>
    <xdr:to>
      <xdr:col>36</xdr:col>
      <xdr:colOff>165100</xdr:colOff>
      <xdr:row>78</xdr:row>
      <xdr:rowOff>142928</xdr:rowOff>
    </xdr:to>
    <xdr:sp macro="" textlink="">
      <xdr:nvSpPr>
        <xdr:cNvPr id="439" name="楕円 438"/>
        <xdr:cNvSpPr/>
      </xdr:nvSpPr>
      <xdr:spPr>
        <a:xfrm>
          <a:off x="6921500" y="134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134055</xdr:rowOff>
    </xdr:from>
    <xdr:ext cx="469744" cy="259045"/>
    <xdr:sp macro="" textlink="">
      <xdr:nvSpPr>
        <xdr:cNvPr id="440" name="テキスト ボックス 439"/>
        <xdr:cNvSpPr txBox="1"/>
      </xdr:nvSpPr>
      <xdr:spPr>
        <a:xfrm>
          <a:off x="6737428" y="1350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150313</xdr:rowOff>
    </xdr:from>
    <xdr:to>
      <xdr:col>55</xdr:col>
      <xdr:colOff>0</xdr:colOff>
      <xdr:row>97</xdr:row>
      <xdr:rowOff>120923</xdr:rowOff>
    </xdr:to>
    <xdr:cxnSp macro="">
      <xdr:nvCxnSpPr>
        <xdr:cNvPr id="471" name="直線コネクタ 470"/>
        <xdr:cNvCxnSpPr/>
      </xdr:nvCxnSpPr>
      <xdr:spPr>
        <a:xfrm>
          <a:off x="9639300" y="16609513"/>
          <a:ext cx="838200" cy="1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108218</xdr:rowOff>
    </xdr:from>
    <xdr:to>
      <xdr:col>50</xdr:col>
      <xdr:colOff>114300</xdr:colOff>
      <xdr:row>96</xdr:row>
      <xdr:rowOff>150313</xdr:rowOff>
    </xdr:to>
    <xdr:cxnSp macro="">
      <xdr:nvCxnSpPr>
        <xdr:cNvPr id="474" name="直線コネクタ 473"/>
        <xdr:cNvCxnSpPr/>
      </xdr:nvCxnSpPr>
      <xdr:spPr>
        <a:xfrm>
          <a:off x="8750300" y="16567418"/>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108218</xdr:rowOff>
    </xdr:from>
    <xdr:to>
      <xdr:col>45</xdr:col>
      <xdr:colOff>177800</xdr:colOff>
      <xdr:row>97</xdr:row>
      <xdr:rowOff>164143</xdr:rowOff>
    </xdr:to>
    <xdr:cxnSp macro="">
      <xdr:nvCxnSpPr>
        <xdr:cNvPr id="477" name="直線コネクタ 476"/>
        <xdr:cNvCxnSpPr/>
      </xdr:nvCxnSpPr>
      <xdr:spPr>
        <a:xfrm flipV="1">
          <a:off x="7861300" y="16567418"/>
          <a:ext cx="889000" cy="2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156502</xdr:rowOff>
    </xdr:from>
    <xdr:to>
      <xdr:col>41</xdr:col>
      <xdr:colOff>50800</xdr:colOff>
      <xdr:row>97</xdr:row>
      <xdr:rowOff>164143</xdr:rowOff>
    </xdr:to>
    <xdr:cxnSp macro="">
      <xdr:nvCxnSpPr>
        <xdr:cNvPr id="480" name="直線コネクタ 479"/>
        <xdr:cNvCxnSpPr/>
      </xdr:nvCxnSpPr>
      <xdr:spPr>
        <a:xfrm>
          <a:off x="6972300" y="16787152"/>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70123</xdr:rowOff>
    </xdr:from>
    <xdr:to>
      <xdr:col>55</xdr:col>
      <xdr:colOff>50800</xdr:colOff>
      <xdr:row>98</xdr:row>
      <xdr:rowOff>273</xdr:rowOff>
    </xdr:to>
    <xdr:sp macro="" textlink="">
      <xdr:nvSpPr>
        <xdr:cNvPr id="490" name="楕円 489"/>
        <xdr:cNvSpPr/>
      </xdr:nvSpPr>
      <xdr:spPr>
        <a:xfrm>
          <a:off x="10426700" y="167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48550</xdr:rowOff>
    </xdr:from>
    <xdr:ext cx="534377" cy="259045"/>
    <xdr:sp macro="" textlink="">
      <xdr:nvSpPr>
        <xdr:cNvPr id="491" name="普通建設事業費 （ うち更新整備　）該当値テキスト"/>
        <xdr:cNvSpPr txBox="1"/>
      </xdr:nvSpPr>
      <xdr:spPr>
        <a:xfrm>
          <a:off x="10528300" y="166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99513</xdr:rowOff>
    </xdr:from>
    <xdr:to>
      <xdr:col>50</xdr:col>
      <xdr:colOff>165100</xdr:colOff>
      <xdr:row>97</xdr:row>
      <xdr:rowOff>29663</xdr:rowOff>
    </xdr:to>
    <xdr:sp macro="" textlink="">
      <xdr:nvSpPr>
        <xdr:cNvPr id="492" name="楕円 491"/>
        <xdr:cNvSpPr/>
      </xdr:nvSpPr>
      <xdr:spPr>
        <a:xfrm>
          <a:off x="9588500" y="165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20790</xdr:rowOff>
    </xdr:from>
    <xdr:ext cx="534377" cy="259045"/>
    <xdr:sp macro="" textlink="">
      <xdr:nvSpPr>
        <xdr:cNvPr id="493" name="テキスト ボックス 492"/>
        <xdr:cNvSpPr txBox="1"/>
      </xdr:nvSpPr>
      <xdr:spPr>
        <a:xfrm>
          <a:off x="9372111" y="166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57418</xdr:rowOff>
    </xdr:from>
    <xdr:to>
      <xdr:col>46</xdr:col>
      <xdr:colOff>38100</xdr:colOff>
      <xdr:row>96</xdr:row>
      <xdr:rowOff>159018</xdr:rowOff>
    </xdr:to>
    <xdr:sp macro="" textlink="">
      <xdr:nvSpPr>
        <xdr:cNvPr id="494" name="楕円 493"/>
        <xdr:cNvSpPr/>
      </xdr:nvSpPr>
      <xdr:spPr>
        <a:xfrm>
          <a:off x="8699500" y="165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150145</xdr:rowOff>
    </xdr:from>
    <xdr:ext cx="534377" cy="259045"/>
    <xdr:sp macro="" textlink="">
      <xdr:nvSpPr>
        <xdr:cNvPr id="495" name="テキスト ボックス 494"/>
        <xdr:cNvSpPr txBox="1"/>
      </xdr:nvSpPr>
      <xdr:spPr>
        <a:xfrm>
          <a:off x="8483111" y="166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113343</xdr:rowOff>
    </xdr:from>
    <xdr:to>
      <xdr:col>41</xdr:col>
      <xdr:colOff>101600</xdr:colOff>
      <xdr:row>98</xdr:row>
      <xdr:rowOff>43493</xdr:rowOff>
    </xdr:to>
    <xdr:sp macro="" textlink="">
      <xdr:nvSpPr>
        <xdr:cNvPr id="496" name="楕円 495"/>
        <xdr:cNvSpPr/>
      </xdr:nvSpPr>
      <xdr:spPr>
        <a:xfrm>
          <a:off x="7810500" y="167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34620</xdr:rowOff>
    </xdr:from>
    <xdr:ext cx="534377" cy="259045"/>
    <xdr:sp macro="" textlink="">
      <xdr:nvSpPr>
        <xdr:cNvPr id="497" name="テキスト ボックス 496"/>
        <xdr:cNvSpPr txBox="1"/>
      </xdr:nvSpPr>
      <xdr:spPr>
        <a:xfrm>
          <a:off x="7594111" y="168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105702</xdr:rowOff>
    </xdr:from>
    <xdr:to>
      <xdr:col>36</xdr:col>
      <xdr:colOff>165100</xdr:colOff>
      <xdr:row>98</xdr:row>
      <xdr:rowOff>35852</xdr:rowOff>
    </xdr:to>
    <xdr:sp macro="" textlink="">
      <xdr:nvSpPr>
        <xdr:cNvPr id="498" name="楕円 497"/>
        <xdr:cNvSpPr/>
      </xdr:nvSpPr>
      <xdr:spPr>
        <a:xfrm>
          <a:off x="6921500" y="167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26979</xdr:rowOff>
    </xdr:from>
    <xdr:ext cx="534377" cy="259045"/>
    <xdr:sp macro="" textlink="">
      <xdr:nvSpPr>
        <xdr:cNvPr id="499" name="テキスト ボックス 498"/>
        <xdr:cNvSpPr txBox="1"/>
      </xdr:nvSpPr>
      <xdr:spPr>
        <a:xfrm>
          <a:off x="6705111" y="168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97889</xdr:rowOff>
    </xdr:from>
    <xdr:to>
      <xdr:col>85</xdr:col>
      <xdr:colOff>127000</xdr:colOff>
      <xdr:row>38</xdr:row>
      <xdr:rowOff>120360</xdr:rowOff>
    </xdr:to>
    <xdr:cxnSp macro="">
      <xdr:nvCxnSpPr>
        <xdr:cNvPr id="526" name="直線コネクタ 525"/>
        <xdr:cNvCxnSpPr/>
      </xdr:nvCxnSpPr>
      <xdr:spPr>
        <a:xfrm flipV="1">
          <a:off x="15481300" y="6612989"/>
          <a:ext cx="8382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114394</xdr:rowOff>
    </xdr:from>
    <xdr:to>
      <xdr:col>81</xdr:col>
      <xdr:colOff>50800</xdr:colOff>
      <xdr:row>38</xdr:row>
      <xdr:rowOff>120360</xdr:rowOff>
    </xdr:to>
    <xdr:cxnSp macro="">
      <xdr:nvCxnSpPr>
        <xdr:cNvPr id="529" name="直線コネクタ 528"/>
        <xdr:cNvCxnSpPr/>
      </xdr:nvCxnSpPr>
      <xdr:spPr>
        <a:xfrm>
          <a:off x="14592300" y="6629494"/>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39253</xdr:rowOff>
    </xdr:from>
    <xdr:to>
      <xdr:col>76</xdr:col>
      <xdr:colOff>114300</xdr:colOff>
      <xdr:row>38</xdr:row>
      <xdr:rowOff>114394</xdr:rowOff>
    </xdr:to>
    <xdr:cxnSp macro="">
      <xdr:nvCxnSpPr>
        <xdr:cNvPr id="532" name="直線コネクタ 531"/>
        <xdr:cNvCxnSpPr/>
      </xdr:nvCxnSpPr>
      <xdr:spPr>
        <a:xfrm>
          <a:off x="13703300" y="6382903"/>
          <a:ext cx="889000" cy="24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39253</xdr:rowOff>
    </xdr:from>
    <xdr:to>
      <xdr:col>71</xdr:col>
      <xdr:colOff>177800</xdr:colOff>
      <xdr:row>38</xdr:row>
      <xdr:rowOff>45631</xdr:rowOff>
    </xdr:to>
    <xdr:cxnSp macro="">
      <xdr:nvCxnSpPr>
        <xdr:cNvPr id="535" name="直線コネクタ 534"/>
        <xdr:cNvCxnSpPr/>
      </xdr:nvCxnSpPr>
      <xdr:spPr>
        <a:xfrm flipV="1">
          <a:off x="12814300" y="6382903"/>
          <a:ext cx="889000" cy="17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7" name="テキスト ボックス 536"/>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9" name="テキスト ボックス 538"/>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47089</xdr:rowOff>
    </xdr:from>
    <xdr:to>
      <xdr:col>85</xdr:col>
      <xdr:colOff>177800</xdr:colOff>
      <xdr:row>38</xdr:row>
      <xdr:rowOff>148689</xdr:rowOff>
    </xdr:to>
    <xdr:sp macro="" textlink="">
      <xdr:nvSpPr>
        <xdr:cNvPr id="545" name="楕円 544"/>
        <xdr:cNvSpPr/>
      </xdr:nvSpPr>
      <xdr:spPr>
        <a:xfrm>
          <a:off x="16268700" y="65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469744" cy="259045"/>
    <xdr:sp macro="" textlink="">
      <xdr:nvSpPr>
        <xdr:cNvPr id="546" name="災害復旧事業費該当値テキスト"/>
        <xdr:cNvSpPr txBox="1"/>
      </xdr:nvSpPr>
      <xdr:spPr>
        <a:xfrm>
          <a:off x="16370300" y="65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69560</xdr:rowOff>
    </xdr:from>
    <xdr:to>
      <xdr:col>81</xdr:col>
      <xdr:colOff>101600</xdr:colOff>
      <xdr:row>38</xdr:row>
      <xdr:rowOff>171160</xdr:rowOff>
    </xdr:to>
    <xdr:sp macro="" textlink="">
      <xdr:nvSpPr>
        <xdr:cNvPr id="547" name="楕円 546"/>
        <xdr:cNvSpPr/>
      </xdr:nvSpPr>
      <xdr:spPr>
        <a:xfrm>
          <a:off x="15430500" y="65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162287</xdr:rowOff>
    </xdr:from>
    <xdr:ext cx="378565" cy="259045"/>
    <xdr:sp macro="" textlink="">
      <xdr:nvSpPr>
        <xdr:cNvPr id="548" name="テキスト ボックス 547"/>
        <xdr:cNvSpPr txBox="1"/>
      </xdr:nvSpPr>
      <xdr:spPr>
        <a:xfrm>
          <a:off x="15292017" y="6677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63594</xdr:rowOff>
    </xdr:from>
    <xdr:to>
      <xdr:col>76</xdr:col>
      <xdr:colOff>165100</xdr:colOff>
      <xdr:row>38</xdr:row>
      <xdr:rowOff>165194</xdr:rowOff>
    </xdr:to>
    <xdr:sp macro="" textlink="">
      <xdr:nvSpPr>
        <xdr:cNvPr id="549" name="楕円 548"/>
        <xdr:cNvSpPr/>
      </xdr:nvSpPr>
      <xdr:spPr>
        <a:xfrm>
          <a:off x="14541500" y="65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156321</xdr:rowOff>
    </xdr:from>
    <xdr:ext cx="469744" cy="259045"/>
    <xdr:sp macro="" textlink="">
      <xdr:nvSpPr>
        <xdr:cNvPr id="550" name="テキスト ボックス 549"/>
        <xdr:cNvSpPr txBox="1"/>
      </xdr:nvSpPr>
      <xdr:spPr>
        <a:xfrm>
          <a:off x="14357428" y="667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159903</xdr:rowOff>
    </xdr:from>
    <xdr:to>
      <xdr:col>72</xdr:col>
      <xdr:colOff>38100</xdr:colOff>
      <xdr:row>37</xdr:row>
      <xdr:rowOff>90053</xdr:rowOff>
    </xdr:to>
    <xdr:sp macro="" textlink="">
      <xdr:nvSpPr>
        <xdr:cNvPr id="551" name="楕円 550"/>
        <xdr:cNvSpPr/>
      </xdr:nvSpPr>
      <xdr:spPr>
        <a:xfrm>
          <a:off x="13652500" y="633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106580</xdr:rowOff>
    </xdr:from>
    <xdr:ext cx="534377" cy="259045"/>
    <xdr:sp macro="" textlink="">
      <xdr:nvSpPr>
        <xdr:cNvPr id="552" name="テキスト ボックス 551"/>
        <xdr:cNvSpPr txBox="1"/>
      </xdr:nvSpPr>
      <xdr:spPr>
        <a:xfrm>
          <a:off x="13436111" y="61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166281</xdr:rowOff>
    </xdr:from>
    <xdr:to>
      <xdr:col>67</xdr:col>
      <xdr:colOff>101600</xdr:colOff>
      <xdr:row>38</xdr:row>
      <xdr:rowOff>96431</xdr:rowOff>
    </xdr:to>
    <xdr:sp macro="" textlink="">
      <xdr:nvSpPr>
        <xdr:cNvPr id="553" name="楕円 552"/>
        <xdr:cNvSpPr/>
      </xdr:nvSpPr>
      <xdr:spPr>
        <a:xfrm>
          <a:off x="12763500" y="6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112958</xdr:rowOff>
    </xdr:from>
    <xdr:ext cx="469744" cy="259045"/>
    <xdr:sp macro="" textlink="">
      <xdr:nvSpPr>
        <xdr:cNvPr id="554" name="テキスト ボックス 553"/>
        <xdr:cNvSpPr txBox="1"/>
      </xdr:nvSpPr>
      <xdr:spPr>
        <a:xfrm>
          <a:off x="12579428" y="6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165058</xdr:rowOff>
    </xdr:from>
    <xdr:to>
      <xdr:col>85</xdr:col>
      <xdr:colOff>127000</xdr:colOff>
      <xdr:row>74</xdr:row>
      <xdr:rowOff>167001</xdr:rowOff>
    </xdr:to>
    <xdr:cxnSp macro="">
      <xdr:nvCxnSpPr>
        <xdr:cNvPr id="634" name="直線コネクタ 633"/>
        <xdr:cNvCxnSpPr/>
      </xdr:nvCxnSpPr>
      <xdr:spPr>
        <a:xfrm flipV="1">
          <a:off x="15481300" y="12852358"/>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167001</xdr:rowOff>
    </xdr:from>
    <xdr:to>
      <xdr:col>81</xdr:col>
      <xdr:colOff>50800</xdr:colOff>
      <xdr:row>75</xdr:row>
      <xdr:rowOff>83595</xdr:rowOff>
    </xdr:to>
    <xdr:cxnSp macro="">
      <xdr:nvCxnSpPr>
        <xdr:cNvPr id="637" name="直線コネクタ 636"/>
        <xdr:cNvCxnSpPr/>
      </xdr:nvCxnSpPr>
      <xdr:spPr>
        <a:xfrm flipV="1">
          <a:off x="14592300" y="12854301"/>
          <a:ext cx="889000" cy="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83595</xdr:rowOff>
    </xdr:from>
    <xdr:to>
      <xdr:col>76</xdr:col>
      <xdr:colOff>114300</xdr:colOff>
      <xdr:row>75</xdr:row>
      <xdr:rowOff>151178</xdr:rowOff>
    </xdr:to>
    <xdr:cxnSp macro="">
      <xdr:nvCxnSpPr>
        <xdr:cNvPr id="640" name="直線コネクタ 639"/>
        <xdr:cNvCxnSpPr/>
      </xdr:nvCxnSpPr>
      <xdr:spPr>
        <a:xfrm flipV="1">
          <a:off x="13703300" y="12942345"/>
          <a:ext cx="889000" cy="6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143864</xdr:rowOff>
    </xdr:from>
    <xdr:to>
      <xdr:col>71</xdr:col>
      <xdr:colOff>177800</xdr:colOff>
      <xdr:row>75</xdr:row>
      <xdr:rowOff>151178</xdr:rowOff>
    </xdr:to>
    <xdr:cxnSp macro="">
      <xdr:nvCxnSpPr>
        <xdr:cNvPr id="643" name="直線コネクタ 642"/>
        <xdr:cNvCxnSpPr/>
      </xdr:nvCxnSpPr>
      <xdr:spPr>
        <a:xfrm>
          <a:off x="12814300" y="1300261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114258</xdr:rowOff>
    </xdr:from>
    <xdr:to>
      <xdr:col>85</xdr:col>
      <xdr:colOff>177800</xdr:colOff>
      <xdr:row>75</xdr:row>
      <xdr:rowOff>44408</xdr:rowOff>
    </xdr:to>
    <xdr:sp macro="" textlink="">
      <xdr:nvSpPr>
        <xdr:cNvPr id="653" name="楕円 652"/>
        <xdr:cNvSpPr/>
      </xdr:nvSpPr>
      <xdr:spPr>
        <a:xfrm>
          <a:off x="16268700" y="128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137135</xdr:rowOff>
    </xdr:from>
    <xdr:ext cx="534377" cy="259045"/>
    <xdr:sp macro="" textlink="">
      <xdr:nvSpPr>
        <xdr:cNvPr id="654" name="公債費該当値テキスト"/>
        <xdr:cNvSpPr txBox="1"/>
      </xdr:nvSpPr>
      <xdr:spPr>
        <a:xfrm>
          <a:off x="16370300" y="1265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116201</xdr:rowOff>
    </xdr:from>
    <xdr:to>
      <xdr:col>81</xdr:col>
      <xdr:colOff>101600</xdr:colOff>
      <xdr:row>75</xdr:row>
      <xdr:rowOff>46351</xdr:rowOff>
    </xdr:to>
    <xdr:sp macro="" textlink="">
      <xdr:nvSpPr>
        <xdr:cNvPr id="655" name="楕円 654"/>
        <xdr:cNvSpPr/>
      </xdr:nvSpPr>
      <xdr:spPr>
        <a:xfrm>
          <a:off x="15430500" y="1280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62878</xdr:rowOff>
    </xdr:from>
    <xdr:ext cx="534377" cy="259045"/>
    <xdr:sp macro="" textlink="">
      <xdr:nvSpPr>
        <xdr:cNvPr id="656" name="テキスト ボックス 655"/>
        <xdr:cNvSpPr txBox="1"/>
      </xdr:nvSpPr>
      <xdr:spPr>
        <a:xfrm>
          <a:off x="15214111" y="1257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32795</xdr:rowOff>
    </xdr:from>
    <xdr:to>
      <xdr:col>76</xdr:col>
      <xdr:colOff>165100</xdr:colOff>
      <xdr:row>75</xdr:row>
      <xdr:rowOff>134395</xdr:rowOff>
    </xdr:to>
    <xdr:sp macro="" textlink="">
      <xdr:nvSpPr>
        <xdr:cNvPr id="657" name="楕円 656"/>
        <xdr:cNvSpPr/>
      </xdr:nvSpPr>
      <xdr:spPr>
        <a:xfrm>
          <a:off x="14541500" y="128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150922</xdr:rowOff>
    </xdr:from>
    <xdr:ext cx="534377" cy="259045"/>
    <xdr:sp macro="" textlink="">
      <xdr:nvSpPr>
        <xdr:cNvPr id="658" name="テキスト ボックス 657"/>
        <xdr:cNvSpPr txBox="1"/>
      </xdr:nvSpPr>
      <xdr:spPr>
        <a:xfrm>
          <a:off x="14325111" y="1266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100379</xdr:rowOff>
    </xdr:from>
    <xdr:to>
      <xdr:col>72</xdr:col>
      <xdr:colOff>38100</xdr:colOff>
      <xdr:row>76</xdr:row>
      <xdr:rowOff>30528</xdr:rowOff>
    </xdr:to>
    <xdr:sp macro="" textlink="">
      <xdr:nvSpPr>
        <xdr:cNvPr id="659" name="楕円 658"/>
        <xdr:cNvSpPr/>
      </xdr:nvSpPr>
      <xdr:spPr>
        <a:xfrm>
          <a:off x="13652500" y="129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21655</xdr:rowOff>
    </xdr:from>
    <xdr:ext cx="534377" cy="259045"/>
    <xdr:sp macro="" textlink="">
      <xdr:nvSpPr>
        <xdr:cNvPr id="660" name="テキスト ボックス 659"/>
        <xdr:cNvSpPr txBox="1"/>
      </xdr:nvSpPr>
      <xdr:spPr>
        <a:xfrm>
          <a:off x="13436111" y="1305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93064</xdr:rowOff>
    </xdr:from>
    <xdr:to>
      <xdr:col>67</xdr:col>
      <xdr:colOff>101600</xdr:colOff>
      <xdr:row>76</xdr:row>
      <xdr:rowOff>23214</xdr:rowOff>
    </xdr:to>
    <xdr:sp macro="" textlink="">
      <xdr:nvSpPr>
        <xdr:cNvPr id="661" name="楕円 660"/>
        <xdr:cNvSpPr/>
      </xdr:nvSpPr>
      <xdr:spPr>
        <a:xfrm>
          <a:off x="12763500" y="129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14341</xdr:rowOff>
    </xdr:from>
    <xdr:ext cx="534377" cy="259045"/>
    <xdr:sp macro="" textlink="">
      <xdr:nvSpPr>
        <xdr:cNvPr id="662" name="テキスト ボックス 661"/>
        <xdr:cNvSpPr txBox="1"/>
      </xdr:nvSpPr>
      <xdr:spPr>
        <a:xfrm>
          <a:off x="12547111" y="130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49364</xdr:rowOff>
    </xdr:from>
    <xdr:to>
      <xdr:col>85</xdr:col>
      <xdr:colOff>127000</xdr:colOff>
      <xdr:row>98</xdr:row>
      <xdr:rowOff>72467</xdr:rowOff>
    </xdr:to>
    <xdr:cxnSp macro="">
      <xdr:nvCxnSpPr>
        <xdr:cNvPr id="691" name="直線コネクタ 690"/>
        <xdr:cNvCxnSpPr/>
      </xdr:nvCxnSpPr>
      <xdr:spPr>
        <a:xfrm flipV="1">
          <a:off x="15481300" y="16851464"/>
          <a:ext cx="838200" cy="2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72467</xdr:rowOff>
    </xdr:from>
    <xdr:to>
      <xdr:col>81</xdr:col>
      <xdr:colOff>50800</xdr:colOff>
      <xdr:row>98</xdr:row>
      <xdr:rowOff>166205</xdr:rowOff>
    </xdr:to>
    <xdr:cxnSp macro="">
      <xdr:nvCxnSpPr>
        <xdr:cNvPr id="694" name="直線コネクタ 693"/>
        <xdr:cNvCxnSpPr/>
      </xdr:nvCxnSpPr>
      <xdr:spPr>
        <a:xfrm flipV="1">
          <a:off x="14592300" y="16874567"/>
          <a:ext cx="889000" cy="9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166205</xdr:rowOff>
    </xdr:from>
    <xdr:to>
      <xdr:col>76</xdr:col>
      <xdr:colOff>114300</xdr:colOff>
      <xdr:row>98</xdr:row>
      <xdr:rowOff>171348</xdr:rowOff>
    </xdr:to>
    <xdr:cxnSp macro="">
      <xdr:nvCxnSpPr>
        <xdr:cNvPr id="697" name="直線コネクタ 696"/>
        <xdr:cNvCxnSpPr/>
      </xdr:nvCxnSpPr>
      <xdr:spPr>
        <a:xfrm flipV="1">
          <a:off x="13703300" y="16968305"/>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171348</xdr:rowOff>
    </xdr:from>
    <xdr:to>
      <xdr:col>71</xdr:col>
      <xdr:colOff>177800</xdr:colOff>
      <xdr:row>99</xdr:row>
      <xdr:rowOff>11354</xdr:rowOff>
    </xdr:to>
    <xdr:cxnSp macro="">
      <xdr:nvCxnSpPr>
        <xdr:cNvPr id="700" name="直線コネクタ 699"/>
        <xdr:cNvCxnSpPr/>
      </xdr:nvCxnSpPr>
      <xdr:spPr>
        <a:xfrm flipV="1">
          <a:off x="12814300" y="16973448"/>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170014</xdr:rowOff>
    </xdr:from>
    <xdr:to>
      <xdr:col>85</xdr:col>
      <xdr:colOff>177800</xdr:colOff>
      <xdr:row>98</xdr:row>
      <xdr:rowOff>100164</xdr:rowOff>
    </xdr:to>
    <xdr:sp macro="" textlink="">
      <xdr:nvSpPr>
        <xdr:cNvPr id="710" name="楕円 709"/>
        <xdr:cNvSpPr/>
      </xdr:nvSpPr>
      <xdr:spPr>
        <a:xfrm>
          <a:off x="16268700" y="168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148441</xdr:rowOff>
    </xdr:from>
    <xdr:ext cx="534377" cy="259045"/>
    <xdr:sp macro="" textlink="">
      <xdr:nvSpPr>
        <xdr:cNvPr id="711" name="積立金該当値テキスト"/>
        <xdr:cNvSpPr txBox="1"/>
      </xdr:nvSpPr>
      <xdr:spPr>
        <a:xfrm>
          <a:off x="16370300" y="1677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21667</xdr:rowOff>
    </xdr:from>
    <xdr:to>
      <xdr:col>81</xdr:col>
      <xdr:colOff>101600</xdr:colOff>
      <xdr:row>98</xdr:row>
      <xdr:rowOff>123267</xdr:rowOff>
    </xdr:to>
    <xdr:sp macro="" textlink="">
      <xdr:nvSpPr>
        <xdr:cNvPr id="712" name="楕円 711"/>
        <xdr:cNvSpPr/>
      </xdr:nvSpPr>
      <xdr:spPr>
        <a:xfrm>
          <a:off x="15430500" y="168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114394</xdr:rowOff>
    </xdr:from>
    <xdr:ext cx="534377" cy="259045"/>
    <xdr:sp macro="" textlink="">
      <xdr:nvSpPr>
        <xdr:cNvPr id="713" name="テキスト ボックス 712"/>
        <xdr:cNvSpPr txBox="1"/>
      </xdr:nvSpPr>
      <xdr:spPr>
        <a:xfrm>
          <a:off x="15214111" y="169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115405</xdr:rowOff>
    </xdr:from>
    <xdr:to>
      <xdr:col>76</xdr:col>
      <xdr:colOff>165100</xdr:colOff>
      <xdr:row>99</xdr:row>
      <xdr:rowOff>45555</xdr:rowOff>
    </xdr:to>
    <xdr:sp macro="" textlink="">
      <xdr:nvSpPr>
        <xdr:cNvPr id="714" name="楕円 713"/>
        <xdr:cNvSpPr/>
      </xdr:nvSpPr>
      <xdr:spPr>
        <a:xfrm>
          <a:off x="14541500" y="169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36682</xdr:rowOff>
    </xdr:from>
    <xdr:ext cx="469744" cy="259045"/>
    <xdr:sp macro="" textlink="">
      <xdr:nvSpPr>
        <xdr:cNvPr id="715" name="テキスト ボックス 714"/>
        <xdr:cNvSpPr txBox="1"/>
      </xdr:nvSpPr>
      <xdr:spPr>
        <a:xfrm>
          <a:off x="14357428" y="1701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120548</xdr:rowOff>
    </xdr:from>
    <xdr:to>
      <xdr:col>72</xdr:col>
      <xdr:colOff>38100</xdr:colOff>
      <xdr:row>99</xdr:row>
      <xdr:rowOff>50698</xdr:rowOff>
    </xdr:to>
    <xdr:sp macro="" textlink="">
      <xdr:nvSpPr>
        <xdr:cNvPr id="716" name="楕円 715"/>
        <xdr:cNvSpPr/>
      </xdr:nvSpPr>
      <xdr:spPr>
        <a:xfrm>
          <a:off x="13652500" y="169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41825</xdr:rowOff>
    </xdr:from>
    <xdr:ext cx="469744" cy="259045"/>
    <xdr:sp macro="" textlink="">
      <xdr:nvSpPr>
        <xdr:cNvPr id="717" name="テキスト ボックス 716"/>
        <xdr:cNvSpPr txBox="1"/>
      </xdr:nvSpPr>
      <xdr:spPr>
        <a:xfrm>
          <a:off x="13468428" y="1701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132004</xdr:rowOff>
    </xdr:from>
    <xdr:to>
      <xdr:col>67</xdr:col>
      <xdr:colOff>101600</xdr:colOff>
      <xdr:row>99</xdr:row>
      <xdr:rowOff>62154</xdr:rowOff>
    </xdr:to>
    <xdr:sp macro="" textlink="">
      <xdr:nvSpPr>
        <xdr:cNvPr id="718" name="楕円 717"/>
        <xdr:cNvSpPr/>
      </xdr:nvSpPr>
      <xdr:spPr>
        <a:xfrm>
          <a:off x="12763500" y="169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53281</xdr:rowOff>
    </xdr:from>
    <xdr:ext cx="469744" cy="259045"/>
    <xdr:sp macro="" textlink="">
      <xdr:nvSpPr>
        <xdr:cNvPr id="719" name="テキスト ボックス 718"/>
        <xdr:cNvSpPr txBox="1"/>
      </xdr:nvSpPr>
      <xdr:spPr>
        <a:xfrm>
          <a:off x="12579428" y="1702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154178</xdr:rowOff>
    </xdr:from>
    <xdr:to>
      <xdr:col>116</xdr:col>
      <xdr:colOff>63500</xdr:colOff>
      <xdr:row>57</xdr:row>
      <xdr:rowOff>75844</xdr:rowOff>
    </xdr:to>
    <xdr:cxnSp macro="">
      <xdr:nvCxnSpPr>
        <xdr:cNvPr id="803" name="直線コネクタ 802"/>
        <xdr:cNvCxnSpPr/>
      </xdr:nvCxnSpPr>
      <xdr:spPr>
        <a:xfrm>
          <a:off x="21323300" y="9755378"/>
          <a:ext cx="8382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154178</xdr:rowOff>
    </xdr:from>
    <xdr:to>
      <xdr:col>111</xdr:col>
      <xdr:colOff>177800</xdr:colOff>
      <xdr:row>57</xdr:row>
      <xdr:rowOff>81483</xdr:rowOff>
    </xdr:to>
    <xdr:cxnSp macro="">
      <xdr:nvCxnSpPr>
        <xdr:cNvPr id="806" name="直線コネクタ 805"/>
        <xdr:cNvCxnSpPr/>
      </xdr:nvCxnSpPr>
      <xdr:spPr>
        <a:xfrm flipV="1">
          <a:off x="20434300" y="9755378"/>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69596</xdr:rowOff>
    </xdr:from>
    <xdr:to>
      <xdr:col>107</xdr:col>
      <xdr:colOff>50800</xdr:colOff>
      <xdr:row>57</xdr:row>
      <xdr:rowOff>81483</xdr:rowOff>
    </xdr:to>
    <xdr:cxnSp macro="">
      <xdr:nvCxnSpPr>
        <xdr:cNvPr id="809" name="直線コネクタ 808"/>
        <xdr:cNvCxnSpPr/>
      </xdr:nvCxnSpPr>
      <xdr:spPr>
        <a:xfrm>
          <a:off x="19545300" y="984224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166904</xdr:rowOff>
    </xdr:from>
    <xdr:to>
      <xdr:col>102</xdr:col>
      <xdr:colOff>114300</xdr:colOff>
      <xdr:row>57</xdr:row>
      <xdr:rowOff>69596</xdr:rowOff>
    </xdr:to>
    <xdr:cxnSp macro="">
      <xdr:nvCxnSpPr>
        <xdr:cNvPr id="812" name="直線コネクタ 811"/>
        <xdr:cNvCxnSpPr/>
      </xdr:nvCxnSpPr>
      <xdr:spPr>
        <a:xfrm>
          <a:off x="18656300" y="9768104"/>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25044</xdr:rowOff>
    </xdr:from>
    <xdr:to>
      <xdr:col>116</xdr:col>
      <xdr:colOff>114300</xdr:colOff>
      <xdr:row>57</xdr:row>
      <xdr:rowOff>126644</xdr:rowOff>
    </xdr:to>
    <xdr:sp macro="" textlink="">
      <xdr:nvSpPr>
        <xdr:cNvPr id="822" name="楕円 821"/>
        <xdr:cNvSpPr/>
      </xdr:nvSpPr>
      <xdr:spPr>
        <a:xfrm>
          <a:off x="22110700" y="97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47921</xdr:rowOff>
    </xdr:from>
    <xdr:ext cx="469744" cy="259045"/>
    <xdr:sp macro="" textlink="">
      <xdr:nvSpPr>
        <xdr:cNvPr id="823" name="貸付金該当値テキスト"/>
        <xdr:cNvSpPr txBox="1"/>
      </xdr:nvSpPr>
      <xdr:spPr>
        <a:xfrm>
          <a:off x="22212300" y="96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103378</xdr:rowOff>
    </xdr:from>
    <xdr:to>
      <xdr:col>112</xdr:col>
      <xdr:colOff>38100</xdr:colOff>
      <xdr:row>57</xdr:row>
      <xdr:rowOff>33528</xdr:rowOff>
    </xdr:to>
    <xdr:sp macro="" textlink="">
      <xdr:nvSpPr>
        <xdr:cNvPr id="824" name="楕円 823"/>
        <xdr:cNvSpPr/>
      </xdr:nvSpPr>
      <xdr:spPr>
        <a:xfrm>
          <a:off x="21272500" y="97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50055</xdr:rowOff>
    </xdr:from>
    <xdr:ext cx="534377" cy="259045"/>
    <xdr:sp macro="" textlink="">
      <xdr:nvSpPr>
        <xdr:cNvPr id="825" name="テキスト ボックス 824"/>
        <xdr:cNvSpPr txBox="1"/>
      </xdr:nvSpPr>
      <xdr:spPr>
        <a:xfrm>
          <a:off x="21056111" y="947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30683</xdr:rowOff>
    </xdr:from>
    <xdr:to>
      <xdr:col>107</xdr:col>
      <xdr:colOff>101600</xdr:colOff>
      <xdr:row>57</xdr:row>
      <xdr:rowOff>132283</xdr:rowOff>
    </xdr:to>
    <xdr:sp macro="" textlink="">
      <xdr:nvSpPr>
        <xdr:cNvPr id="826" name="楕円 825"/>
        <xdr:cNvSpPr/>
      </xdr:nvSpPr>
      <xdr:spPr>
        <a:xfrm>
          <a:off x="20383500" y="98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148810</xdr:rowOff>
    </xdr:from>
    <xdr:ext cx="469744" cy="259045"/>
    <xdr:sp macro="" textlink="">
      <xdr:nvSpPr>
        <xdr:cNvPr id="827" name="テキスト ボックス 826"/>
        <xdr:cNvSpPr txBox="1"/>
      </xdr:nvSpPr>
      <xdr:spPr>
        <a:xfrm>
          <a:off x="20199428" y="957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18796</xdr:rowOff>
    </xdr:from>
    <xdr:to>
      <xdr:col>102</xdr:col>
      <xdr:colOff>165100</xdr:colOff>
      <xdr:row>57</xdr:row>
      <xdr:rowOff>120396</xdr:rowOff>
    </xdr:to>
    <xdr:sp macro="" textlink="">
      <xdr:nvSpPr>
        <xdr:cNvPr id="828" name="楕円 827"/>
        <xdr:cNvSpPr/>
      </xdr:nvSpPr>
      <xdr:spPr>
        <a:xfrm>
          <a:off x="19494500" y="97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136923</xdr:rowOff>
    </xdr:from>
    <xdr:ext cx="469744" cy="259045"/>
    <xdr:sp macro="" textlink="">
      <xdr:nvSpPr>
        <xdr:cNvPr id="829" name="テキスト ボックス 828"/>
        <xdr:cNvSpPr txBox="1"/>
      </xdr:nvSpPr>
      <xdr:spPr>
        <a:xfrm>
          <a:off x="19310428" y="956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116104</xdr:rowOff>
    </xdr:from>
    <xdr:to>
      <xdr:col>98</xdr:col>
      <xdr:colOff>38100</xdr:colOff>
      <xdr:row>57</xdr:row>
      <xdr:rowOff>46254</xdr:rowOff>
    </xdr:to>
    <xdr:sp macro="" textlink="">
      <xdr:nvSpPr>
        <xdr:cNvPr id="830" name="楕円 829"/>
        <xdr:cNvSpPr/>
      </xdr:nvSpPr>
      <xdr:spPr>
        <a:xfrm>
          <a:off x="18605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62781</xdr:rowOff>
    </xdr:from>
    <xdr:ext cx="534377" cy="259045"/>
    <xdr:sp macro="" textlink="">
      <xdr:nvSpPr>
        <xdr:cNvPr id="831" name="テキスト ボックス 830"/>
        <xdr:cNvSpPr txBox="1"/>
      </xdr:nvSpPr>
      <xdr:spPr>
        <a:xfrm>
          <a:off x="18389111" y="9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63896</xdr:rowOff>
    </xdr:from>
    <xdr:to>
      <xdr:col>116</xdr:col>
      <xdr:colOff>63500</xdr:colOff>
      <xdr:row>75</xdr:row>
      <xdr:rowOff>152388</xdr:rowOff>
    </xdr:to>
    <xdr:cxnSp macro="">
      <xdr:nvCxnSpPr>
        <xdr:cNvPr id="859" name="直線コネクタ 858"/>
        <xdr:cNvCxnSpPr/>
      </xdr:nvCxnSpPr>
      <xdr:spPr>
        <a:xfrm>
          <a:off x="21323300" y="12922646"/>
          <a:ext cx="838200" cy="8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63896</xdr:rowOff>
    </xdr:from>
    <xdr:to>
      <xdr:col>111</xdr:col>
      <xdr:colOff>177800</xdr:colOff>
      <xdr:row>75</xdr:row>
      <xdr:rowOff>158079</xdr:rowOff>
    </xdr:to>
    <xdr:cxnSp macro="">
      <xdr:nvCxnSpPr>
        <xdr:cNvPr id="862" name="直線コネクタ 861"/>
        <xdr:cNvCxnSpPr/>
      </xdr:nvCxnSpPr>
      <xdr:spPr>
        <a:xfrm flipV="1">
          <a:off x="20434300" y="12922646"/>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158079</xdr:rowOff>
    </xdr:from>
    <xdr:to>
      <xdr:col>107</xdr:col>
      <xdr:colOff>50800</xdr:colOff>
      <xdr:row>75</xdr:row>
      <xdr:rowOff>159908</xdr:rowOff>
    </xdr:to>
    <xdr:cxnSp macro="">
      <xdr:nvCxnSpPr>
        <xdr:cNvPr id="865" name="直線コネクタ 864"/>
        <xdr:cNvCxnSpPr/>
      </xdr:nvCxnSpPr>
      <xdr:spPr>
        <a:xfrm flipV="1">
          <a:off x="19545300" y="130168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159908</xdr:rowOff>
    </xdr:from>
    <xdr:to>
      <xdr:col>102</xdr:col>
      <xdr:colOff>114300</xdr:colOff>
      <xdr:row>76</xdr:row>
      <xdr:rowOff>54639</xdr:rowOff>
    </xdr:to>
    <xdr:cxnSp macro="">
      <xdr:nvCxnSpPr>
        <xdr:cNvPr id="868" name="直線コネクタ 867"/>
        <xdr:cNvCxnSpPr/>
      </xdr:nvCxnSpPr>
      <xdr:spPr>
        <a:xfrm flipV="1">
          <a:off x="18656300" y="13018658"/>
          <a:ext cx="889000" cy="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101588</xdr:rowOff>
    </xdr:from>
    <xdr:to>
      <xdr:col>116</xdr:col>
      <xdr:colOff>114300</xdr:colOff>
      <xdr:row>76</xdr:row>
      <xdr:rowOff>31738</xdr:rowOff>
    </xdr:to>
    <xdr:sp macro="" textlink="">
      <xdr:nvSpPr>
        <xdr:cNvPr id="878" name="楕円 877"/>
        <xdr:cNvSpPr/>
      </xdr:nvSpPr>
      <xdr:spPr>
        <a:xfrm>
          <a:off x="22110700" y="129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124465</xdr:rowOff>
    </xdr:from>
    <xdr:ext cx="534377" cy="259045"/>
    <xdr:sp macro="" textlink="">
      <xdr:nvSpPr>
        <xdr:cNvPr id="879" name="繰出金該当値テキスト"/>
        <xdr:cNvSpPr txBox="1"/>
      </xdr:nvSpPr>
      <xdr:spPr>
        <a:xfrm>
          <a:off x="22212300" y="128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13096</xdr:rowOff>
    </xdr:from>
    <xdr:to>
      <xdr:col>112</xdr:col>
      <xdr:colOff>38100</xdr:colOff>
      <xdr:row>75</xdr:row>
      <xdr:rowOff>114696</xdr:rowOff>
    </xdr:to>
    <xdr:sp macro="" textlink="">
      <xdr:nvSpPr>
        <xdr:cNvPr id="880" name="楕円 879"/>
        <xdr:cNvSpPr/>
      </xdr:nvSpPr>
      <xdr:spPr>
        <a:xfrm>
          <a:off x="21272500" y="128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131223</xdr:rowOff>
    </xdr:from>
    <xdr:ext cx="534377" cy="259045"/>
    <xdr:sp macro="" textlink="">
      <xdr:nvSpPr>
        <xdr:cNvPr id="881" name="テキスト ボックス 880"/>
        <xdr:cNvSpPr txBox="1"/>
      </xdr:nvSpPr>
      <xdr:spPr>
        <a:xfrm>
          <a:off x="21056111" y="126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107279</xdr:rowOff>
    </xdr:from>
    <xdr:to>
      <xdr:col>107</xdr:col>
      <xdr:colOff>101600</xdr:colOff>
      <xdr:row>76</xdr:row>
      <xdr:rowOff>37430</xdr:rowOff>
    </xdr:to>
    <xdr:sp macro="" textlink="">
      <xdr:nvSpPr>
        <xdr:cNvPr id="882" name="楕円 881"/>
        <xdr:cNvSpPr/>
      </xdr:nvSpPr>
      <xdr:spPr>
        <a:xfrm>
          <a:off x="20383500" y="129660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53956</xdr:rowOff>
    </xdr:from>
    <xdr:ext cx="534377" cy="259045"/>
    <xdr:sp macro="" textlink="">
      <xdr:nvSpPr>
        <xdr:cNvPr id="883" name="テキスト ボックス 882"/>
        <xdr:cNvSpPr txBox="1"/>
      </xdr:nvSpPr>
      <xdr:spPr>
        <a:xfrm>
          <a:off x="20167111" y="1274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109108</xdr:rowOff>
    </xdr:from>
    <xdr:to>
      <xdr:col>102</xdr:col>
      <xdr:colOff>165100</xdr:colOff>
      <xdr:row>76</xdr:row>
      <xdr:rowOff>39258</xdr:rowOff>
    </xdr:to>
    <xdr:sp macro="" textlink="">
      <xdr:nvSpPr>
        <xdr:cNvPr id="884" name="楕円 883"/>
        <xdr:cNvSpPr/>
      </xdr:nvSpPr>
      <xdr:spPr>
        <a:xfrm>
          <a:off x="19494500" y="129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55785</xdr:rowOff>
    </xdr:from>
    <xdr:ext cx="534377" cy="259045"/>
    <xdr:sp macro="" textlink="">
      <xdr:nvSpPr>
        <xdr:cNvPr id="885" name="テキスト ボックス 884"/>
        <xdr:cNvSpPr txBox="1"/>
      </xdr:nvSpPr>
      <xdr:spPr>
        <a:xfrm>
          <a:off x="19278111" y="1274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3839</xdr:rowOff>
    </xdr:from>
    <xdr:to>
      <xdr:col>98</xdr:col>
      <xdr:colOff>38100</xdr:colOff>
      <xdr:row>76</xdr:row>
      <xdr:rowOff>105439</xdr:rowOff>
    </xdr:to>
    <xdr:sp macro="" textlink="">
      <xdr:nvSpPr>
        <xdr:cNvPr id="886" name="楕円 885"/>
        <xdr:cNvSpPr/>
      </xdr:nvSpPr>
      <xdr:spPr>
        <a:xfrm>
          <a:off x="18605500" y="130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96566</xdr:rowOff>
    </xdr:from>
    <xdr:ext cx="534377" cy="259045"/>
    <xdr:sp macro="" textlink="">
      <xdr:nvSpPr>
        <xdr:cNvPr id="887" name="テキスト ボックス 886"/>
        <xdr:cNvSpPr txBox="1"/>
      </xdr:nvSpPr>
      <xdr:spPr>
        <a:xfrm>
          <a:off x="18389111" y="1312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住民一人当たりのコストが類似団体を上回っているのは、人件費、物件費、扶助費、公債費、貸付金、繰出金である。</a:t>
          </a:r>
        </a:p>
        <a:p>
          <a:r>
            <a:rPr kumimoji="1" lang="ja-JP" altLang="en-US" sz="1300">
              <a:latin typeface="ＭＳ Ｐゴシック" panose="020B0600070205080204" pitchFamily="50" charset="-128"/>
              <a:ea typeface="ＭＳ Ｐゴシック" panose="020B0600070205080204" pitchFamily="50" charset="-128"/>
            </a:rPr>
            <a:t>　前年度と比較して、物件費が</a:t>
          </a:r>
          <a:r>
            <a:rPr kumimoji="1" lang="en-US" altLang="ja-JP" sz="1300">
              <a:latin typeface="ＭＳ Ｐゴシック" panose="020B0600070205080204" pitchFamily="50" charset="-128"/>
              <a:ea typeface="ＭＳ Ｐゴシック" panose="020B0600070205080204" pitchFamily="50" charset="-128"/>
            </a:rPr>
            <a:t>5,342</a:t>
          </a:r>
          <a:r>
            <a:rPr kumimoji="1" lang="ja-JP" altLang="en-US" sz="1300">
              <a:latin typeface="ＭＳ Ｐゴシック" panose="020B0600070205080204" pitchFamily="50" charset="-128"/>
              <a:ea typeface="ＭＳ Ｐゴシック" panose="020B0600070205080204" pitchFamily="50" charset="-128"/>
            </a:rPr>
            <a:t>円増加している。これは、全市民を対象に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千円の商品券を支給する物価高騰対応・消費喚起に係る事業を実施したためであり、一時的なものである。その他、補助費等が令和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年度のみ突出した数値となっているが、これは住民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万円を支給した定額給付金事業に係る経費が要因である。</a:t>
          </a:r>
        </a:p>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年の推移からは、令和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コロナ対策による扶助費の一時的な増加を除けば、義務的経費（人件費・扶助費・公債費）がいずれも増加傾向にあることが確認できる。義務的経費が増加すれば、より一層厳しい財政運営を強いられるため、今後は事業の見直し等により、着実にコストの削減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74,872
72,651
176.51
35,353,481
34,825,129
394,309
19,300,512
35,689,315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144729</xdr:rowOff>
    </xdr:from>
    <xdr:to>
      <xdr:col>24</xdr:col>
      <xdr:colOff>63500</xdr:colOff>
      <xdr:row>37</xdr:row>
      <xdr:rowOff>23571</xdr:rowOff>
    </xdr:to>
    <xdr:cxnSp macro="">
      <xdr:nvCxnSpPr>
        <xdr:cNvPr id="59" name="直線コネクタ 58"/>
        <xdr:cNvCxnSpPr/>
      </xdr:nvCxnSpPr>
      <xdr:spPr>
        <a:xfrm>
          <a:off x="3797300" y="6316929"/>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140157</xdr:rowOff>
    </xdr:from>
    <xdr:to>
      <xdr:col>19</xdr:col>
      <xdr:colOff>177800</xdr:colOff>
      <xdr:row>36</xdr:row>
      <xdr:rowOff>144729</xdr:rowOff>
    </xdr:to>
    <xdr:cxnSp macro="">
      <xdr:nvCxnSpPr>
        <xdr:cNvPr id="62" name="直線コネクタ 61"/>
        <xdr:cNvCxnSpPr/>
      </xdr:nvCxnSpPr>
      <xdr:spPr>
        <a:xfrm>
          <a:off x="2908300" y="63123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140157</xdr:rowOff>
    </xdr:from>
    <xdr:to>
      <xdr:col>15</xdr:col>
      <xdr:colOff>50800</xdr:colOff>
      <xdr:row>36</xdr:row>
      <xdr:rowOff>149301</xdr:rowOff>
    </xdr:to>
    <xdr:cxnSp macro="">
      <xdr:nvCxnSpPr>
        <xdr:cNvPr id="65" name="直線コネクタ 64"/>
        <xdr:cNvCxnSpPr/>
      </xdr:nvCxnSpPr>
      <xdr:spPr>
        <a:xfrm flipV="1">
          <a:off x="2019300" y="63123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127356</xdr:rowOff>
    </xdr:from>
    <xdr:to>
      <xdr:col>10</xdr:col>
      <xdr:colOff>114300</xdr:colOff>
      <xdr:row>36</xdr:row>
      <xdr:rowOff>149301</xdr:rowOff>
    </xdr:to>
    <xdr:cxnSp macro="">
      <xdr:nvCxnSpPr>
        <xdr:cNvPr id="68" name="直線コネクタ 67"/>
        <xdr:cNvCxnSpPr/>
      </xdr:nvCxnSpPr>
      <xdr:spPr>
        <a:xfrm>
          <a:off x="1130300" y="629955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144221</xdr:rowOff>
    </xdr:from>
    <xdr:to>
      <xdr:col>24</xdr:col>
      <xdr:colOff>114300</xdr:colOff>
      <xdr:row>37</xdr:row>
      <xdr:rowOff>74371</xdr:rowOff>
    </xdr:to>
    <xdr:sp macro="" textlink="">
      <xdr:nvSpPr>
        <xdr:cNvPr id="78" name="楕円 77"/>
        <xdr:cNvSpPr/>
      </xdr:nvSpPr>
      <xdr:spPr>
        <a:xfrm>
          <a:off x="45847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122648</xdr:rowOff>
    </xdr:from>
    <xdr:ext cx="469744" cy="259045"/>
    <xdr:sp macro="" textlink="">
      <xdr:nvSpPr>
        <xdr:cNvPr id="79" name="議会費該当値テキスト"/>
        <xdr:cNvSpPr txBox="1"/>
      </xdr:nvSpPr>
      <xdr:spPr>
        <a:xfrm>
          <a:off x="4686300" y="62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93929</xdr:rowOff>
    </xdr:from>
    <xdr:to>
      <xdr:col>20</xdr:col>
      <xdr:colOff>38100</xdr:colOff>
      <xdr:row>37</xdr:row>
      <xdr:rowOff>24079</xdr:rowOff>
    </xdr:to>
    <xdr:sp macro="" textlink="">
      <xdr:nvSpPr>
        <xdr:cNvPr id="80" name="楕円 79"/>
        <xdr:cNvSpPr/>
      </xdr:nvSpPr>
      <xdr:spPr>
        <a:xfrm>
          <a:off x="3746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15206</xdr:rowOff>
    </xdr:from>
    <xdr:ext cx="469744" cy="259045"/>
    <xdr:sp macro="" textlink="">
      <xdr:nvSpPr>
        <xdr:cNvPr id="81" name="テキスト ボックス 80"/>
        <xdr:cNvSpPr txBox="1"/>
      </xdr:nvSpPr>
      <xdr:spPr>
        <a:xfrm>
          <a:off x="3562428" y="63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89357</xdr:rowOff>
    </xdr:from>
    <xdr:to>
      <xdr:col>15</xdr:col>
      <xdr:colOff>101600</xdr:colOff>
      <xdr:row>37</xdr:row>
      <xdr:rowOff>19507</xdr:rowOff>
    </xdr:to>
    <xdr:sp macro="" textlink="">
      <xdr:nvSpPr>
        <xdr:cNvPr id="82" name="楕円 81"/>
        <xdr:cNvSpPr/>
      </xdr:nvSpPr>
      <xdr:spPr>
        <a:xfrm>
          <a:off x="2857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10634</xdr:rowOff>
    </xdr:from>
    <xdr:ext cx="469744" cy="259045"/>
    <xdr:sp macro="" textlink="">
      <xdr:nvSpPr>
        <xdr:cNvPr id="83" name="テキスト ボックス 82"/>
        <xdr:cNvSpPr txBox="1"/>
      </xdr:nvSpPr>
      <xdr:spPr>
        <a:xfrm>
          <a:off x="2673428" y="635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98501</xdr:rowOff>
    </xdr:from>
    <xdr:to>
      <xdr:col>10</xdr:col>
      <xdr:colOff>165100</xdr:colOff>
      <xdr:row>37</xdr:row>
      <xdr:rowOff>28651</xdr:rowOff>
    </xdr:to>
    <xdr:sp macro="" textlink="">
      <xdr:nvSpPr>
        <xdr:cNvPr id="84" name="楕円 83"/>
        <xdr:cNvSpPr/>
      </xdr:nvSpPr>
      <xdr:spPr>
        <a:xfrm>
          <a:off x="1968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19778</xdr:rowOff>
    </xdr:from>
    <xdr:ext cx="469744" cy="259045"/>
    <xdr:sp macro="" textlink="">
      <xdr:nvSpPr>
        <xdr:cNvPr id="85" name="テキスト ボックス 84"/>
        <xdr:cNvSpPr txBox="1"/>
      </xdr:nvSpPr>
      <xdr:spPr>
        <a:xfrm>
          <a:off x="1784428"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76556</xdr:rowOff>
    </xdr:from>
    <xdr:to>
      <xdr:col>6</xdr:col>
      <xdr:colOff>38100</xdr:colOff>
      <xdr:row>37</xdr:row>
      <xdr:rowOff>6706</xdr:rowOff>
    </xdr:to>
    <xdr:sp macro="" textlink="">
      <xdr:nvSpPr>
        <xdr:cNvPr id="86" name="楕円 85"/>
        <xdr:cNvSpPr/>
      </xdr:nvSpPr>
      <xdr:spPr>
        <a:xfrm>
          <a:off x="1079500" y="62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169283</xdr:rowOff>
    </xdr:from>
    <xdr:ext cx="469744" cy="259045"/>
    <xdr:sp macro="" textlink="">
      <xdr:nvSpPr>
        <xdr:cNvPr id="87" name="テキスト ボックス 86"/>
        <xdr:cNvSpPr txBox="1"/>
      </xdr:nvSpPr>
      <xdr:spPr>
        <a:xfrm>
          <a:off x="895428" y="63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55238</xdr:rowOff>
    </xdr:from>
    <xdr:to>
      <xdr:col>24</xdr:col>
      <xdr:colOff>63500</xdr:colOff>
      <xdr:row>57</xdr:row>
      <xdr:rowOff>102667</xdr:rowOff>
    </xdr:to>
    <xdr:cxnSp macro="">
      <xdr:nvCxnSpPr>
        <xdr:cNvPr id="119" name="直線コネクタ 118"/>
        <xdr:cNvCxnSpPr/>
      </xdr:nvCxnSpPr>
      <xdr:spPr>
        <a:xfrm flipV="1">
          <a:off x="3797300" y="9827888"/>
          <a:ext cx="838200" cy="4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142683</xdr:rowOff>
    </xdr:from>
    <xdr:to>
      <xdr:col>19</xdr:col>
      <xdr:colOff>177800</xdr:colOff>
      <xdr:row>57</xdr:row>
      <xdr:rowOff>102667</xdr:rowOff>
    </xdr:to>
    <xdr:cxnSp macro="">
      <xdr:nvCxnSpPr>
        <xdr:cNvPr id="122" name="直線コネクタ 121"/>
        <xdr:cNvCxnSpPr/>
      </xdr:nvCxnSpPr>
      <xdr:spPr>
        <a:xfrm>
          <a:off x="2908300" y="8886633"/>
          <a:ext cx="889000" cy="9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142683</xdr:rowOff>
    </xdr:from>
    <xdr:to>
      <xdr:col>15</xdr:col>
      <xdr:colOff>50800</xdr:colOff>
      <xdr:row>58</xdr:row>
      <xdr:rowOff>66352</xdr:rowOff>
    </xdr:to>
    <xdr:cxnSp macro="">
      <xdr:nvCxnSpPr>
        <xdr:cNvPr id="125" name="直線コネクタ 124"/>
        <xdr:cNvCxnSpPr/>
      </xdr:nvCxnSpPr>
      <xdr:spPr>
        <a:xfrm flipV="1">
          <a:off x="2019300" y="8886633"/>
          <a:ext cx="889000" cy="11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66352</xdr:rowOff>
    </xdr:from>
    <xdr:to>
      <xdr:col>10</xdr:col>
      <xdr:colOff>114300</xdr:colOff>
      <xdr:row>58</xdr:row>
      <xdr:rowOff>91738</xdr:rowOff>
    </xdr:to>
    <xdr:cxnSp macro="">
      <xdr:nvCxnSpPr>
        <xdr:cNvPr id="128" name="直線コネクタ 127"/>
        <xdr:cNvCxnSpPr/>
      </xdr:nvCxnSpPr>
      <xdr:spPr>
        <a:xfrm flipV="1">
          <a:off x="1130300" y="10010452"/>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4438</xdr:rowOff>
    </xdr:from>
    <xdr:to>
      <xdr:col>24</xdr:col>
      <xdr:colOff>114300</xdr:colOff>
      <xdr:row>57</xdr:row>
      <xdr:rowOff>106038</xdr:rowOff>
    </xdr:to>
    <xdr:sp macro="" textlink="">
      <xdr:nvSpPr>
        <xdr:cNvPr id="138" name="楕円 137"/>
        <xdr:cNvSpPr/>
      </xdr:nvSpPr>
      <xdr:spPr>
        <a:xfrm>
          <a:off x="4584700" y="97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154315</xdr:rowOff>
    </xdr:from>
    <xdr:ext cx="534377" cy="259045"/>
    <xdr:sp macro="" textlink="">
      <xdr:nvSpPr>
        <xdr:cNvPr id="139" name="総務費該当値テキスト"/>
        <xdr:cNvSpPr txBox="1"/>
      </xdr:nvSpPr>
      <xdr:spPr>
        <a:xfrm>
          <a:off x="4686300" y="975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51867</xdr:rowOff>
    </xdr:from>
    <xdr:to>
      <xdr:col>20</xdr:col>
      <xdr:colOff>38100</xdr:colOff>
      <xdr:row>57</xdr:row>
      <xdr:rowOff>153467</xdr:rowOff>
    </xdr:to>
    <xdr:sp macro="" textlink="">
      <xdr:nvSpPr>
        <xdr:cNvPr id="140" name="楕円 139"/>
        <xdr:cNvSpPr/>
      </xdr:nvSpPr>
      <xdr:spPr>
        <a:xfrm>
          <a:off x="37465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144594</xdr:rowOff>
    </xdr:from>
    <xdr:ext cx="534377" cy="259045"/>
    <xdr:sp macro="" textlink="">
      <xdr:nvSpPr>
        <xdr:cNvPr id="141" name="テキスト ボックス 140"/>
        <xdr:cNvSpPr txBox="1"/>
      </xdr:nvSpPr>
      <xdr:spPr>
        <a:xfrm>
          <a:off x="3530111" y="99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91883</xdr:rowOff>
    </xdr:from>
    <xdr:to>
      <xdr:col>15</xdr:col>
      <xdr:colOff>101600</xdr:colOff>
      <xdr:row>52</xdr:row>
      <xdr:rowOff>22033</xdr:rowOff>
    </xdr:to>
    <xdr:sp macro="" textlink="">
      <xdr:nvSpPr>
        <xdr:cNvPr id="142" name="楕円 141"/>
        <xdr:cNvSpPr/>
      </xdr:nvSpPr>
      <xdr:spPr>
        <a:xfrm>
          <a:off x="2857500" y="88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13160</xdr:rowOff>
    </xdr:from>
    <xdr:ext cx="599010" cy="259045"/>
    <xdr:sp macro="" textlink="">
      <xdr:nvSpPr>
        <xdr:cNvPr id="143" name="テキスト ボックス 142"/>
        <xdr:cNvSpPr txBox="1"/>
      </xdr:nvSpPr>
      <xdr:spPr>
        <a:xfrm>
          <a:off x="2608795" y="892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15552</xdr:rowOff>
    </xdr:from>
    <xdr:to>
      <xdr:col>10</xdr:col>
      <xdr:colOff>165100</xdr:colOff>
      <xdr:row>58</xdr:row>
      <xdr:rowOff>117152</xdr:rowOff>
    </xdr:to>
    <xdr:sp macro="" textlink="">
      <xdr:nvSpPr>
        <xdr:cNvPr id="144" name="楕円 143"/>
        <xdr:cNvSpPr/>
      </xdr:nvSpPr>
      <xdr:spPr>
        <a:xfrm>
          <a:off x="1968500" y="99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108279</xdr:rowOff>
    </xdr:from>
    <xdr:ext cx="534377" cy="259045"/>
    <xdr:sp macro="" textlink="">
      <xdr:nvSpPr>
        <xdr:cNvPr id="145" name="テキスト ボックス 144"/>
        <xdr:cNvSpPr txBox="1"/>
      </xdr:nvSpPr>
      <xdr:spPr>
        <a:xfrm>
          <a:off x="1752111" y="100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40938</xdr:rowOff>
    </xdr:from>
    <xdr:to>
      <xdr:col>6</xdr:col>
      <xdr:colOff>38100</xdr:colOff>
      <xdr:row>58</xdr:row>
      <xdr:rowOff>142538</xdr:rowOff>
    </xdr:to>
    <xdr:sp macro="" textlink="">
      <xdr:nvSpPr>
        <xdr:cNvPr id="146" name="楕円 145"/>
        <xdr:cNvSpPr/>
      </xdr:nvSpPr>
      <xdr:spPr>
        <a:xfrm>
          <a:off x="1079500" y="998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133665</xdr:rowOff>
    </xdr:from>
    <xdr:ext cx="534377" cy="259045"/>
    <xdr:sp macro="" textlink="">
      <xdr:nvSpPr>
        <xdr:cNvPr id="147" name="テキスト ボックス 146"/>
        <xdr:cNvSpPr txBox="1"/>
      </xdr:nvSpPr>
      <xdr:spPr>
        <a:xfrm>
          <a:off x="863111" y="100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36423</xdr:rowOff>
    </xdr:from>
    <xdr:to>
      <xdr:col>24</xdr:col>
      <xdr:colOff>63500</xdr:colOff>
      <xdr:row>75</xdr:row>
      <xdr:rowOff>105346</xdr:rowOff>
    </xdr:to>
    <xdr:cxnSp macro="">
      <xdr:nvCxnSpPr>
        <xdr:cNvPr id="177" name="直線コネクタ 176"/>
        <xdr:cNvCxnSpPr/>
      </xdr:nvCxnSpPr>
      <xdr:spPr>
        <a:xfrm>
          <a:off x="3797300" y="12723723"/>
          <a:ext cx="838200" cy="2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36423</xdr:rowOff>
    </xdr:from>
    <xdr:to>
      <xdr:col>19</xdr:col>
      <xdr:colOff>177800</xdr:colOff>
      <xdr:row>76</xdr:row>
      <xdr:rowOff>81686</xdr:rowOff>
    </xdr:to>
    <xdr:cxnSp macro="">
      <xdr:nvCxnSpPr>
        <xdr:cNvPr id="180" name="直線コネクタ 179"/>
        <xdr:cNvCxnSpPr/>
      </xdr:nvCxnSpPr>
      <xdr:spPr>
        <a:xfrm flipV="1">
          <a:off x="2908300" y="12723723"/>
          <a:ext cx="889000" cy="3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81686</xdr:rowOff>
    </xdr:from>
    <xdr:to>
      <xdr:col>15</xdr:col>
      <xdr:colOff>50800</xdr:colOff>
      <xdr:row>76</xdr:row>
      <xdr:rowOff>115672</xdr:rowOff>
    </xdr:to>
    <xdr:cxnSp macro="">
      <xdr:nvCxnSpPr>
        <xdr:cNvPr id="183" name="直線コネクタ 182"/>
        <xdr:cNvCxnSpPr/>
      </xdr:nvCxnSpPr>
      <xdr:spPr>
        <a:xfrm flipV="1">
          <a:off x="2019300" y="13111886"/>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115672</xdr:rowOff>
    </xdr:from>
    <xdr:to>
      <xdr:col>10</xdr:col>
      <xdr:colOff>114300</xdr:colOff>
      <xdr:row>77</xdr:row>
      <xdr:rowOff>59513</xdr:rowOff>
    </xdr:to>
    <xdr:cxnSp macro="">
      <xdr:nvCxnSpPr>
        <xdr:cNvPr id="186" name="直線コネクタ 185"/>
        <xdr:cNvCxnSpPr/>
      </xdr:nvCxnSpPr>
      <xdr:spPr>
        <a:xfrm flipV="1">
          <a:off x="1130300" y="13145872"/>
          <a:ext cx="889000" cy="1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54546</xdr:rowOff>
    </xdr:from>
    <xdr:to>
      <xdr:col>24</xdr:col>
      <xdr:colOff>114300</xdr:colOff>
      <xdr:row>75</xdr:row>
      <xdr:rowOff>156146</xdr:rowOff>
    </xdr:to>
    <xdr:sp macro="" textlink="">
      <xdr:nvSpPr>
        <xdr:cNvPr id="196" name="楕円 195"/>
        <xdr:cNvSpPr/>
      </xdr:nvSpPr>
      <xdr:spPr>
        <a:xfrm>
          <a:off x="4584700" y="129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77423</xdr:rowOff>
    </xdr:from>
    <xdr:ext cx="599010" cy="259045"/>
    <xdr:sp macro="" textlink="">
      <xdr:nvSpPr>
        <xdr:cNvPr id="197" name="民生費該当値テキスト"/>
        <xdr:cNvSpPr txBox="1"/>
      </xdr:nvSpPr>
      <xdr:spPr>
        <a:xfrm>
          <a:off x="4686300" y="1276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157073</xdr:rowOff>
    </xdr:from>
    <xdr:to>
      <xdr:col>20</xdr:col>
      <xdr:colOff>38100</xdr:colOff>
      <xdr:row>74</xdr:row>
      <xdr:rowOff>87223</xdr:rowOff>
    </xdr:to>
    <xdr:sp macro="" textlink="">
      <xdr:nvSpPr>
        <xdr:cNvPr id="198" name="楕円 197"/>
        <xdr:cNvSpPr/>
      </xdr:nvSpPr>
      <xdr:spPr>
        <a:xfrm>
          <a:off x="3746500" y="12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103750</xdr:rowOff>
    </xdr:from>
    <xdr:ext cx="599010" cy="259045"/>
    <xdr:sp macro="" textlink="">
      <xdr:nvSpPr>
        <xdr:cNvPr id="199" name="テキスト ボックス 198"/>
        <xdr:cNvSpPr txBox="1"/>
      </xdr:nvSpPr>
      <xdr:spPr>
        <a:xfrm>
          <a:off x="3497795" y="1244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30886</xdr:rowOff>
    </xdr:from>
    <xdr:to>
      <xdr:col>15</xdr:col>
      <xdr:colOff>101600</xdr:colOff>
      <xdr:row>76</xdr:row>
      <xdr:rowOff>132486</xdr:rowOff>
    </xdr:to>
    <xdr:sp macro="" textlink="">
      <xdr:nvSpPr>
        <xdr:cNvPr id="200" name="楕円 199"/>
        <xdr:cNvSpPr/>
      </xdr:nvSpPr>
      <xdr:spPr>
        <a:xfrm>
          <a:off x="2857500" y="1306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149013</xdr:rowOff>
    </xdr:from>
    <xdr:ext cx="599010" cy="259045"/>
    <xdr:sp macro="" textlink="">
      <xdr:nvSpPr>
        <xdr:cNvPr id="201" name="テキスト ボックス 200"/>
        <xdr:cNvSpPr txBox="1"/>
      </xdr:nvSpPr>
      <xdr:spPr>
        <a:xfrm>
          <a:off x="2608795" y="1283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64872</xdr:rowOff>
    </xdr:from>
    <xdr:to>
      <xdr:col>10</xdr:col>
      <xdr:colOff>165100</xdr:colOff>
      <xdr:row>76</xdr:row>
      <xdr:rowOff>166472</xdr:rowOff>
    </xdr:to>
    <xdr:sp macro="" textlink="">
      <xdr:nvSpPr>
        <xdr:cNvPr id="202" name="楕円 201"/>
        <xdr:cNvSpPr/>
      </xdr:nvSpPr>
      <xdr:spPr>
        <a:xfrm>
          <a:off x="1968500" y="130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11548</xdr:rowOff>
    </xdr:from>
    <xdr:ext cx="599010" cy="259045"/>
    <xdr:sp macro="" textlink="">
      <xdr:nvSpPr>
        <xdr:cNvPr id="203" name="テキスト ボックス 202"/>
        <xdr:cNvSpPr txBox="1"/>
      </xdr:nvSpPr>
      <xdr:spPr>
        <a:xfrm>
          <a:off x="1719795" y="1287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8713</xdr:rowOff>
    </xdr:from>
    <xdr:to>
      <xdr:col>6</xdr:col>
      <xdr:colOff>38100</xdr:colOff>
      <xdr:row>77</xdr:row>
      <xdr:rowOff>110313</xdr:rowOff>
    </xdr:to>
    <xdr:sp macro="" textlink="">
      <xdr:nvSpPr>
        <xdr:cNvPr id="204" name="楕円 203"/>
        <xdr:cNvSpPr/>
      </xdr:nvSpPr>
      <xdr:spPr>
        <a:xfrm>
          <a:off x="1079500" y="132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126840</xdr:rowOff>
    </xdr:from>
    <xdr:ext cx="599010" cy="259045"/>
    <xdr:sp macro="" textlink="">
      <xdr:nvSpPr>
        <xdr:cNvPr id="205" name="テキスト ボックス 204"/>
        <xdr:cNvSpPr txBox="1"/>
      </xdr:nvSpPr>
      <xdr:spPr>
        <a:xfrm>
          <a:off x="830795" y="1298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166466</xdr:rowOff>
    </xdr:from>
    <xdr:to>
      <xdr:col>24</xdr:col>
      <xdr:colOff>63500</xdr:colOff>
      <xdr:row>96</xdr:row>
      <xdr:rowOff>12409</xdr:rowOff>
    </xdr:to>
    <xdr:cxnSp macro="">
      <xdr:nvCxnSpPr>
        <xdr:cNvPr id="235" name="直線コネクタ 234"/>
        <xdr:cNvCxnSpPr/>
      </xdr:nvCxnSpPr>
      <xdr:spPr>
        <a:xfrm>
          <a:off x="3797300" y="16454216"/>
          <a:ext cx="8382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166466</xdr:rowOff>
    </xdr:from>
    <xdr:to>
      <xdr:col>19</xdr:col>
      <xdr:colOff>177800</xdr:colOff>
      <xdr:row>97</xdr:row>
      <xdr:rowOff>19228</xdr:rowOff>
    </xdr:to>
    <xdr:cxnSp macro="">
      <xdr:nvCxnSpPr>
        <xdr:cNvPr id="238" name="直線コネクタ 237"/>
        <xdr:cNvCxnSpPr/>
      </xdr:nvCxnSpPr>
      <xdr:spPr>
        <a:xfrm flipV="1">
          <a:off x="2908300" y="16454216"/>
          <a:ext cx="889000" cy="19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19228</xdr:rowOff>
    </xdr:from>
    <xdr:to>
      <xdr:col>15</xdr:col>
      <xdr:colOff>50800</xdr:colOff>
      <xdr:row>97</xdr:row>
      <xdr:rowOff>69235</xdr:rowOff>
    </xdr:to>
    <xdr:cxnSp macro="">
      <xdr:nvCxnSpPr>
        <xdr:cNvPr id="241" name="直線コネクタ 240"/>
        <xdr:cNvCxnSpPr/>
      </xdr:nvCxnSpPr>
      <xdr:spPr>
        <a:xfrm flipV="1">
          <a:off x="2019300" y="16649878"/>
          <a:ext cx="889000" cy="5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69235</xdr:rowOff>
    </xdr:from>
    <xdr:to>
      <xdr:col>10</xdr:col>
      <xdr:colOff>114300</xdr:colOff>
      <xdr:row>97</xdr:row>
      <xdr:rowOff>100895</xdr:rowOff>
    </xdr:to>
    <xdr:cxnSp macro="">
      <xdr:nvCxnSpPr>
        <xdr:cNvPr id="244" name="直線コネクタ 243"/>
        <xdr:cNvCxnSpPr/>
      </xdr:nvCxnSpPr>
      <xdr:spPr>
        <a:xfrm flipV="1">
          <a:off x="1130300" y="16699885"/>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133059</xdr:rowOff>
    </xdr:from>
    <xdr:to>
      <xdr:col>24</xdr:col>
      <xdr:colOff>114300</xdr:colOff>
      <xdr:row>96</xdr:row>
      <xdr:rowOff>63209</xdr:rowOff>
    </xdr:to>
    <xdr:sp macro="" textlink="">
      <xdr:nvSpPr>
        <xdr:cNvPr id="254" name="楕円 253"/>
        <xdr:cNvSpPr/>
      </xdr:nvSpPr>
      <xdr:spPr>
        <a:xfrm>
          <a:off x="4584700" y="164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155936</xdr:rowOff>
    </xdr:from>
    <xdr:ext cx="534377" cy="259045"/>
    <xdr:sp macro="" textlink="">
      <xdr:nvSpPr>
        <xdr:cNvPr id="255" name="衛生費該当値テキスト"/>
        <xdr:cNvSpPr txBox="1"/>
      </xdr:nvSpPr>
      <xdr:spPr>
        <a:xfrm>
          <a:off x="4686300" y="162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115666</xdr:rowOff>
    </xdr:from>
    <xdr:to>
      <xdr:col>20</xdr:col>
      <xdr:colOff>38100</xdr:colOff>
      <xdr:row>96</xdr:row>
      <xdr:rowOff>45816</xdr:rowOff>
    </xdr:to>
    <xdr:sp macro="" textlink="">
      <xdr:nvSpPr>
        <xdr:cNvPr id="256" name="楕円 255"/>
        <xdr:cNvSpPr/>
      </xdr:nvSpPr>
      <xdr:spPr>
        <a:xfrm>
          <a:off x="3746500" y="164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62343</xdr:rowOff>
    </xdr:from>
    <xdr:ext cx="534377" cy="259045"/>
    <xdr:sp macro="" textlink="">
      <xdr:nvSpPr>
        <xdr:cNvPr id="257" name="テキスト ボックス 256"/>
        <xdr:cNvSpPr txBox="1"/>
      </xdr:nvSpPr>
      <xdr:spPr>
        <a:xfrm>
          <a:off x="3530111" y="161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139878</xdr:rowOff>
    </xdr:from>
    <xdr:to>
      <xdr:col>15</xdr:col>
      <xdr:colOff>101600</xdr:colOff>
      <xdr:row>97</xdr:row>
      <xdr:rowOff>70028</xdr:rowOff>
    </xdr:to>
    <xdr:sp macro="" textlink="">
      <xdr:nvSpPr>
        <xdr:cNvPr id="258" name="楕円 257"/>
        <xdr:cNvSpPr/>
      </xdr:nvSpPr>
      <xdr:spPr>
        <a:xfrm>
          <a:off x="2857500" y="16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61155</xdr:rowOff>
    </xdr:from>
    <xdr:ext cx="534377" cy="259045"/>
    <xdr:sp macro="" textlink="">
      <xdr:nvSpPr>
        <xdr:cNvPr id="259" name="テキスト ボックス 258"/>
        <xdr:cNvSpPr txBox="1"/>
      </xdr:nvSpPr>
      <xdr:spPr>
        <a:xfrm>
          <a:off x="2641111" y="166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18435</xdr:rowOff>
    </xdr:from>
    <xdr:to>
      <xdr:col>10</xdr:col>
      <xdr:colOff>165100</xdr:colOff>
      <xdr:row>97</xdr:row>
      <xdr:rowOff>120035</xdr:rowOff>
    </xdr:to>
    <xdr:sp macro="" textlink="">
      <xdr:nvSpPr>
        <xdr:cNvPr id="260" name="楕円 259"/>
        <xdr:cNvSpPr/>
      </xdr:nvSpPr>
      <xdr:spPr>
        <a:xfrm>
          <a:off x="1968500" y="1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111162</xdr:rowOff>
    </xdr:from>
    <xdr:ext cx="534377" cy="259045"/>
    <xdr:sp macro="" textlink="">
      <xdr:nvSpPr>
        <xdr:cNvPr id="261" name="テキスト ボックス 260"/>
        <xdr:cNvSpPr txBox="1"/>
      </xdr:nvSpPr>
      <xdr:spPr>
        <a:xfrm>
          <a:off x="1752111" y="167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50095</xdr:rowOff>
    </xdr:from>
    <xdr:to>
      <xdr:col>6</xdr:col>
      <xdr:colOff>38100</xdr:colOff>
      <xdr:row>97</xdr:row>
      <xdr:rowOff>151695</xdr:rowOff>
    </xdr:to>
    <xdr:sp macro="" textlink="">
      <xdr:nvSpPr>
        <xdr:cNvPr id="262" name="楕円 261"/>
        <xdr:cNvSpPr/>
      </xdr:nvSpPr>
      <xdr:spPr>
        <a:xfrm>
          <a:off x="1079500" y="166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142822</xdr:rowOff>
    </xdr:from>
    <xdr:ext cx="534377" cy="259045"/>
    <xdr:sp macro="" textlink="">
      <xdr:nvSpPr>
        <xdr:cNvPr id="263" name="テキスト ボックス 262"/>
        <xdr:cNvSpPr txBox="1"/>
      </xdr:nvSpPr>
      <xdr:spPr>
        <a:xfrm>
          <a:off x="863111" y="1677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81788</xdr:rowOff>
    </xdr:from>
    <xdr:to>
      <xdr:col>55</xdr:col>
      <xdr:colOff>0</xdr:colOff>
      <xdr:row>38</xdr:row>
      <xdr:rowOff>92684</xdr:rowOff>
    </xdr:to>
    <xdr:cxnSp macro="">
      <xdr:nvCxnSpPr>
        <xdr:cNvPr id="292" name="直線コネクタ 291"/>
        <xdr:cNvCxnSpPr/>
      </xdr:nvCxnSpPr>
      <xdr:spPr>
        <a:xfrm>
          <a:off x="9639300" y="6596888"/>
          <a:ext cx="8382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81788</xdr:rowOff>
    </xdr:from>
    <xdr:to>
      <xdr:col>50</xdr:col>
      <xdr:colOff>114300</xdr:colOff>
      <xdr:row>38</xdr:row>
      <xdr:rowOff>97180</xdr:rowOff>
    </xdr:to>
    <xdr:cxnSp macro="">
      <xdr:nvCxnSpPr>
        <xdr:cNvPr id="295" name="直線コネクタ 294"/>
        <xdr:cNvCxnSpPr/>
      </xdr:nvCxnSpPr>
      <xdr:spPr>
        <a:xfrm flipV="1">
          <a:off x="8750300" y="6596888"/>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86589</xdr:rowOff>
    </xdr:from>
    <xdr:to>
      <xdr:col>45</xdr:col>
      <xdr:colOff>177800</xdr:colOff>
      <xdr:row>38</xdr:row>
      <xdr:rowOff>97180</xdr:rowOff>
    </xdr:to>
    <xdr:cxnSp macro="">
      <xdr:nvCxnSpPr>
        <xdr:cNvPr id="298" name="直線コネクタ 297"/>
        <xdr:cNvCxnSpPr/>
      </xdr:nvCxnSpPr>
      <xdr:spPr>
        <a:xfrm>
          <a:off x="7861300" y="6601689"/>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71348</xdr:rowOff>
    </xdr:from>
    <xdr:to>
      <xdr:col>41</xdr:col>
      <xdr:colOff>50800</xdr:colOff>
      <xdr:row>38</xdr:row>
      <xdr:rowOff>86589</xdr:rowOff>
    </xdr:to>
    <xdr:cxnSp macro="">
      <xdr:nvCxnSpPr>
        <xdr:cNvPr id="301" name="直線コネクタ 300"/>
        <xdr:cNvCxnSpPr/>
      </xdr:nvCxnSpPr>
      <xdr:spPr>
        <a:xfrm>
          <a:off x="6972300" y="658644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41884</xdr:rowOff>
    </xdr:from>
    <xdr:to>
      <xdr:col>55</xdr:col>
      <xdr:colOff>50800</xdr:colOff>
      <xdr:row>38</xdr:row>
      <xdr:rowOff>143484</xdr:rowOff>
    </xdr:to>
    <xdr:sp macro="" textlink="">
      <xdr:nvSpPr>
        <xdr:cNvPr id="311" name="楕円 310"/>
        <xdr:cNvSpPr/>
      </xdr:nvSpPr>
      <xdr:spPr>
        <a:xfrm>
          <a:off x="10426700" y="65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1262</xdr:rowOff>
    </xdr:from>
    <xdr:ext cx="469744" cy="259045"/>
    <xdr:sp macro="" textlink="">
      <xdr:nvSpPr>
        <xdr:cNvPr id="312" name="労働費該当値テキスト"/>
        <xdr:cNvSpPr txBox="1"/>
      </xdr:nvSpPr>
      <xdr:spPr>
        <a:xfrm>
          <a:off x="10528300" y="634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30988</xdr:rowOff>
    </xdr:from>
    <xdr:to>
      <xdr:col>50</xdr:col>
      <xdr:colOff>165100</xdr:colOff>
      <xdr:row>38</xdr:row>
      <xdr:rowOff>132588</xdr:rowOff>
    </xdr:to>
    <xdr:sp macro="" textlink="">
      <xdr:nvSpPr>
        <xdr:cNvPr id="313" name="楕円 312"/>
        <xdr:cNvSpPr/>
      </xdr:nvSpPr>
      <xdr:spPr>
        <a:xfrm>
          <a:off x="9588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149115</xdr:rowOff>
    </xdr:from>
    <xdr:ext cx="469744" cy="259045"/>
    <xdr:sp macro="" textlink="">
      <xdr:nvSpPr>
        <xdr:cNvPr id="314" name="テキスト ボックス 313"/>
        <xdr:cNvSpPr txBox="1"/>
      </xdr:nvSpPr>
      <xdr:spPr>
        <a:xfrm>
          <a:off x="9404428" y="63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46380</xdr:rowOff>
    </xdr:from>
    <xdr:to>
      <xdr:col>46</xdr:col>
      <xdr:colOff>38100</xdr:colOff>
      <xdr:row>38</xdr:row>
      <xdr:rowOff>147980</xdr:rowOff>
    </xdr:to>
    <xdr:sp macro="" textlink="">
      <xdr:nvSpPr>
        <xdr:cNvPr id="315" name="楕円 314"/>
        <xdr:cNvSpPr/>
      </xdr:nvSpPr>
      <xdr:spPr>
        <a:xfrm>
          <a:off x="8699500" y="65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164508</xdr:rowOff>
    </xdr:from>
    <xdr:ext cx="469744" cy="259045"/>
    <xdr:sp macro="" textlink="">
      <xdr:nvSpPr>
        <xdr:cNvPr id="316" name="テキスト ボックス 315"/>
        <xdr:cNvSpPr txBox="1"/>
      </xdr:nvSpPr>
      <xdr:spPr>
        <a:xfrm>
          <a:off x="8515428" y="63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35789</xdr:rowOff>
    </xdr:from>
    <xdr:to>
      <xdr:col>41</xdr:col>
      <xdr:colOff>101600</xdr:colOff>
      <xdr:row>38</xdr:row>
      <xdr:rowOff>137389</xdr:rowOff>
    </xdr:to>
    <xdr:sp macro="" textlink="">
      <xdr:nvSpPr>
        <xdr:cNvPr id="317" name="楕円 316"/>
        <xdr:cNvSpPr/>
      </xdr:nvSpPr>
      <xdr:spPr>
        <a:xfrm>
          <a:off x="7810500" y="65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153916</xdr:rowOff>
    </xdr:from>
    <xdr:ext cx="469744" cy="259045"/>
    <xdr:sp macro="" textlink="">
      <xdr:nvSpPr>
        <xdr:cNvPr id="318" name="テキスト ボックス 317"/>
        <xdr:cNvSpPr txBox="1"/>
      </xdr:nvSpPr>
      <xdr:spPr>
        <a:xfrm>
          <a:off x="7626428" y="6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20548</xdr:rowOff>
    </xdr:from>
    <xdr:to>
      <xdr:col>36</xdr:col>
      <xdr:colOff>165100</xdr:colOff>
      <xdr:row>38</xdr:row>
      <xdr:rowOff>122148</xdr:rowOff>
    </xdr:to>
    <xdr:sp macro="" textlink="">
      <xdr:nvSpPr>
        <xdr:cNvPr id="319" name="楕円 318"/>
        <xdr:cNvSpPr/>
      </xdr:nvSpPr>
      <xdr:spPr>
        <a:xfrm>
          <a:off x="6921500" y="6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138676</xdr:rowOff>
    </xdr:from>
    <xdr:ext cx="469744" cy="259045"/>
    <xdr:sp macro="" textlink="">
      <xdr:nvSpPr>
        <xdr:cNvPr id="320" name="テキスト ボックス 319"/>
        <xdr:cNvSpPr txBox="1"/>
      </xdr:nvSpPr>
      <xdr:spPr>
        <a:xfrm>
          <a:off x="6737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104577</xdr:rowOff>
    </xdr:from>
    <xdr:to>
      <xdr:col>55</xdr:col>
      <xdr:colOff>0</xdr:colOff>
      <xdr:row>58</xdr:row>
      <xdr:rowOff>121706</xdr:rowOff>
    </xdr:to>
    <xdr:cxnSp macro="">
      <xdr:nvCxnSpPr>
        <xdr:cNvPr id="351" name="直線コネクタ 350"/>
        <xdr:cNvCxnSpPr/>
      </xdr:nvCxnSpPr>
      <xdr:spPr>
        <a:xfrm flipV="1">
          <a:off x="9639300" y="10048677"/>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82485</xdr:rowOff>
    </xdr:from>
    <xdr:to>
      <xdr:col>50</xdr:col>
      <xdr:colOff>114300</xdr:colOff>
      <xdr:row>58</xdr:row>
      <xdr:rowOff>121706</xdr:rowOff>
    </xdr:to>
    <xdr:cxnSp macro="">
      <xdr:nvCxnSpPr>
        <xdr:cNvPr id="354" name="直線コネクタ 353"/>
        <xdr:cNvCxnSpPr/>
      </xdr:nvCxnSpPr>
      <xdr:spPr>
        <a:xfrm>
          <a:off x="8750300" y="10026585"/>
          <a:ext cx="8890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82485</xdr:rowOff>
    </xdr:from>
    <xdr:to>
      <xdr:col>45</xdr:col>
      <xdr:colOff>177800</xdr:colOff>
      <xdr:row>58</xdr:row>
      <xdr:rowOff>93098</xdr:rowOff>
    </xdr:to>
    <xdr:cxnSp macro="">
      <xdr:nvCxnSpPr>
        <xdr:cNvPr id="357" name="直線コネクタ 356"/>
        <xdr:cNvCxnSpPr/>
      </xdr:nvCxnSpPr>
      <xdr:spPr>
        <a:xfrm flipV="1">
          <a:off x="7861300" y="10026585"/>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93098</xdr:rowOff>
    </xdr:from>
    <xdr:to>
      <xdr:col>41</xdr:col>
      <xdr:colOff>50800</xdr:colOff>
      <xdr:row>58</xdr:row>
      <xdr:rowOff>118652</xdr:rowOff>
    </xdr:to>
    <xdr:cxnSp macro="">
      <xdr:nvCxnSpPr>
        <xdr:cNvPr id="360" name="直線コネクタ 359"/>
        <xdr:cNvCxnSpPr/>
      </xdr:nvCxnSpPr>
      <xdr:spPr>
        <a:xfrm flipV="1">
          <a:off x="6972300" y="10037198"/>
          <a:ext cx="8890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53777</xdr:rowOff>
    </xdr:from>
    <xdr:to>
      <xdr:col>55</xdr:col>
      <xdr:colOff>50800</xdr:colOff>
      <xdr:row>58</xdr:row>
      <xdr:rowOff>155377</xdr:rowOff>
    </xdr:to>
    <xdr:sp macro="" textlink="">
      <xdr:nvSpPr>
        <xdr:cNvPr id="370" name="楕円 369"/>
        <xdr:cNvSpPr/>
      </xdr:nvSpPr>
      <xdr:spPr>
        <a:xfrm>
          <a:off x="10426700" y="99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32204</xdr:rowOff>
    </xdr:from>
    <xdr:ext cx="534377" cy="259045"/>
    <xdr:sp macro="" textlink="">
      <xdr:nvSpPr>
        <xdr:cNvPr id="371" name="農林水産業費該当値テキスト"/>
        <xdr:cNvSpPr txBox="1"/>
      </xdr:nvSpPr>
      <xdr:spPr>
        <a:xfrm>
          <a:off x="10528300" y="99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70906</xdr:rowOff>
    </xdr:from>
    <xdr:to>
      <xdr:col>50</xdr:col>
      <xdr:colOff>165100</xdr:colOff>
      <xdr:row>59</xdr:row>
      <xdr:rowOff>1056</xdr:rowOff>
    </xdr:to>
    <xdr:sp macro="" textlink="">
      <xdr:nvSpPr>
        <xdr:cNvPr id="372" name="楕円 371"/>
        <xdr:cNvSpPr/>
      </xdr:nvSpPr>
      <xdr:spPr>
        <a:xfrm>
          <a:off x="9588500" y="100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163633</xdr:rowOff>
    </xdr:from>
    <xdr:ext cx="469744" cy="259045"/>
    <xdr:sp macro="" textlink="">
      <xdr:nvSpPr>
        <xdr:cNvPr id="373" name="テキスト ボックス 372"/>
        <xdr:cNvSpPr txBox="1"/>
      </xdr:nvSpPr>
      <xdr:spPr>
        <a:xfrm>
          <a:off x="9404428" y="1010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31685</xdr:rowOff>
    </xdr:from>
    <xdr:to>
      <xdr:col>46</xdr:col>
      <xdr:colOff>38100</xdr:colOff>
      <xdr:row>58</xdr:row>
      <xdr:rowOff>133285</xdr:rowOff>
    </xdr:to>
    <xdr:sp macro="" textlink="">
      <xdr:nvSpPr>
        <xdr:cNvPr id="374" name="楕円 373"/>
        <xdr:cNvSpPr/>
      </xdr:nvSpPr>
      <xdr:spPr>
        <a:xfrm>
          <a:off x="8699500" y="99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124412</xdr:rowOff>
    </xdr:from>
    <xdr:ext cx="534377" cy="259045"/>
    <xdr:sp macro="" textlink="">
      <xdr:nvSpPr>
        <xdr:cNvPr id="375" name="テキスト ボックス 374"/>
        <xdr:cNvSpPr txBox="1"/>
      </xdr:nvSpPr>
      <xdr:spPr>
        <a:xfrm>
          <a:off x="8483111" y="100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42298</xdr:rowOff>
    </xdr:from>
    <xdr:to>
      <xdr:col>41</xdr:col>
      <xdr:colOff>101600</xdr:colOff>
      <xdr:row>58</xdr:row>
      <xdr:rowOff>143898</xdr:rowOff>
    </xdr:to>
    <xdr:sp macro="" textlink="">
      <xdr:nvSpPr>
        <xdr:cNvPr id="376" name="楕円 375"/>
        <xdr:cNvSpPr/>
      </xdr:nvSpPr>
      <xdr:spPr>
        <a:xfrm>
          <a:off x="7810500" y="99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135025</xdr:rowOff>
    </xdr:from>
    <xdr:ext cx="534377" cy="259045"/>
    <xdr:sp macro="" textlink="">
      <xdr:nvSpPr>
        <xdr:cNvPr id="377" name="テキスト ボックス 376"/>
        <xdr:cNvSpPr txBox="1"/>
      </xdr:nvSpPr>
      <xdr:spPr>
        <a:xfrm>
          <a:off x="7594111" y="100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67852</xdr:rowOff>
    </xdr:from>
    <xdr:to>
      <xdr:col>36</xdr:col>
      <xdr:colOff>165100</xdr:colOff>
      <xdr:row>58</xdr:row>
      <xdr:rowOff>169452</xdr:rowOff>
    </xdr:to>
    <xdr:sp macro="" textlink="">
      <xdr:nvSpPr>
        <xdr:cNvPr id="378" name="楕円 377"/>
        <xdr:cNvSpPr/>
      </xdr:nvSpPr>
      <xdr:spPr>
        <a:xfrm>
          <a:off x="6921500" y="100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160579</xdr:rowOff>
    </xdr:from>
    <xdr:ext cx="469744" cy="259045"/>
    <xdr:sp macro="" textlink="">
      <xdr:nvSpPr>
        <xdr:cNvPr id="379" name="テキスト ボックス 378"/>
        <xdr:cNvSpPr txBox="1"/>
      </xdr:nvSpPr>
      <xdr:spPr>
        <a:xfrm>
          <a:off x="6737428" y="101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171266</xdr:rowOff>
    </xdr:from>
    <xdr:to>
      <xdr:col>55</xdr:col>
      <xdr:colOff>0</xdr:colOff>
      <xdr:row>77</xdr:row>
      <xdr:rowOff>53842</xdr:rowOff>
    </xdr:to>
    <xdr:cxnSp macro="">
      <xdr:nvCxnSpPr>
        <xdr:cNvPr id="408" name="直線コネクタ 407"/>
        <xdr:cNvCxnSpPr/>
      </xdr:nvCxnSpPr>
      <xdr:spPr>
        <a:xfrm flipV="1">
          <a:off x="9639300" y="13201466"/>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147929</xdr:rowOff>
    </xdr:from>
    <xdr:to>
      <xdr:col>50</xdr:col>
      <xdr:colOff>114300</xdr:colOff>
      <xdr:row>77</xdr:row>
      <xdr:rowOff>53842</xdr:rowOff>
    </xdr:to>
    <xdr:cxnSp macro="">
      <xdr:nvCxnSpPr>
        <xdr:cNvPr id="411" name="直線コネクタ 410"/>
        <xdr:cNvCxnSpPr/>
      </xdr:nvCxnSpPr>
      <xdr:spPr>
        <a:xfrm>
          <a:off x="8750300" y="13178129"/>
          <a:ext cx="8890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147929</xdr:rowOff>
    </xdr:from>
    <xdr:to>
      <xdr:col>45</xdr:col>
      <xdr:colOff>177800</xdr:colOff>
      <xdr:row>77</xdr:row>
      <xdr:rowOff>65272</xdr:rowOff>
    </xdr:to>
    <xdr:cxnSp macro="">
      <xdr:nvCxnSpPr>
        <xdr:cNvPr id="414" name="直線コネクタ 413"/>
        <xdr:cNvCxnSpPr/>
      </xdr:nvCxnSpPr>
      <xdr:spPr>
        <a:xfrm flipV="1">
          <a:off x="7861300" y="13178129"/>
          <a:ext cx="889000" cy="8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53480</xdr:rowOff>
    </xdr:from>
    <xdr:to>
      <xdr:col>41</xdr:col>
      <xdr:colOff>50800</xdr:colOff>
      <xdr:row>77</xdr:row>
      <xdr:rowOff>65272</xdr:rowOff>
    </xdr:to>
    <xdr:cxnSp macro="">
      <xdr:nvCxnSpPr>
        <xdr:cNvPr id="417" name="直線コネクタ 416"/>
        <xdr:cNvCxnSpPr/>
      </xdr:nvCxnSpPr>
      <xdr:spPr>
        <a:xfrm>
          <a:off x="6972300" y="13255130"/>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120466</xdr:rowOff>
    </xdr:from>
    <xdr:to>
      <xdr:col>55</xdr:col>
      <xdr:colOff>50800</xdr:colOff>
      <xdr:row>77</xdr:row>
      <xdr:rowOff>50616</xdr:rowOff>
    </xdr:to>
    <xdr:sp macro="" textlink="">
      <xdr:nvSpPr>
        <xdr:cNvPr id="427" name="楕円 426"/>
        <xdr:cNvSpPr/>
      </xdr:nvSpPr>
      <xdr:spPr>
        <a:xfrm>
          <a:off x="10426700" y="131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143343</xdr:rowOff>
    </xdr:from>
    <xdr:ext cx="534377" cy="259045"/>
    <xdr:sp macro="" textlink="">
      <xdr:nvSpPr>
        <xdr:cNvPr id="428" name="商工費該当値テキスト"/>
        <xdr:cNvSpPr txBox="1"/>
      </xdr:nvSpPr>
      <xdr:spPr>
        <a:xfrm>
          <a:off x="10528300" y="130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3042</xdr:rowOff>
    </xdr:from>
    <xdr:to>
      <xdr:col>50</xdr:col>
      <xdr:colOff>165100</xdr:colOff>
      <xdr:row>77</xdr:row>
      <xdr:rowOff>104642</xdr:rowOff>
    </xdr:to>
    <xdr:sp macro="" textlink="">
      <xdr:nvSpPr>
        <xdr:cNvPr id="429" name="楕円 428"/>
        <xdr:cNvSpPr/>
      </xdr:nvSpPr>
      <xdr:spPr>
        <a:xfrm>
          <a:off x="9588500" y="132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121169</xdr:rowOff>
    </xdr:from>
    <xdr:ext cx="534377" cy="259045"/>
    <xdr:sp macro="" textlink="">
      <xdr:nvSpPr>
        <xdr:cNvPr id="430" name="テキスト ボックス 429"/>
        <xdr:cNvSpPr txBox="1"/>
      </xdr:nvSpPr>
      <xdr:spPr>
        <a:xfrm>
          <a:off x="9372111" y="129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97129</xdr:rowOff>
    </xdr:from>
    <xdr:to>
      <xdr:col>46</xdr:col>
      <xdr:colOff>38100</xdr:colOff>
      <xdr:row>77</xdr:row>
      <xdr:rowOff>27279</xdr:rowOff>
    </xdr:to>
    <xdr:sp macro="" textlink="">
      <xdr:nvSpPr>
        <xdr:cNvPr id="431" name="楕円 430"/>
        <xdr:cNvSpPr/>
      </xdr:nvSpPr>
      <xdr:spPr>
        <a:xfrm>
          <a:off x="8699500" y="131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43807</xdr:rowOff>
    </xdr:from>
    <xdr:ext cx="534377" cy="259045"/>
    <xdr:sp macro="" textlink="">
      <xdr:nvSpPr>
        <xdr:cNvPr id="432" name="テキスト ボックス 431"/>
        <xdr:cNvSpPr txBox="1"/>
      </xdr:nvSpPr>
      <xdr:spPr>
        <a:xfrm>
          <a:off x="8483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14472</xdr:rowOff>
    </xdr:from>
    <xdr:to>
      <xdr:col>41</xdr:col>
      <xdr:colOff>101600</xdr:colOff>
      <xdr:row>77</xdr:row>
      <xdr:rowOff>116072</xdr:rowOff>
    </xdr:to>
    <xdr:sp macro="" textlink="">
      <xdr:nvSpPr>
        <xdr:cNvPr id="433" name="楕円 432"/>
        <xdr:cNvSpPr/>
      </xdr:nvSpPr>
      <xdr:spPr>
        <a:xfrm>
          <a:off x="7810500" y="132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132599</xdr:rowOff>
    </xdr:from>
    <xdr:ext cx="534377" cy="259045"/>
    <xdr:sp macro="" textlink="">
      <xdr:nvSpPr>
        <xdr:cNvPr id="434" name="テキスト ボックス 433"/>
        <xdr:cNvSpPr txBox="1"/>
      </xdr:nvSpPr>
      <xdr:spPr>
        <a:xfrm>
          <a:off x="7594111" y="129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2680</xdr:rowOff>
    </xdr:from>
    <xdr:to>
      <xdr:col>36</xdr:col>
      <xdr:colOff>165100</xdr:colOff>
      <xdr:row>77</xdr:row>
      <xdr:rowOff>104280</xdr:rowOff>
    </xdr:to>
    <xdr:sp macro="" textlink="">
      <xdr:nvSpPr>
        <xdr:cNvPr id="435" name="楕円 434"/>
        <xdr:cNvSpPr/>
      </xdr:nvSpPr>
      <xdr:spPr>
        <a:xfrm>
          <a:off x="6921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120807</xdr:rowOff>
    </xdr:from>
    <xdr:ext cx="534377" cy="259045"/>
    <xdr:sp macro="" textlink="">
      <xdr:nvSpPr>
        <xdr:cNvPr id="436" name="テキスト ボックス 435"/>
        <xdr:cNvSpPr txBox="1"/>
      </xdr:nvSpPr>
      <xdr:spPr>
        <a:xfrm>
          <a:off x="6705111" y="129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138557</xdr:rowOff>
    </xdr:from>
    <xdr:to>
      <xdr:col>55</xdr:col>
      <xdr:colOff>0</xdr:colOff>
      <xdr:row>97</xdr:row>
      <xdr:rowOff>160026</xdr:rowOff>
    </xdr:to>
    <xdr:cxnSp macro="">
      <xdr:nvCxnSpPr>
        <xdr:cNvPr id="466" name="直線コネクタ 465"/>
        <xdr:cNvCxnSpPr/>
      </xdr:nvCxnSpPr>
      <xdr:spPr>
        <a:xfrm>
          <a:off x="9639300" y="16769207"/>
          <a:ext cx="838200" cy="2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138557</xdr:rowOff>
    </xdr:from>
    <xdr:to>
      <xdr:col>50</xdr:col>
      <xdr:colOff>114300</xdr:colOff>
      <xdr:row>98</xdr:row>
      <xdr:rowOff>36582</xdr:rowOff>
    </xdr:to>
    <xdr:cxnSp macro="">
      <xdr:nvCxnSpPr>
        <xdr:cNvPr id="469" name="直線コネクタ 468"/>
        <xdr:cNvCxnSpPr/>
      </xdr:nvCxnSpPr>
      <xdr:spPr>
        <a:xfrm flipV="1">
          <a:off x="8750300" y="16769207"/>
          <a:ext cx="8890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36582</xdr:rowOff>
    </xdr:from>
    <xdr:to>
      <xdr:col>45</xdr:col>
      <xdr:colOff>177800</xdr:colOff>
      <xdr:row>98</xdr:row>
      <xdr:rowOff>79997</xdr:rowOff>
    </xdr:to>
    <xdr:cxnSp macro="">
      <xdr:nvCxnSpPr>
        <xdr:cNvPr id="472" name="直線コネクタ 471"/>
        <xdr:cNvCxnSpPr/>
      </xdr:nvCxnSpPr>
      <xdr:spPr>
        <a:xfrm flipV="1">
          <a:off x="7861300" y="16838682"/>
          <a:ext cx="8890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40773</xdr:rowOff>
    </xdr:from>
    <xdr:to>
      <xdr:col>41</xdr:col>
      <xdr:colOff>50800</xdr:colOff>
      <xdr:row>98</xdr:row>
      <xdr:rowOff>79997</xdr:rowOff>
    </xdr:to>
    <xdr:cxnSp macro="">
      <xdr:nvCxnSpPr>
        <xdr:cNvPr id="475" name="直線コネクタ 474"/>
        <xdr:cNvCxnSpPr/>
      </xdr:nvCxnSpPr>
      <xdr:spPr>
        <a:xfrm>
          <a:off x="6972300" y="16842873"/>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109226</xdr:rowOff>
    </xdr:from>
    <xdr:to>
      <xdr:col>55</xdr:col>
      <xdr:colOff>50800</xdr:colOff>
      <xdr:row>98</xdr:row>
      <xdr:rowOff>39376</xdr:rowOff>
    </xdr:to>
    <xdr:sp macro="" textlink="">
      <xdr:nvSpPr>
        <xdr:cNvPr id="485" name="楕円 484"/>
        <xdr:cNvSpPr/>
      </xdr:nvSpPr>
      <xdr:spPr>
        <a:xfrm>
          <a:off x="10426700" y="16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87653</xdr:rowOff>
    </xdr:from>
    <xdr:ext cx="534377" cy="259045"/>
    <xdr:sp macro="" textlink="">
      <xdr:nvSpPr>
        <xdr:cNvPr id="486" name="土木費該当値テキスト"/>
        <xdr:cNvSpPr txBox="1"/>
      </xdr:nvSpPr>
      <xdr:spPr>
        <a:xfrm>
          <a:off x="10528300" y="167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87757</xdr:rowOff>
    </xdr:from>
    <xdr:to>
      <xdr:col>50</xdr:col>
      <xdr:colOff>165100</xdr:colOff>
      <xdr:row>98</xdr:row>
      <xdr:rowOff>17907</xdr:rowOff>
    </xdr:to>
    <xdr:sp macro="" textlink="">
      <xdr:nvSpPr>
        <xdr:cNvPr id="487" name="楕円 486"/>
        <xdr:cNvSpPr/>
      </xdr:nvSpPr>
      <xdr:spPr>
        <a:xfrm>
          <a:off x="9588500" y="167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9034</xdr:rowOff>
    </xdr:from>
    <xdr:ext cx="534377" cy="259045"/>
    <xdr:sp macro="" textlink="">
      <xdr:nvSpPr>
        <xdr:cNvPr id="488" name="テキスト ボックス 487"/>
        <xdr:cNvSpPr txBox="1"/>
      </xdr:nvSpPr>
      <xdr:spPr>
        <a:xfrm>
          <a:off x="9372111" y="168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157232</xdr:rowOff>
    </xdr:from>
    <xdr:to>
      <xdr:col>46</xdr:col>
      <xdr:colOff>38100</xdr:colOff>
      <xdr:row>98</xdr:row>
      <xdr:rowOff>87382</xdr:rowOff>
    </xdr:to>
    <xdr:sp macro="" textlink="">
      <xdr:nvSpPr>
        <xdr:cNvPr id="489" name="楕円 488"/>
        <xdr:cNvSpPr/>
      </xdr:nvSpPr>
      <xdr:spPr>
        <a:xfrm>
          <a:off x="8699500" y="16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78509</xdr:rowOff>
    </xdr:from>
    <xdr:ext cx="534377" cy="259045"/>
    <xdr:sp macro="" textlink="">
      <xdr:nvSpPr>
        <xdr:cNvPr id="490" name="テキスト ボックス 489"/>
        <xdr:cNvSpPr txBox="1"/>
      </xdr:nvSpPr>
      <xdr:spPr>
        <a:xfrm>
          <a:off x="8483111" y="168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29197</xdr:rowOff>
    </xdr:from>
    <xdr:to>
      <xdr:col>41</xdr:col>
      <xdr:colOff>101600</xdr:colOff>
      <xdr:row>98</xdr:row>
      <xdr:rowOff>130797</xdr:rowOff>
    </xdr:to>
    <xdr:sp macro="" textlink="">
      <xdr:nvSpPr>
        <xdr:cNvPr id="491" name="楕円 490"/>
        <xdr:cNvSpPr/>
      </xdr:nvSpPr>
      <xdr:spPr>
        <a:xfrm>
          <a:off x="7810500" y="168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121924</xdr:rowOff>
    </xdr:from>
    <xdr:ext cx="534377" cy="259045"/>
    <xdr:sp macro="" textlink="">
      <xdr:nvSpPr>
        <xdr:cNvPr id="492" name="テキスト ボックス 491"/>
        <xdr:cNvSpPr txBox="1"/>
      </xdr:nvSpPr>
      <xdr:spPr>
        <a:xfrm>
          <a:off x="7594111" y="169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161423</xdr:rowOff>
    </xdr:from>
    <xdr:to>
      <xdr:col>36</xdr:col>
      <xdr:colOff>165100</xdr:colOff>
      <xdr:row>98</xdr:row>
      <xdr:rowOff>91573</xdr:rowOff>
    </xdr:to>
    <xdr:sp macro="" textlink="">
      <xdr:nvSpPr>
        <xdr:cNvPr id="493" name="楕円 492"/>
        <xdr:cNvSpPr/>
      </xdr:nvSpPr>
      <xdr:spPr>
        <a:xfrm>
          <a:off x="6921500" y="167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82700</xdr:rowOff>
    </xdr:from>
    <xdr:ext cx="534377" cy="259045"/>
    <xdr:sp macro="" textlink="">
      <xdr:nvSpPr>
        <xdr:cNvPr id="494" name="テキスト ボックス 493"/>
        <xdr:cNvSpPr txBox="1"/>
      </xdr:nvSpPr>
      <xdr:spPr>
        <a:xfrm>
          <a:off x="6705111" y="168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20714</xdr:rowOff>
    </xdr:from>
    <xdr:to>
      <xdr:col>85</xdr:col>
      <xdr:colOff>127000</xdr:colOff>
      <xdr:row>37</xdr:row>
      <xdr:rowOff>27000</xdr:rowOff>
    </xdr:to>
    <xdr:cxnSp macro="">
      <xdr:nvCxnSpPr>
        <xdr:cNvPr id="520" name="直線コネクタ 519"/>
        <xdr:cNvCxnSpPr/>
      </xdr:nvCxnSpPr>
      <xdr:spPr>
        <a:xfrm>
          <a:off x="15481300" y="6364364"/>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134557</xdr:rowOff>
    </xdr:from>
    <xdr:to>
      <xdr:col>81</xdr:col>
      <xdr:colOff>50800</xdr:colOff>
      <xdr:row>37</xdr:row>
      <xdr:rowOff>20714</xdr:rowOff>
    </xdr:to>
    <xdr:cxnSp macro="">
      <xdr:nvCxnSpPr>
        <xdr:cNvPr id="523" name="直線コネクタ 522"/>
        <xdr:cNvCxnSpPr/>
      </xdr:nvCxnSpPr>
      <xdr:spPr>
        <a:xfrm>
          <a:off x="14592300" y="6135307"/>
          <a:ext cx="8890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134557</xdr:rowOff>
    </xdr:from>
    <xdr:to>
      <xdr:col>76</xdr:col>
      <xdr:colOff>114300</xdr:colOff>
      <xdr:row>37</xdr:row>
      <xdr:rowOff>4712</xdr:rowOff>
    </xdr:to>
    <xdr:cxnSp macro="">
      <xdr:nvCxnSpPr>
        <xdr:cNvPr id="526" name="直線コネクタ 525"/>
        <xdr:cNvCxnSpPr/>
      </xdr:nvCxnSpPr>
      <xdr:spPr>
        <a:xfrm flipV="1">
          <a:off x="13703300" y="6135307"/>
          <a:ext cx="889000" cy="2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4712</xdr:rowOff>
    </xdr:from>
    <xdr:to>
      <xdr:col>71</xdr:col>
      <xdr:colOff>177800</xdr:colOff>
      <xdr:row>37</xdr:row>
      <xdr:rowOff>7626</xdr:rowOff>
    </xdr:to>
    <xdr:cxnSp macro="">
      <xdr:nvCxnSpPr>
        <xdr:cNvPr id="529" name="直線コネクタ 528"/>
        <xdr:cNvCxnSpPr/>
      </xdr:nvCxnSpPr>
      <xdr:spPr>
        <a:xfrm flipV="1">
          <a:off x="12814300" y="6348362"/>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147650</xdr:rowOff>
    </xdr:from>
    <xdr:to>
      <xdr:col>85</xdr:col>
      <xdr:colOff>177800</xdr:colOff>
      <xdr:row>37</xdr:row>
      <xdr:rowOff>77800</xdr:rowOff>
    </xdr:to>
    <xdr:sp macro="" textlink="">
      <xdr:nvSpPr>
        <xdr:cNvPr id="539" name="楕円 538"/>
        <xdr:cNvSpPr/>
      </xdr:nvSpPr>
      <xdr:spPr>
        <a:xfrm>
          <a:off x="162687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126077</xdr:rowOff>
    </xdr:from>
    <xdr:ext cx="534377" cy="259045"/>
    <xdr:sp macro="" textlink="">
      <xdr:nvSpPr>
        <xdr:cNvPr id="540" name="消防費該当値テキスト"/>
        <xdr:cNvSpPr txBox="1"/>
      </xdr:nvSpPr>
      <xdr:spPr>
        <a:xfrm>
          <a:off x="16370300" y="62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141364</xdr:rowOff>
    </xdr:from>
    <xdr:to>
      <xdr:col>81</xdr:col>
      <xdr:colOff>101600</xdr:colOff>
      <xdr:row>37</xdr:row>
      <xdr:rowOff>71514</xdr:rowOff>
    </xdr:to>
    <xdr:sp macro="" textlink="">
      <xdr:nvSpPr>
        <xdr:cNvPr id="541" name="楕円 540"/>
        <xdr:cNvSpPr/>
      </xdr:nvSpPr>
      <xdr:spPr>
        <a:xfrm>
          <a:off x="15430500" y="63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62641</xdr:rowOff>
    </xdr:from>
    <xdr:ext cx="534377" cy="259045"/>
    <xdr:sp macro="" textlink="">
      <xdr:nvSpPr>
        <xdr:cNvPr id="542" name="テキスト ボックス 541"/>
        <xdr:cNvSpPr txBox="1"/>
      </xdr:nvSpPr>
      <xdr:spPr>
        <a:xfrm>
          <a:off x="15214111" y="64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83757</xdr:rowOff>
    </xdr:from>
    <xdr:to>
      <xdr:col>76</xdr:col>
      <xdr:colOff>165100</xdr:colOff>
      <xdr:row>36</xdr:row>
      <xdr:rowOff>13907</xdr:rowOff>
    </xdr:to>
    <xdr:sp macro="" textlink="">
      <xdr:nvSpPr>
        <xdr:cNvPr id="543" name="楕円 542"/>
        <xdr:cNvSpPr/>
      </xdr:nvSpPr>
      <xdr:spPr>
        <a:xfrm>
          <a:off x="14541500" y="60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30434</xdr:rowOff>
    </xdr:from>
    <xdr:ext cx="534377" cy="259045"/>
    <xdr:sp macro="" textlink="">
      <xdr:nvSpPr>
        <xdr:cNvPr id="544" name="テキスト ボックス 543"/>
        <xdr:cNvSpPr txBox="1"/>
      </xdr:nvSpPr>
      <xdr:spPr>
        <a:xfrm>
          <a:off x="14325111" y="5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125362</xdr:rowOff>
    </xdr:from>
    <xdr:to>
      <xdr:col>72</xdr:col>
      <xdr:colOff>38100</xdr:colOff>
      <xdr:row>37</xdr:row>
      <xdr:rowOff>55512</xdr:rowOff>
    </xdr:to>
    <xdr:sp macro="" textlink="">
      <xdr:nvSpPr>
        <xdr:cNvPr id="545" name="楕円 544"/>
        <xdr:cNvSpPr/>
      </xdr:nvSpPr>
      <xdr:spPr>
        <a:xfrm>
          <a:off x="13652500" y="62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46639</xdr:rowOff>
    </xdr:from>
    <xdr:ext cx="534377" cy="259045"/>
    <xdr:sp macro="" textlink="">
      <xdr:nvSpPr>
        <xdr:cNvPr id="546" name="テキスト ボックス 545"/>
        <xdr:cNvSpPr txBox="1"/>
      </xdr:nvSpPr>
      <xdr:spPr>
        <a:xfrm>
          <a:off x="13436111" y="63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128276</xdr:rowOff>
    </xdr:from>
    <xdr:to>
      <xdr:col>67</xdr:col>
      <xdr:colOff>101600</xdr:colOff>
      <xdr:row>37</xdr:row>
      <xdr:rowOff>58426</xdr:rowOff>
    </xdr:to>
    <xdr:sp macro="" textlink="">
      <xdr:nvSpPr>
        <xdr:cNvPr id="547" name="楕円 546"/>
        <xdr:cNvSpPr/>
      </xdr:nvSpPr>
      <xdr:spPr>
        <a:xfrm>
          <a:off x="12763500" y="630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49553</xdr:rowOff>
    </xdr:from>
    <xdr:ext cx="534377" cy="259045"/>
    <xdr:sp macro="" textlink="">
      <xdr:nvSpPr>
        <xdr:cNvPr id="548" name="テキスト ボックス 547"/>
        <xdr:cNvSpPr txBox="1"/>
      </xdr:nvSpPr>
      <xdr:spPr>
        <a:xfrm>
          <a:off x="12547111" y="6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110351</xdr:rowOff>
    </xdr:from>
    <xdr:to>
      <xdr:col>85</xdr:col>
      <xdr:colOff>127000</xdr:colOff>
      <xdr:row>57</xdr:row>
      <xdr:rowOff>111227</xdr:rowOff>
    </xdr:to>
    <xdr:cxnSp macro="">
      <xdr:nvCxnSpPr>
        <xdr:cNvPr id="578" name="直線コネクタ 577"/>
        <xdr:cNvCxnSpPr/>
      </xdr:nvCxnSpPr>
      <xdr:spPr>
        <a:xfrm flipV="1">
          <a:off x="15481300" y="9883001"/>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21222</xdr:rowOff>
    </xdr:from>
    <xdr:to>
      <xdr:col>81</xdr:col>
      <xdr:colOff>50800</xdr:colOff>
      <xdr:row>57</xdr:row>
      <xdr:rowOff>111227</xdr:rowOff>
    </xdr:to>
    <xdr:cxnSp macro="">
      <xdr:nvCxnSpPr>
        <xdr:cNvPr id="581" name="直線コネクタ 580"/>
        <xdr:cNvCxnSpPr/>
      </xdr:nvCxnSpPr>
      <xdr:spPr>
        <a:xfrm>
          <a:off x="14592300" y="9793872"/>
          <a:ext cx="8890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21222</xdr:rowOff>
    </xdr:from>
    <xdr:to>
      <xdr:col>76</xdr:col>
      <xdr:colOff>114300</xdr:colOff>
      <xdr:row>57</xdr:row>
      <xdr:rowOff>159245</xdr:rowOff>
    </xdr:to>
    <xdr:cxnSp macro="">
      <xdr:nvCxnSpPr>
        <xdr:cNvPr id="584" name="直線コネクタ 583"/>
        <xdr:cNvCxnSpPr/>
      </xdr:nvCxnSpPr>
      <xdr:spPr>
        <a:xfrm flipV="1">
          <a:off x="13703300" y="9793872"/>
          <a:ext cx="889000" cy="1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159245</xdr:rowOff>
    </xdr:from>
    <xdr:to>
      <xdr:col>71</xdr:col>
      <xdr:colOff>177800</xdr:colOff>
      <xdr:row>58</xdr:row>
      <xdr:rowOff>5232</xdr:rowOff>
    </xdr:to>
    <xdr:cxnSp macro="">
      <xdr:nvCxnSpPr>
        <xdr:cNvPr id="587" name="直線コネクタ 586"/>
        <xdr:cNvCxnSpPr/>
      </xdr:nvCxnSpPr>
      <xdr:spPr>
        <a:xfrm flipV="1">
          <a:off x="12814300" y="9931895"/>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59551</xdr:rowOff>
    </xdr:from>
    <xdr:to>
      <xdr:col>85</xdr:col>
      <xdr:colOff>177800</xdr:colOff>
      <xdr:row>57</xdr:row>
      <xdr:rowOff>161151</xdr:rowOff>
    </xdr:to>
    <xdr:sp macro="" textlink="">
      <xdr:nvSpPr>
        <xdr:cNvPr id="597" name="楕円 596"/>
        <xdr:cNvSpPr/>
      </xdr:nvSpPr>
      <xdr:spPr>
        <a:xfrm>
          <a:off x="16268700" y="98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37978</xdr:rowOff>
    </xdr:from>
    <xdr:ext cx="534377" cy="259045"/>
    <xdr:sp macro="" textlink="">
      <xdr:nvSpPr>
        <xdr:cNvPr id="598" name="教育費該当値テキスト"/>
        <xdr:cNvSpPr txBox="1"/>
      </xdr:nvSpPr>
      <xdr:spPr>
        <a:xfrm>
          <a:off x="16370300" y="981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60427</xdr:rowOff>
    </xdr:from>
    <xdr:to>
      <xdr:col>81</xdr:col>
      <xdr:colOff>101600</xdr:colOff>
      <xdr:row>57</xdr:row>
      <xdr:rowOff>162027</xdr:rowOff>
    </xdr:to>
    <xdr:sp macro="" textlink="">
      <xdr:nvSpPr>
        <xdr:cNvPr id="599" name="楕円 598"/>
        <xdr:cNvSpPr/>
      </xdr:nvSpPr>
      <xdr:spPr>
        <a:xfrm>
          <a:off x="15430500" y="98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7104</xdr:rowOff>
    </xdr:from>
    <xdr:ext cx="534377" cy="259045"/>
    <xdr:sp macro="" textlink="">
      <xdr:nvSpPr>
        <xdr:cNvPr id="600" name="テキスト ボックス 599"/>
        <xdr:cNvSpPr txBox="1"/>
      </xdr:nvSpPr>
      <xdr:spPr>
        <a:xfrm>
          <a:off x="15214111" y="96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141872</xdr:rowOff>
    </xdr:from>
    <xdr:to>
      <xdr:col>76</xdr:col>
      <xdr:colOff>165100</xdr:colOff>
      <xdr:row>57</xdr:row>
      <xdr:rowOff>72022</xdr:rowOff>
    </xdr:to>
    <xdr:sp macro="" textlink="">
      <xdr:nvSpPr>
        <xdr:cNvPr id="601" name="楕円 600"/>
        <xdr:cNvSpPr/>
      </xdr:nvSpPr>
      <xdr:spPr>
        <a:xfrm>
          <a:off x="14541500" y="97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88549</xdr:rowOff>
    </xdr:from>
    <xdr:ext cx="534377" cy="259045"/>
    <xdr:sp macro="" textlink="">
      <xdr:nvSpPr>
        <xdr:cNvPr id="602" name="テキスト ボックス 601"/>
        <xdr:cNvSpPr txBox="1"/>
      </xdr:nvSpPr>
      <xdr:spPr>
        <a:xfrm>
          <a:off x="14325111" y="95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108445</xdr:rowOff>
    </xdr:from>
    <xdr:to>
      <xdr:col>72</xdr:col>
      <xdr:colOff>38100</xdr:colOff>
      <xdr:row>58</xdr:row>
      <xdr:rowOff>38595</xdr:rowOff>
    </xdr:to>
    <xdr:sp macro="" textlink="">
      <xdr:nvSpPr>
        <xdr:cNvPr id="603" name="楕円 602"/>
        <xdr:cNvSpPr/>
      </xdr:nvSpPr>
      <xdr:spPr>
        <a:xfrm>
          <a:off x="13652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29722</xdr:rowOff>
    </xdr:from>
    <xdr:ext cx="534377" cy="259045"/>
    <xdr:sp macro="" textlink="">
      <xdr:nvSpPr>
        <xdr:cNvPr id="604" name="テキスト ボックス 603"/>
        <xdr:cNvSpPr txBox="1"/>
      </xdr:nvSpPr>
      <xdr:spPr>
        <a:xfrm>
          <a:off x="13436111" y="9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125882</xdr:rowOff>
    </xdr:from>
    <xdr:to>
      <xdr:col>67</xdr:col>
      <xdr:colOff>101600</xdr:colOff>
      <xdr:row>58</xdr:row>
      <xdr:rowOff>56032</xdr:rowOff>
    </xdr:to>
    <xdr:sp macro="" textlink="">
      <xdr:nvSpPr>
        <xdr:cNvPr id="605" name="楕円 604"/>
        <xdr:cNvSpPr/>
      </xdr:nvSpPr>
      <xdr:spPr>
        <a:xfrm>
          <a:off x="12763500" y="98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47159</xdr:rowOff>
    </xdr:from>
    <xdr:ext cx="534377" cy="259045"/>
    <xdr:sp macro="" textlink="">
      <xdr:nvSpPr>
        <xdr:cNvPr id="606" name="テキスト ボックス 605"/>
        <xdr:cNvSpPr txBox="1"/>
      </xdr:nvSpPr>
      <xdr:spPr>
        <a:xfrm>
          <a:off x="12547111" y="999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97889</xdr:rowOff>
    </xdr:from>
    <xdr:to>
      <xdr:col>85</xdr:col>
      <xdr:colOff>127000</xdr:colOff>
      <xdr:row>78</xdr:row>
      <xdr:rowOff>120360</xdr:rowOff>
    </xdr:to>
    <xdr:cxnSp macro="">
      <xdr:nvCxnSpPr>
        <xdr:cNvPr id="633" name="直線コネクタ 632"/>
        <xdr:cNvCxnSpPr/>
      </xdr:nvCxnSpPr>
      <xdr:spPr>
        <a:xfrm flipV="1">
          <a:off x="15481300" y="13470989"/>
          <a:ext cx="8382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114395</xdr:rowOff>
    </xdr:from>
    <xdr:to>
      <xdr:col>81</xdr:col>
      <xdr:colOff>50800</xdr:colOff>
      <xdr:row>78</xdr:row>
      <xdr:rowOff>120360</xdr:rowOff>
    </xdr:to>
    <xdr:cxnSp macro="">
      <xdr:nvCxnSpPr>
        <xdr:cNvPr id="636" name="直線コネクタ 635"/>
        <xdr:cNvCxnSpPr/>
      </xdr:nvCxnSpPr>
      <xdr:spPr>
        <a:xfrm>
          <a:off x="14592300" y="13487495"/>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39253</xdr:rowOff>
    </xdr:from>
    <xdr:to>
      <xdr:col>76</xdr:col>
      <xdr:colOff>114300</xdr:colOff>
      <xdr:row>78</xdr:row>
      <xdr:rowOff>114395</xdr:rowOff>
    </xdr:to>
    <xdr:cxnSp macro="">
      <xdr:nvCxnSpPr>
        <xdr:cNvPr id="639" name="直線コネクタ 638"/>
        <xdr:cNvCxnSpPr/>
      </xdr:nvCxnSpPr>
      <xdr:spPr>
        <a:xfrm>
          <a:off x="13703300" y="13240903"/>
          <a:ext cx="889000" cy="24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39253</xdr:rowOff>
    </xdr:from>
    <xdr:to>
      <xdr:col>71</xdr:col>
      <xdr:colOff>177800</xdr:colOff>
      <xdr:row>78</xdr:row>
      <xdr:rowOff>45631</xdr:rowOff>
    </xdr:to>
    <xdr:cxnSp macro="">
      <xdr:nvCxnSpPr>
        <xdr:cNvPr id="642" name="直線コネクタ 641"/>
        <xdr:cNvCxnSpPr/>
      </xdr:nvCxnSpPr>
      <xdr:spPr>
        <a:xfrm flipV="1">
          <a:off x="12814300" y="13240903"/>
          <a:ext cx="889000" cy="17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6" name="テキスト ボックス 645"/>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47089</xdr:rowOff>
    </xdr:from>
    <xdr:to>
      <xdr:col>85</xdr:col>
      <xdr:colOff>177800</xdr:colOff>
      <xdr:row>78</xdr:row>
      <xdr:rowOff>148689</xdr:rowOff>
    </xdr:to>
    <xdr:sp macro="" textlink="">
      <xdr:nvSpPr>
        <xdr:cNvPr id="652" name="楕円 651"/>
        <xdr:cNvSpPr/>
      </xdr:nvSpPr>
      <xdr:spPr>
        <a:xfrm>
          <a:off x="16268700" y="134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469744" cy="259045"/>
    <xdr:sp macro="" textlink="">
      <xdr:nvSpPr>
        <xdr:cNvPr id="653" name="災害復旧費該当値テキスト"/>
        <xdr:cNvSpPr txBox="1"/>
      </xdr:nvSpPr>
      <xdr:spPr>
        <a:xfrm>
          <a:off x="16370300" y="1338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69560</xdr:rowOff>
    </xdr:from>
    <xdr:to>
      <xdr:col>81</xdr:col>
      <xdr:colOff>101600</xdr:colOff>
      <xdr:row>78</xdr:row>
      <xdr:rowOff>171160</xdr:rowOff>
    </xdr:to>
    <xdr:sp macro="" textlink="">
      <xdr:nvSpPr>
        <xdr:cNvPr id="654" name="楕円 653"/>
        <xdr:cNvSpPr/>
      </xdr:nvSpPr>
      <xdr:spPr>
        <a:xfrm>
          <a:off x="15430500" y="134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162287</xdr:rowOff>
    </xdr:from>
    <xdr:ext cx="378565" cy="259045"/>
    <xdr:sp macro="" textlink="">
      <xdr:nvSpPr>
        <xdr:cNvPr id="655" name="テキスト ボックス 654"/>
        <xdr:cNvSpPr txBox="1"/>
      </xdr:nvSpPr>
      <xdr:spPr>
        <a:xfrm>
          <a:off x="15292017" y="1353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63595</xdr:rowOff>
    </xdr:from>
    <xdr:to>
      <xdr:col>76</xdr:col>
      <xdr:colOff>165100</xdr:colOff>
      <xdr:row>78</xdr:row>
      <xdr:rowOff>165195</xdr:rowOff>
    </xdr:to>
    <xdr:sp macro="" textlink="">
      <xdr:nvSpPr>
        <xdr:cNvPr id="656" name="楕円 655"/>
        <xdr:cNvSpPr/>
      </xdr:nvSpPr>
      <xdr:spPr>
        <a:xfrm>
          <a:off x="14541500" y="134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156322</xdr:rowOff>
    </xdr:from>
    <xdr:ext cx="469744" cy="259045"/>
    <xdr:sp macro="" textlink="">
      <xdr:nvSpPr>
        <xdr:cNvPr id="657" name="テキスト ボックス 656"/>
        <xdr:cNvSpPr txBox="1"/>
      </xdr:nvSpPr>
      <xdr:spPr>
        <a:xfrm>
          <a:off x="14357428" y="135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159903</xdr:rowOff>
    </xdr:from>
    <xdr:to>
      <xdr:col>72</xdr:col>
      <xdr:colOff>38100</xdr:colOff>
      <xdr:row>77</xdr:row>
      <xdr:rowOff>90053</xdr:rowOff>
    </xdr:to>
    <xdr:sp macro="" textlink="">
      <xdr:nvSpPr>
        <xdr:cNvPr id="658" name="楕円 657"/>
        <xdr:cNvSpPr/>
      </xdr:nvSpPr>
      <xdr:spPr>
        <a:xfrm>
          <a:off x="13652500" y="1319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106580</xdr:rowOff>
    </xdr:from>
    <xdr:ext cx="534377" cy="259045"/>
    <xdr:sp macro="" textlink="">
      <xdr:nvSpPr>
        <xdr:cNvPr id="659" name="テキスト ボックス 658"/>
        <xdr:cNvSpPr txBox="1"/>
      </xdr:nvSpPr>
      <xdr:spPr>
        <a:xfrm>
          <a:off x="13436111" y="1296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166281</xdr:rowOff>
    </xdr:from>
    <xdr:to>
      <xdr:col>67</xdr:col>
      <xdr:colOff>101600</xdr:colOff>
      <xdr:row>78</xdr:row>
      <xdr:rowOff>96431</xdr:rowOff>
    </xdr:to>
    <xdr:sp macro="" textlink="">
      <xdr:nvSpPr>
        <xdr:cNvPr id="660" name="楕円 659"/>
        <xdr:cNvSpPr/>
      </xdr:nvSpPr>
      <xdr:spPr>
        <a:xfrm>
          <a:off x="12763500" y="133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112958</xdr:rowOff>
    </xdr:from>
    <xdr:ext cx="469744" cy="259045"/>
    <xdr:sp macro="" textlink="">
      <xdr:nvSpPr>
        <xdr:cNvPr id="661" name="テキスト ボックス 660"/>
        <xdr:cNvSpPr txBox="1"/>
      </xdr:nvSpPr>
      <xdr:spPr>
        <a:xfrm>
          <a:off x="12579428" y="1314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165058</xdr:rowOff>
    </xdr:from>
    <xdr:to>
      <xdr:col>85</xdr:col>
      <xdr:colOff>127000</xdr:colOff>
      <xdr:row>94</xdr:row>
      <xdr:rowOff>167001</xdr:rowOff>
    </xdr:to>
    <xdr:cxnSp macro="">
      <xdr:nvCxnSpPr>
        <xdr:cNvPr id="692" name="直線コネクタ 691"/>
        <xdr:cNvCxnSpPr/>
      </xdr:nvCxnSpPr>
      <xdr:spPr>
        <a:xfrm flipV="1">
          <a:off x="15481300" y="16281358"/>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167001</xdr:rowOff>
    </xdr:from>
    <xdr:to>
      <xdr:col>81</xdr:col>
      <xdr:colOff>50800</xdr:colOff>
      <xdr:row>95</xdr:row>
      <xdr:rowOff>83595</xdr:rowOff>
    </xdr:to>
    <xdr:cxnSp macro="">
      <xdr:nvCxnSpPr>
        <xdr:cNvPr id="695" name="直線コネクタ 694"/>
        <xdr:cNvCxnSpPr/>
      </xdr:nvCxnSpPr>
      <xdr:spPr>
        <a:xfrm flipV="1">
          <a:off x="14592300" y="16283301"/>
          <a:ext cx="889000" cy="8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83595</xdr:rowOff>
    </xdr:from>
    <xdr:to>
      <xdr:col>76</xdr:col>
      <xdr:colOff>114300</xdr:colOff>
      <xdr:row>95</xdr:row>
      <xdr:rowOff>151178</xdr:rowOff>
    </xdr:to>
    <xdr:cxnSp macro="">
      <xdr:nvCxnSpPr>
        <xdr:cNvPr id="698" name="直線コネクタ 697"/>
        <xdr:cNvCxnSpPr/>
      </xdr:nvCxnSpPr>
      <xdr:spPr>
        <a:xfrm flipV="1">
          <a:off x="13703300" y="16371345"/>
          <a:ext cx="889000" cy="6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143864</xdr:rowOff>
    </xdr:from>
    <xdr:to>
      <xdr:col>71</xdr:col>
      <xdr:colOff>177800</xdr:colOff>
      <xdr:row>95</xdr:row>
      <xdr:rowOff>151178</xdr:rowOff>
    </xdr:to>
    <xdr:cxnSp macro="">
      <xdr:nvCxnSpPr>
        <xdr:cNvPr id="701" name="直線コネクタ 700"/>
        <xdr:cNvCxnSpPr/>
      </xdr:nvCxnSpPr>
      <xdr:spPr>
        <a:xfrm>
          <a:off x="12814300" y="1643161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114258</xdr:rowOff>
    </xdr:from>
    <xdr:to>
      <xdr:col>85</xdr:col>
      <xdr:colOff>177800</xdr:colOff>
      <xdr:row>95</xdr:row>
      <xdr:rowOff>44408</xdr:rowOff>
    </xdr:to>
    <xdr:sp macro="" textlink="">
      <xdr:nvSpPr>
        <xdr:cNvPr id="711" name="楕円 710"/>
        <xdr:cNvSpPr/>
      </xdr:nvSpPr>
      <xdr:spPr>
        <a:xfrm>
          <a:off x="16268700" y="1623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137135</xdr:rowOff>
    </xdr:from>
    <xdr:ext cx="534377" cy="259045"/>
    <xdr:sp macro="" textlink="">
      <xdr:nvSpPr>
        <xdr:cNvPr id="712" name="公債費該当値テキスト"/>
        <xdr:cNvSpPr txBox="1"/>
      </xdr:nvSpPr>
      <xdr:spPr>
        <a:xfrm>
          <a:off x="16370300" y="160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116201</xdr:rowOff>
    </xdr:from>
    <xdr:to>
      <xdr:col>81</xdr:col>
      <xdr:colOff>101600</xdr:colOff>
      <xdr:row>95</xdr:row>
      <xdr:rowOff>46351</xdr:rowOff>
    </xdr:to>
    <xdr:sp macro="" textlink="">
      <xdr:nvSpPr>
        <xdr:cNvPr id="713" name="楕円 712"/>
        <xdr:cNvSpPr/>
      </xdr:nvSpPr>
      <xdr:spPr>
        <a:xfrm>
          <a:off x="15430500" y="162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62878</xdr:rowOff>
    </xdr:from>
    <xdr:ext cx="534377" cy="259045"/>
    <xdr:sp macro="" textlink="">
      <xdr:nvSpPr>
        <xdr:cNvPr id="714" name="テキスト ボックス 713"/>
        <xdr:cNvSpPr txBox="1"/>
      </xdr:nvSpPr>
      <xdr:spPr>
        <a:xfrm>
          <a:off x="15214111" y="160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32795</xdr:rowOff>
    </xdr:from>
    <xdr:to>
      <xdr:col>76</xdr:col>
      <xdr:colOff>165100</xdr:colOff>
      <xdr:row>95</xdr:row>
      <xdr:rowOff>134395</xdr:rowOff>
    </xdr:to>
    <xdr:sp macro="" textlink="">
      <xdr:nvSpPr>
        <xdr:cNvPr id="715" name="楕円 714"/>
        <xdr:cNvSpPr/>
      </xdr:nvSpPr>
      <xdr:spPr>
        <a:xfrm>
          <a:off x="14541500" y="163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150922</xdr:rowOff>
    </xdr:from>
    <xdr:ext cx="534377" cy="259045"/>
    <xdr:sp macro="" textlink="">
      <xdr:nvSpPr>
        <xdr:cNvPr id="716" name="テキスト ボックス 715"/>
        <xdr:cNvSpPr txBox="1"/>
      </xdr:nvSpPr>
      <xdr:spPr>
        <a:xfrm>
          <a:off x="14325111" y="160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100378</xdr:rowOff>
    </xdr:from>
    <xdr:to>
      <xdr:col>72</xdr:col>
      <xdr:colOff>38100</xdr:colOff>
      <xdr:row>96</xdr:row>
      <xdr:rowOff>30528</xdr:rowOff>
    </xdr:to>
    <xdr:sp macro="" textlink="">
      <xdr:nvSpPr>
        <xdr:cNvPr id="717" name="楕円 716"/>
        <xdr:cNvSpPr/>
      </xdr:nvSpPr>
      <xdr:spPr>
        <a:xfrm>
          <a:off x="13652500" y="163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21655</xdr:rowOff>
    </xdr:from>
    <xdr:ext cx="534377" cy="259045"/>
    <xdr:sp macro="" textlink="">
      <xdr:nvSpPr>
        <xdr:cNvPr id="718" name="テキスト ボックス 717"/>
        <xdr:cNvSpPr txBox="1"/>
      </xdr:nvSpPr>
      <xdr:spPr>
        <a:xfrm>
          <a:off x="13436111" y="164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93064</xdr:rowOff>
    </xdr:from>
    <xdr:to>
      <xdr:col>67</xdr:col>
      <xdr:colOff>101600</xdr:colOff>
      <xdr:row>96</xdr:row>
      <xdr:rowOff>23214</xdr:rowOff>
    </xdr:to>
    <xdr:sp macro="" textlink="">
      <xdr:nvSpPr>
        <xdr:cNvPr id="719" name="楕円 718"/>
        <xdr:cNvSpPr/>
      </xdr:nvSpPr>
      <xdr:spPr>
        <a:xfrm>
          <a:off x="12763500" y="163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14341</xdr:rowOff>
    </xdr:from>
    <xdr:ext cx="534377" cy="259045"/>
    <xdr:sp macro="" textlink="">
      <xdr:nvSpPr>
        <xdr:cNvPr id="720" name="テキスト ボックス 719"/>
        <xdr:cNvSpPr txBox="1"/>
      </xdr:nvSpPr>
      <xdr:spPr>
        <a:xfrm>
          <a:off x="12547111" y="1647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人当たりのコストが類似団体を上回っているのは、民生費、衛生費、労働費、商工費、公債費である。</a:t>
          </a:r>
        </a:p>
        <a:p>
          <a:r>
            <a:rPr kumimoji="1" lang="ja-JP" altLang="en-US" sz="1300">
              <a:latin typeface="ＭＳ Ｐゴシック" panose="020B0600070205080204" pitchFamily="50" charset="-128"/>
              <a:ea typeface="ＭＳ Ｐゴシック" panose="020B0600070205080204" pitchFamily="50" charset="-128"/>
            </a:rPr>
            <a:t>　前年度と比較して商工費が</a:t>
          </a:r>
          <a:r>
            <a:rPr kumimoji="1" lang="en-US" altLang="ja-JP" sz="1300">
              <a:latin typeface="ＭＳ Ｐゴシック" panose="020B0600070205080204" pitchFamily="50" charset="-128"/>
              <a:ea typeface="ＭＳ Ｐゴシック" panose="020B0600070205080204" pitchFamily="50" charset="-128"/>
            </a:rPr>
            <a:t>2,836</a:t>
          </a:r>
          <a:r>
            <a:rPr kumimoji="1" lang="ja-JP" altLang="en-US" sz="1300">
              <a:latin typeface="ＭＳ Ｐゴシック" panose="020B0600070205080204" pitchFamily="50" charset="-128"/>
              <a:ea typeface="ＭＳ Ｐゴシック" panose="020B0600070205080204" pitchFamily="50" charset="-128"/>
            </a:rPr>
            <a:t>円増加している。これは、全市民を対象に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千円の商品券を支給する物価高騰対応・消費喚起に係る事業を実施したためであり、一時的なものである。</a:t>
          </a:r>
        </a:p>
        <a:p>
          <a:r>
            <a:rPr kumimoji="1" lang="ja-JP" altLang="en-US" sz="1300">
              <a:latin typeface="ＭＳ Ｐゴシック" panose="020B0600070205080204" pitchFamily="50" charset="-128"/>
              <a:ea typeface="ＭＳ Ｐゴシック" panose="020B0600070205080204" pitchFamily="50" charset="-128"/>
            </a:rPr>
            <a:t>　民生費は高齢化に伴う扶助費の増加などに加え、低所得者への支援などで増加している。</a:t>
          </a:r>
        </a:p>
        <a:p>
          <a:r>
            <a:rPr kumimoji="1" lang="ja-JP" altLang="en-US" sz="1300">
              <a:latin typeface="ＭＳ Ｐゴシック" panose="020B0600070205080204" pitchFamily="50" charset="-128"/>
              <a:ea typeface="ＭＳ Ｐゴシック" panose="020B0600070205080204" pitchFamily="50" charset="-128"/>
            </a:rPr>
            <a:t>　公債費についても今後予定している公共施設の更新・改修等により増加が見込まれる。今後も事業の見直し等により、着実にコストの削減を進めていく。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財政調整基金積立額が大きく増加したことにより基金残高の比率が向上した。一方で、臨時財政対策債の減少等により、実質収支額は前年度より大きく減少し、実質単年度収支はマイナスへと転じている。</a:t>
          </a:r>
        </a:p>
        <a:p>
          <a:r>
            <a:rPr kumimoji="1" lang="ja-JP" altLang="en-US" sz="1400">
              <a:latin typeface="ＭＳ ゴシック" pitchFamily="49" charset="-128"/>
              <a:ea typeface="ＭＳ ゴシック" pitchFamily="49" charset="-128"/>
            </a:rPr>
            <a:t>　今後は扶助費の増加や公共施設等の更新・改修等に係る費用の増加が見込まれるが、基金の取崩を最小限に抑えるため、事業の見直し等を進めていく。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年度から国民健康保険特別会計の収支不足が続いていたが、国民健康保険税の税率改定などにより、財務状態を改善できたことから、令和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年度決算では収支不足を解消した。</a:t>
          </a:r>
        </a:p>
        <a:p>
          <a:r>
            <a:rPr kumimoji="1" lang="ja-JP" altLang="en-US" sz="1400">
              <a:latin typeface="ＭＳ ゴシック" pitchFamily="49" charset="-128"/>
              <a:ea typeface="ＭＳ ゴシック" pitchFamily="49" charset="-128"/>
            </a:rPr>
            <a:t>　市会計全体の黒字額のうち、一般会計は収入減によって前年度より減少しているが、その他の会計については大きな増減は生じていない。</a:t>
          </a:r>
        </a:p>
        <a:p>
          <a:r>
            <a:rPr kumimoji="1" lang="ja-JP" altLang="en-US" sz="1400">
              <a:latin typeface="ＭＳ ゴシック" pitchFamily="49" charset="-128"/>
              <a:ea typeface="ＭＳ ゴシック" pitchFamily="49" charset="-128"/>
            </a:rPr>
            <a:t>　市内人口が減少の一途を辿っている現状に鑑みると、いずれの会計も今後は厳しい運営が予想される。そのため、財政健全化計画に基づく事業の見直し等を進めて、さらなる歳出の抑制に努め、収支のバランス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35353481</v>
      </c>
      <c r="BO4" s="371"/>
      <c r="BP4" s="371"/>
      <c r="BQ4" s="371"/>
      <c r="BR4" s="371"/>
      <c r="BS4" s="371"/>
      <c r="BT4" s="371"/>
      <c r="BU4" s="372"/>
      <c r="BV4" s="370">
        <v>37044106</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2</v>
      </c>
      <c r="CU4" s="377"/>
      <c r="CV4" s="377"/>
      <c r="CW4" s="377"/>
      <c r="CX4" s="377"/>
      <c r="CY4" s="377"/>
      <c r="CZ4" s="377"/>
      <c r="DA4" s="378"/>
      <c r="DB4" s="376">
        <v>4.7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34825129</v>
      </c>
      <c r="BO5" s="439"/>
      <c r="BP5" s="439"/>
      <c r="BQ5" s="439"/>
      <c r="BR5" s="439"/>
      <c r="BS5" s="439"/>
      <c r="BT5" s="439"/>
      <c r="BU5" s="440"/>
      <c r="BV5" s="438">
        <v>36050823</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93.3</v>
      </c>
      <c r="CU5" s="405"/>
      <c r="CV5" s="405"/>
      <c r="CW5" s="405"/>
      <c r="CX5" s="405"/>
      <c r="CY5" s="405"/>
      <c r="CZ5" s="405"/>
      <c r="DA5" s="406"/>
      <c r="DB5" s="404">
        <v>87.6</v>
      </c>
      <c r="DC5" s="405"/>
      <c r="DD5" s="405"/>
      <c r="DE5" s="405"/>
      <c r="DF5" s="405"/>
      <c r="DG5" s="405"/>
      <c r="DH5" s="405"/>
      <c r="DI5" s="406"/>
    </row>
    <row r="6" spans="1:119" ht="18.75" customHeight="1" x14ac:dyDescent="0.15">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528352</v>
      </c>
      <c r="BO6" s="439"/>
      <c r="BP6" s="439"/>
      <c r="BQ6" s="439"/>
      <c r="BR6" s="439"/>
      <c r="BS6" s="439"/>
      <c r="BT6" s="439"/>
      <c r="BU6" s="440"/>
      <c r="BV6" s="438">
        <v>993283</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95.3</v>
      </c>
      <c r="CU6" s="445"/>
      <c r="CV6" s="445"/>
      <c r="CW6" s="445"/>
      <c r="CX6" s="445"/>
      <c r="CY6" s="445"/>
      <c r="CZ6" s="445"/>
      <c r="DA6" s="446"/>
      <c r="DB6" s="444">
        <v>94.2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98</v>
      </c>
      <c r="AV7" s="434"/>
      <c r="AW7" s="434"/>
      <c r="AX7" s="434"/>
      <c r="AY7" s="435" t="s">
        <v>110</v>
      </c>
      <c r="AZ7" s="436"/>
      <c r="BA7" s="436"/>
      <c r="BB7" s="436"/>
      <c r="BC7" s="436"/>
      <c r="BD7" s="436"/>
      <c r="BE7" s="436"/>
      <c r="BF7" s="436"/>
      <c r="BG7" s="436"/>
      <c r="BH7" s="436"/>
      <c r="BI7" s="436"/>
      <c r="BJ7" s="436"/>
      <c r="BK7" s="436"/>
      <c r="BL7" s="436"/>
      <c r="BM7" s="437"/>
      <c r="BN7" s="438">
        <v>134043</v>
      </c>
      <c r="BO7" s="439"/>
      <c r="BP7" s="439"/>
      <c r="BQ7" s="439"/>
      <c r="BR7" s="439"/>
      <c r="BS7" s="439"/>
      <c r="BT7" s="439"/>
      <c r="BU7" s="440"/>
      <c r="BV7" s="438">
        <v>55809</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19300512</v>
      </c>
      <c r="CU7" s="439"/>
      <c r="CV7" s="439"/>
      <c r="CW7" s="439"/>
      <c r="CX7" s="439"/>
      <c r="CY7" s="439"/>
      <c r="CZ7" s="439"/>
      <c r="DA7" s="440"/>
      <c r="DB7" s="438">
        <v>19811182</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113</v>
      </c>
      <c r="AV8" s="434"/>
      <c r="AW8" s="434"/>
      <c r="AX8" s="434"/>
      <c r="AY8" s="435" t="s">
        <v>114</v>
      </c>
      <c r="AZ8" s="436"/>
      <c r="BA8" s="436"/>
      <c r="BB8" s="436"/>
      <c r="BC8" s="436"/>
      <c r="BD8" s="436"/>
      <c r="BE8" s="436"/>
      <c r="BF8" s="436"/>
      <c r="BG8" s="436"/>
      <c r="BH8" s="436"/>
      <c r="BI8" s="436"/>
      <c r="BJ8" s="436"/>
      <c r="BK8" s="436"/>
      <c r="BL8" s="436"/>
      <c r="BM8" s="437"/>
      <c r="BN8" s="438">
        <v>394309</v>
      </c>
      <c r="BO8" s="439"/>
      <c r="BP8" s="439"/>
      <c r="BQ8" s="439"/>
      <c r="BR8" s="439"/>
      <c r="BS8" s="439"/>
      <c r="BT8" s="439"/>
      <c r="BU8" s="440"/>
      <c r="BV8" s="438">
        <v>937474</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0.68</v>
      </c>
      <c r="CU8" s="448"/>
      <c r="CV8" s="448"/>
      <c r="CW8" s="448"/>
      <c r="CX8" s="448"/>
      <c r="CY8" s="448"/>
      <c r="CZ8" s="448"/>
      <c r="DA8" s="449"/>
      <c r="DB8" s="447">
        <v>0.69</v>
      </c>
      <c r="DC8" s="448"/>
      <c r="DD8" s="448"/>
      <c r="DE8" s="448"/>
      <c r="DF8" s="448"/>
      <c r="DG8" s="448"/>
      <c r="DH8" s="448"/>
      <c r="DI8" s="449"/>
    </row>
    <row r="9" spans="1:119" ht="18.75" customHeight="1" thickBot="1" x14ac:dyDescent="0.2">
      <c r="A9" s="181"/>
      <c r="B9" s="401" t="s">
        <v>116</v>
      </c>
      <c r="C9" s="402"/>
      <c r="D9" s="402"/>
      <c r="E9" s="402"/>
      <c r="F9" s="402"/>
      <c r="G9" s="402"/>
      <c r="H9" s="402"/>
      <c r="I9" s="402"/>
      <c r="J9" s="402"/>
      <c r="K9" s="450"/>
      <c r="L9" s="451" t="s">
        <v>117</v>
      </c>
      <c r="M9" s="452"/>
      <c r="N9" s="452"/>
      <c r="O9" s="452"/>
      <c r="P9" s="452"/>
      <c r="Q9" s="453"/>
      <c r="R9" s="454">
        <v>75294</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120</v>
      </c>
      <c r="AV9" s="434"/>
      <c r="AW9" s="434"/>
      <c r="AX9" s="434"/>
      <c r="AY9" s="435" t="s">
        <v>121</v>
      </c>
      <c r="AZ9" s="436"/>
      <c r="BA9" s="436"/>
      <c r="BB9" s="436"/>
      <c r="BC9" s="436"/>
      <c r="BD9" s="436"/>
      <c r="BE9" s="436"/>
      <c r="BF9" s="436"/>
      <c r="BG9" s="436"/>
      <c r="BH9" s="436"/>
      <c r="BI9" s="436"/>
      <c r="BJ9" s="436"/>
      <c r="BK9" s="436"/>
      <c r="BL9" s="436"/>
      <c r="BM9" s="437"/>
      <c r="BN9" s="438">
        <v>-543165</v>
      </c>
      <c r="BO9" s="439"/>
      <c r="BP9" s="439"/>
      <c r="BQ9" s="439"/>
      <c r="BR9" s="439"/>
      <c r="BS9" s="439"/>
      <c r="BT9" s="439"/>
      <c r="BU9" s="440"/>
      <c r="BV9" s="438">
        <v>845292</v>
      </c>
      <c r="BW9" s="439"/>
      <c r="BX9" s="439"/>
      <c r="BY9" s="439"/>
      <c r="BZ9" s="439"/>
      <c r="CA9" s="439"/>
      <c r="CB9" s="439"/>
      <c r="CC9" s="440"/>
      <c r="CD9" s="441" t="s">
        <v>122</v>
      </c>
      <c r="CE9" s="442"/>
      <c r="CF9" s="442"/>
      <c r="CG9" s="442"/>
      <c r="CH9" s="442"/>
      <c r="CI9" s="442"/>
      <c r="CJ9" s="442"/>
      <c r="CK9" s="442"/>
      <c r="CL9" s="442"/>
      <c r="CM9" s="442"/>
      <c r="CN9" s="442"/>
      <c r="CO9" s="442"/>
      <c r="CP9" s="442"/>
      <c r="CQ9" s="442"/>
      <c r="CR9" s="442"/>
      <c r="CS9" s="443"/>
      <c r="CT9" s="404">
        <v>15.4</v>
      </c>
      <c r="CU9" s="405"/>
      <c r="CV9" s="405"/>
      <c r="CW9" s="405"/>
      <c r="CX9" s="405"/>
      <c r="CY9" s="405"/>
      <c r="CZ9" s="405"/>
      <c r="DA9" s="406"/>
      <c r="DB9" s="404">
        <v>15.3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123</v>
      </c>
      <c r="M10" s="431"/>
      <c r="N10" s="431"/>
      <c r="O10" s="431"/>
      <c r="P10" s="431"/>
      <c r="Q10" s="432"/>
      <c r="R10" s="458">
        <v>77178</v>
      </c>
      <c r="S10" s="459"/>
      <c r="T10" s="459"/>
      <c r="U10" s="459"/>
      <c r="V10" s="460"/>
      <c r="W10" s="395"/>
      <c r="X10" s="396"/>
      <c r="Y10" s="396"/>
      <c r="Z10" s="396"/>
      <c r="AA10" s="396"/>
      <c r="AB10" s="396"/>
      <c r="AC10" s="396"/>
      <c r="AD10" s="396"/>
      <c r="AE10" s="396"/>
      <c r="AF10" s="396"/>
      <c r="AG10" s="396"/>
      <c r="AH10" s="396"/>
      <c r="AI10" s="396"/>
      <c r="AJ10" s="396"/>
      <c r="AK10" s="396"/>
      <c r="AL10" s="399"/>
      <c r="AM10" s="430" t="s">
        <v>124</v>
      </c>
      <c r="AN10" s="431"/>
      <c r="AO10" s="431"/>
      <c r="AP10" s="431"/>
      <c r="AQ10" s="431"/>
      <c r="AR10" s="431"/>
      <c r="AS10" s="431"/>
      <c r="AT10" s="432"/>
      <c r="AU10" s="433" t="s">
        <v>98</v>
      </c>
      <c r="AV10" s="434"/>
      <c r="AW10" s="434"/>
      <c r="AX10" s="434"/>
      <c r="AY10" s="435" t="s">
        <v>125</v>
      </c>
      <c r="AZ10" s="436"/>
      <c r="BA10" s="436"/>
      <c r="BB10" s="436"/>
      <c r="BC10" s="436"/>
      <c r="BD10" s="436"/>
      <c r="BE10" s="436"/>
      <c r="BF10" s="436"/>
      <c r="BG10" s="436"/>
      <c r="BH10" s="436"/>
      <c r="BI10" s="436"/>
      <c r="BJ10" s="436"/>
      <c r="BK10" s="436"/>
      <c r="BL10" s="436"/>
      <c r="BM10" s="437"/>
      <c r="BN10" s="438">
        <v>469128</v>
      </c>
      <c r="BO10" s="439"/>
      <c r="BP10" s="439"/>
      <c r="BQ10" s="439"/>
      <c r="BR10" s="439"/>
      <c r="BS10" s="439"/>
      <c r="BT10" s="439"/>
      <c r="BU10" s="440"/>
      <c r="BV10" s="438">
        <v>46002</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120</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74872</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120</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72651</v>
      </c>
      <c r="S13" s="492"/>
      <c r="T13" s="492"/>
      <c r="U13" s="492"/>
      <c r="V13" s="493"/>
      <c r="W13" s="417" t="s">
        <v>143</v>
      </c>
      <c r="X13" s="418"/>
      <c r="Y13" s="418"/>
      <c r="Z13" s="418"/>
      <c r="AA13" s="418"/>
      <c r="AB13" s="408"/>
      <c r="AC13" s="458">
        <v>1476</v>
      </c>
      <c r="AD13" s="459"/>
      <c r="AE13" s="459"/>
      <c r="AF13" s="459"/>
      <c r="AG13" s="501"/>
      <c r="AH13" s="458">
        <v>1450</v>
      </c>
      <c r="AI13" s="459"/>
      <c r="AJ13" s="459"/>
      <c r="AK13" s="459"/>
      <c r="AL13" s="460"/>
      <c r="AM13" s="430" t="s">
        <v>144</v>
      </c>
      <c r="AN13" s="431"/>
      <c r="AO13" s="431"/>
      <c r="AP13" s="431"/>
      <c r="AQ13" s="431"/>
      <c r="AR13" s="431"/>
      <c r="AS13" s="431"/>
      <c r="AT13" s="432"/>
      <c r="AU13" s="433" t="s">
        <v>145</v>
      </c>
      <c r="AV13" s="434"/>
      <c r="AW13" s="434"/>
      <c r="AX13" s="434"/>
      <c r="AY13" s="435" t="s">
        <v>146</v>
      </c>
      <c r="AZ13" s="436"/>
      <c r="BA13" s="436"/>
      <c r="BB13" s="436"/>
      <c r="BC13" s="436"/>
      <c r="BD13" s="436"/>
      <c r="BE13" s="436"/>
      <c r="BF13" s="436"/>
      <c r="BG13" s="436"/>
      <c r="BH13" s="436"/>
      <c r="BI13" s="436"/>
      <c r="BJ13" s="436"/>
      <c r="BK13" s="436"/>
      <c r="BL13" s="436"/>
      <c r="BM13" s="437"/>
      <c r="BN13" s="438">
        <v>-74037</v>
      </c>
      <c r="BO13" s="439"/>
      <c r="BP13" s="439"/>
      <c r="BQ13" s="439"/>
      <c r="BR13" s="439"/>
      <c r="BS13" s="439"/>
      <c r="BT13" s="439"/>
      <c r="BU13" s="440"/>
      <c r="BV13" s="438">
        <v>891294</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5.7</v>
      </c>
      <c r="CU13" s="405"/>
      <c r="CV13" s="405"/>
      <c r="CW13" s="405"/>
      <c r="CX13" s="405"/>
      <c r="CY13" s="405"/>
      <c r="CZ13" s="405"/>
      <c r="DA13" s="406"/>
      <c r="DB13" s="404">
        <v>4.5999999999999996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75571</v>
      </c>
      <c r="S14" s="492"/>
      <c r="T14" s="492"/>
      <c r="U14" s="492"/>
      <c r="V14" s="493"/>
      <c r="W14" s="397"/>
      <c r="X14" s="398"/>
      <c r="Y14" s="398"/>
      <c r="Z14" s="398"/>
      <c r="AA14" s="398"/>
      <c r="AB14" s="387"/>
      <c r="AC14" s="494">
        <v>4.3</v>
      </c>
      <c r="AD14" s="495"/>
      <c r="AE14" s="495"/>
      <c r="AF14" s="495"/>
      <c r="AG14" s="496"/>
      <c r="AH14" s="494">
        <v>4.0999999999999996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v>26.8</v>
      </c>
      <c r="CU14" s="506"/>
      <c r="CV14" s="506"/>
      <c r="CW14" s="506"/>
      <c r="CX14" s="506"/>
      <c r="CY14" s="506"/>
      <c r="CZ14" s="506"/>
      <c r="DA14" s="507"/>
      <c r="DB14" s="505">
        <v>35.299999999999997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73649</v>
      </c>
      <c r="S15" s="492"/>
      <c r="T15" s="492"/>
      <c r="U15" s="492"/>
      <c r="V15" s="493"/>
      <c r="W15" s="417" t="s">
        <v>150</v>
      </c>
      <c r="X15" s="418"/>
      <c r="Y15" s="418"/>
      <c r="Z15" s="418"/>
      <c r="AA15" s="418"/>
      <c r="AB15" s="408"/>
      <c r="AC15" s="458">
        <v>10547</v>
      </c>
      <c r="AD15" s="459"/>
      <c r="AE15" s="459"/>
      <c r="AF15" s="459"/>
      <c r="AG15" s="501"/>
      <c r="AH15" s="458">
        <v>10802</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10736188</v>
      </c>
      <c r="BO15" s="371"/>
      <c r="BP15" s="371"/>
      <c r="BQ15" s="371"/>
      <c r="BR15" s="371"/>
      <c r="BS15" s="371"/>
      <c r="BT15" s="371"/>
      <c r="BU15" s="372"/>
      <c r="BV15" s="370">
        <v>10243213</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30.9</v>
      </c>
      <c r="AD16" s="495"/>
      <c r="AE16" s="495"/>
      <c r="AF16" s="495"/>
      <c r="AG16" s="496"/>
      <c r="AH16" s="494">
        <v>30.8</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15999809</v>
      </c>
      <c r="BO16" s="439"/>
      <c r="BP16" s="439"/>
      <c r="BQ16" s="439"/>
      <c r="BR16" s="439"/>
      <c r="BS16" s="439"/>
      <c r="BT16" s="439"/>
      <c r="BU16" s="440"/>
      <c r="BV16" s="438">
        <v>15517478</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22066</v>
      </c>
      <c r="AD17" s="459"/>
      <c r="AE17" s="459"/>
      <c r="AF17" s="459"/>
      <c r="AG17" s="501"/>
      <c r="AH17" s="458">
        <v>22791</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13660282</v>
      </c>
      <c r="BO17" s="439"/>
      <c r="BP17" s="439"/>
      <c r="BQ17" s="439"/>
      <c r="BR17" s="439"/>
      <c r="BS17" s="439"/>
      <c r="BT17" s="439"/>
      <c r="BU17" s="440"/>
      <c r="BV17" s="438">
        <v>13042750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176.51</v>
      </c>
      <c r="M18" s="523"/>
      <c r="N18" s="523"/>
      <c r="O18" s="523"/>
      <c r="P18" s="523"/>
      <c r="Q18" s="523"/>
      <c r="R18" s="524"/>
      <c r="S18" s="524"/>
      <c r="T18" s="524"/>
      <c r="U18" s="524"/>
      <c r="V18" s="525"/>
      <c r="W18" s="419"/>
      <c r="X18" s="420"/>
      <c r="Y18" s="420"/>
      <c r="Z18" s="420"/>
      <c r="AA18" s="420"/>
      <c r="AB18" s="411"/>
      <c r="AC18" s="526">
        <v>64.7</v>
      </c>
      <c r="AD18" s="527"/>
      <c r="AE18" s="527"/>
      <c r="AF18" s="527"/>
      <c r="AG18" s="528"/>
      <c r="AH18" s="526">
        <v>65</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18363427</v>
      </c>
      <c r="BO18" s="439"/>
      <c r="BP18" s="439"/>
      <c r="BQ18" s="439"/>
      <c r="BR18" s="439"/>
      <c r="BS18" s="439"/>
      <c r="BT18" s="439"/>
      <c r="BU18" s="440"/>
      <c r="BV18" s="438">
        <v>18330394</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427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23110994</v>
      </c>
      <c r="BO19" s="439"/>
      <c r="BP19" s="439"/>
      <c r="BQ19" s="439"/>
      <c r="BR19" s="439"/>
      <c r="BS19" s="439"/>
      <c r="BT19" s="439"/>
      <c r="BU19" s="440"/>
      <c r="BV19" s="438">
        <v>23297950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30370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35689315</v>
      </c>
      <c r="BO22" s="371"/>
      <c r="BP22" s="371"/>
      <c r="BQ22" s="371"/>
      <c r="BR22" s="371"/>
      <c r="BS22" s="371"/>
      <c r="BT22" s="371"/>
      <c r="BU22" s="372"/>
      <c r="BV22" s="370">
        <v>37706949</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19867034</v>
      </c>
      <c r="BO23" s="439"/>
      <c r="BP23" s="439"/>
      <c r="BQ23" s="439"/>
      <c r="BR23" s="439"/>
      <c r="BS23" s="439"/>
      <c r="BT23" s="439"/>
      <c r="BU23" s="440"/>
      <c r="BV23" s="438">
        <v>20943785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9800</v>
      </c>
      <c r="R24" s="459"/>
      <c r="S24" s="459"/>
      <c r="T24" s="459"/>
      <c r="U24" s="459"/>
      <c r="V24" s="501"/>
      <c r="W24" s="566"/>
      <c r="X24" s="554"/>
      <c r="Y24" s="555"/>
      <c r="Z24" s="457" t="s">
        <v>175</v>
      </c>
      <c r="AA24" s="431"/>
      <c r="AB24" s="431"/>
      <c r="AC24" s="431"/>
      <c r="AD24" s="431"/>
      <c r="AE24" s="431"/>
      <c r="AF24" s="431"/>
      <c r="AG24" s="432"/>
      <c r="AH24" s="458">
        <v>479</v>
      </c>
      <c r="AI24" s="459"/>
      <c r="AJ24" s="459"/>
      <c r="AK24" s="459"/>
      <c r="AL24" s="501"/>
      <c r="AM24" s="458">
        <v>1491127</v>
      </c>
      <c r="AN24" s="459"/>
      <c r="AO24" s="459"/>
      <c r="AP24" s="459"/>
      <c r="AQ24" s="459"/>
      <c r="AR24" s="501"/>
      <c r="AS24" s="458">
        <v>3113</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22062349</v>
      </c>
      <c r="BO24" s="439"/>
      <c r="BP24" s="439"/>
      <c r="BQ24" s="439"/>
      <c r="BR24" s="439"/>
      <c r="BS24" s="439"/>
      <c r="BT24" s="439"/>
      <c r="BU24" s="440"/>
      <c r="BV24" s="438">
        <v>23259425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2</v>
      </c>
      <c r="M25" s="459"/>
      <c r="N25" s="459"/>
      <c r="O25" s="459"/>
      <c r="P25" s="501"/>
      <c r="Q25" s="458">
        <v>8300</v>
      </c>
      <c r="R25" s="459"/>
      <c r="S25" s="459"/>
      <c r="T25" s="459"/>
      <c r="U25" s="459"/>
      <c r="V25" s="501"/>
      <c r="W25" s="566"/>
      <c r="X25" s="554"/>
      <c r="Y25" s="555"/>
      <c r="Z25" s="457" t="s">
        <v>178</v>
      </c>
      <c r="AA25" s="431"/>
      <c r="AB25" s="431"/>
      <c r="AC25" s="431"/>
      <c r="AD25" s="431"/>
      <c r="AE25" s="431"/>
      <c r="AF25" s="431"/>
      <c r="AG25" s="432"/>
      <c r="AH25" s="458">
        <v>94</v>
      </c>
      <c r="AI25" s="459"/>
      <c r="AJ25" s="459"/>
      <c r="AK25" s="459"/>
      <c r="AL25" s="501"/>
      <c r="AM25" s="458">
        <v>279368</v>
      </c>
      <c r="AN25" s="459"/>
      <c r="AO25" s="459"/>
      <c r="AP25" s="459"/>
      <c r="AQ25" s="459"/>
      <c r="AR25" s="501"/>
      <c r="AS25" s="458">
        <v>2972</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5282823</v>
      </c>
      <c r="BO25" s="371"/>
      <c r="BP25" s="371"/>
      <c r="BQ25" s="371"/>
      <c r="BR25" s="371"/>
      <c r="BS25" s="371"/>
      <c r="BT25" s="371"/>
      <c r="BU25" s="372"/>
      <c r="BV25" s="370">
        <v>1701930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7100</v>
      </c>
      <c r="R26" s="459"/>
      <c r="S26" s="459"/>
      <c r="T26" s="459"/>
      <c r="U26" s="459"/>
      <c r="V26" s="501"/>
      <c r="W26" s="566"/>
      <c r="X26" s="554"/>
      <c r="Y26" s="555"/>
      <c r="Z26" s="457" t="s">
        <v>181</v>
      </c>
      <c r="AA26" s="578"/>
      <c r="AB26" s="578"/>
      <c r="AC26" s="578"/>
      <c r="AD26" s="578"/>
      <c r="AE26" s="578"/>
      <c r="AF26" s="578"/>
      <c r="AG26" s="579"/>
      <c r="AH26" s="458">
        <v>34</v>
      </c>
      <c r="AI26" s="459"/>
      <c r="AJ26" s="459"/>
      <c r="AK26" s="459"/>
      <c r="AL26" s="501"/>
      <c r="AM26" s="458">
        <v>108188</v>
      </c>
      <c r="AN26" s="459"/>
      <c r="AO26" s="459"/>
      <c r="AP26" s="459"/>
      <c r="AQ26" s="459"/>
      <c r="AR26" s="501"/>
      <c r="AS26" s="458">
        <v>3182</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141</v>
      </c>
      <c r="BO26" s="439"/>
      <c r="BP26" s="439"/>
      <c r="BQ26" s="439"/>
      <c r="BR26" s="439"/>
      <c r="BS26" s="439"/>
      <c r="BT26" s="439"/>
      <c r="BU26" s="440"/>
      <c r="BV26" s="438" t="s">
        <v>141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5540</v>
      </c>
      <c r="R27" s="459"/>
      <c r="S27" s="459"/>
      <c r="T27" s="459"/>
      <c r="U27" s="459"/>
      <c r="V27" s="501"/>
      <c r="W27" s="566"/>
      <c r="X27" s="554"/>
      <c r="Y27" s="555"/>
      <c r="Z27" s="457" t="s">
        <v>184</v>
      </c>
      <c r="AA27" s="431"/>
      <c r="AB27" s="431"/>
      <c r="AC27" s="431"/>
      <c r="AD27" s="431"/>
      <c r="AE27" s="431"/>
      <c r="AF27" s="431"/>
      <c r="AG27" s="432"/>
      <c r="AH27" s="458">
        <v>38</v>
      </c>
      <c r="AI27" s="459"/>
      <c r="AJ27" s="459"/>
      <c r="AK27" s="459"/>
      <c r="AL27" s="501"/>
      <c r="AM27" s="458">
        <v>136260</v>
      </c>
      <c r="AN27" s="459"/>
      <c r="AO27" s="459"/>
      <c r="AP27" s="459"/>
      <c r="AQ27" s="459"/>
      <c r="AR27" s="501"/>
      <c r="AS27" s="458">
        <v>3586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141</v>
      </c>
      <c r="BO27" s="548"/>
      <c r="BP27" s="548"/>
      <c r="BQ27" s="548"/>
      <c r="BR27" s="548"/>
      <c r="BS27" s="548"/>
      <c r="BT27" s="548"/>
      <c r="BU27" s="549"/>
      <c r="BV27" s="547" t="s">
        <v>132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4780</v>
      </c>
      <c r="R28" s="459"/>
      <c r="S28" s="459"/>
      <c r="T28" s="459"/>
      <c r="U28" s="459"/>
      <c r="V28" s="501"/>
      <c r="W28" s="566"/>
      <c r="X28" s="554"/>
      <c r="Y28" s="555"/>
      <c r="Z28" s="457" t="s">
        <v>187</v>
      </c>
      <c r="AA28" s="431"/>
      <c r="AB28" s="431"/>
      <c r="AC28" s="431"/>
      <c r="AD28" s="431"/>
      <c r="AE28" s="431"/>
      <c r="AF28" s="431"/>
      <c r="AG28" s="432"/>
      <c r="AH28" s="458" t="s">
        <v>188</v>
      </c>
      <c r="AI28" s="459"/>
      <c r="AJ28" s="459"/>
      <c r="AK28" s="459"/>
      <c r="AL28" s="501"/>
      <c r="AM28" s="458" t="s">
        <v>188</v>
      </c>
      <c r="AN28" s="459"/>
      <c r="AO28" s="459"/>
      <c r="AP28" s="459"/>
      <c r="AQ28" s="459"/>
      <c r="AR28" s="501"/>
      <c r="AS28" s="458" t="s">
        <v>141</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2951283</v>
      </c>
      <c r="BO28" s="371"/>
      <c r="BP28" s="371"/>
      <c r="BQ28" s="371"/>
      <c r="BR28" s="371"/>
      <c r="BS28" s="371"/>
      <c r="BT28" s="371"/>
      <c r="BU28" s="372"/>
      <c r="BV28" s="370">
        <v>2482155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14</v>
      </c>
      <c r="M29" s="459"/>
      <c r="N29" s="459"/>
      <c r="O29" s="459"/>
      <c r="P29" s="501"/>
      <c r="Q29" s="458">
        <v>4230</v>
      </c>
      <c r="R29" s="459"/>
      <c r="S29" s="459"/>
      <c r="T29" s="459"/>
      <c r="U29" s="459"/>
      <c r="V29" s="501"/>
      <c r="W29" s="567"/>
      <c r="X29" s="568"/>
      <c r="Y29" s="569"/>
      <c r="Z29" s="457" t="s">
        <v>191</v>
      </c>
      <c r="AA29" s="431"/>
      <c r="AB29" s="431"/>
      <c r="AC29" s="431"/>
      <c r="AD29" s="431"/>
      <c r="AE29" s="431"/>
      <c r="AF29" s="431"/>
      <c r="AG29" s="432"/>
      <c r="AH29" s="458">
        <v>517</v>
      </c>
      <c r="AI29" s="459"/>
      <c r="AJ29" s="459"/>
      <c r="AK29" s="459"/>
      <c r="AL29" s="501"/>
      <c r="AM29" s="458">
        <v>1627387</v>
      </c>
      <c r="AN29" s="459"/>
      <c r="AO29" s="459"/>
      <c r="AP29" s="459"/>
      <c r="AQ29" s="459"/>
      <c r="AR29" s="501"/>
      <c r="AS29" s="458">
        <v>3148</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2174744</v>
      </c>
      <c r="BO29" s="439"/>
      <c r="BP29" s="439"/>
      <c r="BQ29" s="439"/>
      <c r="BR29" s="439"/>
      <c r="BS29" s="439"/>
      <c r="BT29" s="439"/>
      <c r="BU29" s="440"/>
      <c r="BV29" s="438">
        <v>2173364</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101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1343525</v>
      </c>
      <c r="BO30" s="548"/>
      <c r="BP30" s="548"/>
      <c r="BQ30" s="548"/>
      <c r="BR30" s="548"/>
      <c r="BS30" s="548"/>
      <c r="BT30" s="548"/>
      <c r="BU30" s="549"/>
      <c r="BV30" s="547">
        <v>1402996</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202</v>
      </c>
      <c r="V33" s="425"/>
      <c r="W33" s="396" t="s">
        <v>201</v>
      </c>
      <c r="X33" s="396"/>
      <c r="Y33" s="396"/>
      <c r="Z33" s="396"/>
      <c r="AA33" s="396"/>
      <c r="AB33" s="396"/>
      <c r="AC33" s="396"/>
      <c r="AD33" s="396"/>
      <c r="AE33" s="396"/>
      <c r="AF33" s="396"/>
      <c r="AG33" s="396"/>
      <c r="AH33" s="396"/>
      <c r="AI33" s="396"/>
      <c r="AJ33" s="396"/>
      <c r="AK33" s="396"/>
      <c r="AL33" s="206"/>
      <c r="AM33" s="425" t="s">
        <v>203</v>
      </c>
      <c r="AN33" s="425"/>
      <c r="AO33" s="396" t="s">
        <v>201</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200</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兵庫県市町村職員退職手当組合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（公財）三木市文化振興財団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学校給食事業特別会計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兵庫県後期高齢者医療広域連合</v>
      </c>
      <c r="BZ35" s="598"/>
      <c r="CA35" s="598"/>
      <c r="CB35" s="598"/>
      <c r="CC35" s="598"/>
      <c r="CD35" s="598"/>
      <c r="CE35" s="598"/>
      <c r="CF35" s="598"/>
      <c r="CG35" s="598"/>
      <c r="CH35" s="598"/>
      <c r="CI35" s="598"/>
      <c r="CJ35" s="598"/>
      <c r="CK35" s="598"/>
      <c r="CL35" s="598"/>
      <c r="CM35" s="598"/>
      <c r="CN35" s="181"/>
      <c r="CO35" s="597">
        <f t="shared" ref="CO35:CO43" si="3">IF(CQ35="","",CO34+1)</f>
        <v>12</v>
      </c>
      <c r="CP35" s="597"/>
      <c r="CQ35" s="598" t="str">
        <f>IF('各会計、関係団体の財政状況及び健全化判断比率'!BS8="","",'各会計、関係団体の財政状況及び健全化判断比率'!BS8)</f>
        <v>（公財）三木市スポーツ振興基金</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北播磨総合医療センター</v>
      </c>
      <c r="BZ36" s="598"/>
      <c r="CA36" s="598"/>
      <c r="CB36" s="598"/>
      <c r="CC36" s="598"/>
      <c r="CD36" s="598"/>
      <c r="CE36" s="598"/>
      <c r="CF36" s="598"/>
      <c r="CG36" s="598"/>
      <c r="CH36" s="598"/>
      <c r="CI36" s="598"/>
      <c r="CJ36" s="598"/>
      <c r="CK36" s="598"/>
      <c r="CL36" s="598"/>
      <c r="CM36" s="598"/>
      <c r="CN36" s="181"/>
      <c r="CO36" s="597">
        <f t="shared" si="3"/>
        <v>13</v>
      </c>
      <c r="CP36" s="597"/>
      <c r="CQ36" s="598" t="str">
        <f>IF('各会計、関係団体の財政状況及び健全化判断比率'!BS9="","",'各会計、関係団体の財政状況及び健全化判断比率'!BS9)</f>
        <v>（公財）三木山人と馬とのふれあいの森協会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14</v>
      </c>
      <c r="CP37" s="597"/>
      <c r="CQ37" s="598" t="str">
        <f>IF('各会計、関係団体の財政状況及び健全化判断比率'!BS10="","",'各会計、関係団体の財政状況及び健全化判断比率'!BS10)</f>
        <v>みきやま（株）</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15</v>
      </c>
      <c r="CP38" s="597"/>
      <c r="CQ38" s="598" t="str">
        <f>IF('各会計、関係団体の財政状況及び健全化判断比率'!BS11="","",'各会計、関係団体の財政状況及び健全化判断比率'!BS11)</f>
        <v>（株）エフエム三木</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16</v>
      </c>
      <c r="CP39" s="597"/>
      <c r="CQ39" s="598" t="str">
        <f>IF('各会計、関係団体の財政状況及び健全化判断比率'!BS12="","",'各会計、関係団体の財政状況及び健全化判断比率'!BS12)</f>
        <v>三木市土地開発公社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17</v>
      </c>
      <c r="CP40" s="597"/>
      <c r="CQ40" s="598" t="str">
        <f>IF('各会計、関係団体の財政状況及び健全化判断比率'!BS13="","",'各会計、関係団体の財政状況及び健全化判断比率'!BS13)</f>
        <v>（株）吉川まちづくり公社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IvVL5WCJIPMPLpRrgRXWHIs2OZg9DjzWGZN05fQsC016hFni4JZ2SuH9dxNMkJsse4ILx80x71MzHmjY1g4fHQ==" saltValue="y62BMBy05Z+znUkMwtPhu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567</v>
      </c>
      <c r="D34" s="1151"/>
      <c r="E34" s="1152"/>
      <c r="F34" s="32">
        <v>12.41</v>
      </c>
      <c r="G34" s="33">
        <v>13.85</v>
      </c>
      <c r="H34" s="33">
        <v>12.79</v>
      </c>
      <c r="I34" s="33">
        <v>11.43</v>
      </c>
      <c r="J34" s="34">
        <v>11.45</v>
      </c>
      <c r="K34" s="22"/>
      <c r="L34" s="22"/>
      <c r="M34" s="22"/>
      <c r="N34" s="22"/>
      <c r="O34" s="22"/>
      <c r="P34" s="22"/>
    </row>
    <row r="35" spans="1:16" ht="39" customHeight="1" x14ac:dyDescent="0.15">
      <c r="A35" s="22"/>
      <c r="B35" s="35"/>
      <c r="C35" s="1145" t="s">
        <v>568</v>
      </c>
      <c r="D35" s="1146"/>
      <c r="E35" s="1147"/>
      <c r="F35" s="36">
        <v>7.31</v>
      </c>
      <c r="G35" s="37">
        <v>7.24</v>
      </c>
      <c r="H35" s="37">
        <v>6.67</v>
      </c>
      <c r="I35" s="37">
        <v>5.92</v>
      </c>
      <c r="J35" s="38">
        <v>4.9000000000000004</v>
      </c>
      <c r="K35" s="22"/>
      <c r="L35" s="22"/>
      <c r="M35" s="22"/>
      <c r="N35" s="22"/>
      <c r="O35" s="22"/>
      <c r="P35" s="22"/>
    </row>
    <row r="36" spans="1:16" ht="39" customHeight="1" x14ac:dyDescent="0.15">
      <c r="A36" s="22"/>
      <c r="B36" s="35"/>
      <c r="C36" s="1145" t="s">
        <v>569</v>
      </c>
      <c r="D36" s="1146"/>
      <c r="E36" s="1147"/>
      <c r="F36" s="36">
        <v>0.27</v>
      </c>
      <c r="G36" s="37">
        <v>0.12</v>
      </c>
      <c r="H36" s="37">
        <v>0.47</v>
      </c>
      <c r="I36" s="37">
        <v>4.7300000000000004</v>
      </c>
      <c r="J36" s="38">
        <v>2.04</v>
      </c>
      <c r="K36" s="22"/>
      <c r="L36" s="22"/>
      <c r="M36" s="22"/>
      <c r="N36" s="22"/>
      <c r="O36" s="22"/>
      <c r="P36" s="22"/>
    </row>
    <row r="37" spans="1:16" ht="39" customHeight="1" x14ac:dyDescent="0.15">
      <c r="A37" s="22"/>
      <c r="B37" s="35"/>
      <c r="C37" s="1145" t="s">
        <v>570</v>
      </c>
      <c r="D37" s="1146"/>
      <c r="E37" s="1147"/>
      <c r="F37" s="36" t="s">
        <v>571</v>
      </c>
      <c r="G37" s="37" t="s">
        <v>572</v>
      </c>
      <c r="H37" s="37" t="s">
        <v>573</v>
      </c>
      <c r="I37" s="37">
        <v>0</v>
      </c>
      <c r="J37" s="38">
        <v>0.44</v>
      </c>
      <c r="K37" s="22"/>
      <c r="L37" s="22"/>
      <c r="M37" s="22"/>
      <c r="N37" s="22"/>
      <c r="O37" s="22"/>
      <c r="P37" s="22"/>
    </row>
    <row r="38" spans="1:16" ht="39" customHeight="1" x14ac:dyDescent="0.15">
      <c r="A38" s="22"/>
      <c r="B38" s="35"/>
      <c r="C38" s="1145" t="s">
        <v>574</v>
      </c>
      <c r="D38" s="1146"/>
      <c r="E38" s="1147"/>
      <c r="F38" s="36">
        <v>1.54</v>
      </c>
      <c r="G38" s="37">
        <v>0.89</v>
      </c>
      <c r="H38" s="37">
        <v>0.64</v>
      </c>
      <c r="I38" s="37">
        <v>0.24</v>
      </c>
      <c r="J38" s="38">
        <v>0.17</v>
      </c>
      <c r="K38" s="22"/>
      <c r="L38" s="22"/>
      <c r="M38" s="22"/>
      <c r="N38" s="22"/>
      <c r="O38" s="22"/>
      <c r="P38" s="22"/>
    </row>
    <row r="39" spans="1:16" ht="39" customHeight="1" x14ac:dyDescent="0.15">
      <c r="A39" s="22"/>
      <c r="B39" s="35"/>
      <c r="C39" s="1145" t="s">
        <v>575</v>
      </c>
      <c r="D39" s="1146"/>
      <c r="E39" s="1147"/>
      <c r="F39" s="36">
        <v>0.15</v>
      </c>
      <c r="G39" s="37">
        <v>0.14000000000000001</v>
      </c>
      <c r="H39" s="37">
        <v>0.16</v>
      </c>
      <c r="I39" s="37">
        <v>0.15</v>
      </c>
      <c r="J39" s="38">
        <v>0.17</v>
      </c>
      <c r="K39" s="22"/>
      <c r="L39" s="22"/>
      <c r="M39" s="22"/>
      <c r="N39" s="22"/>
      <c r="O39" s="22"/>
      <c r="P39" s="22"/>
    </row>
    <row r="40" spans="1:16" ht="39" customHeight="1" x14ac:dyDescent="0.15">
      <c r="A40" s="22"/>
      <c r="B40" s="35"/>
      <c r="C40" s="1145" t="s">
        <v>576</v>
      </c>
      <c r="D40" s="1146"/>
      <c r="E40" s="1147"/>
      <c r="F40" s="36">
        <v>0.01</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578</v>
      </c>
      <c r="D43" s="1149"/>
      <c r="E43" s="1150"/>
      <c r="F43" s="41">
        <v>0.27</v>
      </c>
      <c r="G43" s="42">
        <v>0.27</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8umZK5di+gP7G4SLio2XFnHEm9kq0j3FRLYLI8J79XJzcpxPinCdzx8YCTxk630qnc/umhYyndPqbtQUaOlSQ==" saltValue="dXQ9BOAxDncXRLRbLd/g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3056</v>
      </c>
      <c r="L45" s="60">
        <v>2996</v>
      </c>
      <c r="M45" s="60">
        <v>3287</v>
      </c>
      <c r="N45" s="60">
        <v>3492</v>
      </c>
      <c r="O45" s="61">
        <v>3627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518</v>
      </c>
      <c r="L47" s="64" t="s">
        <v>518</v>
      </c>
      <c r="M47" s="64" t="s">
        <v>518</v>
      </c>
      <c r="N47" s="64">
        <v>5</v>
      </c>
      <c r="O47" s="65" t="s">
        <v>518</v>
      </c>
      <c r="P47" s="48"/>
      <c r="Q47" s="48"/>
      <c r="R47" s="48"/>
      <c r="S47" s="48"/>
      <c r="T47" s="48"/>
      <c r="U47" s="48"/>
    </row>
    <row r="48" spans="1:21" ht="30.75" customHeight="1" x14ac:dyDescent="0.15">
      <c r="A48" s="48"/>
      <c r="B48" s="1155"/>
      <c r="C48" s="1156"/>
      <c r="D48" s="62"/>
      <c r="E48" s="1161" t="s">
        <v>15</v>
      </c>
      <c r="F48" s="1161"/>
      <c r="G48" s="1161"/>
      <c r="H48" s="1161"/>
      <c r="I48" s="1161"/>
      <c r="J48" s="1162"/>
      <c r="K48" s="63">
        <v>938</v>
      </c>
      <c r="L48" s="64">
        <v>935</v>
      </c>
      <c r="M48" s="64">
        <v>923</v>
      </c>
      <c r="N48" s="64">
        <v>870</v>
      </c>
      <c r="O48" s="65">
        <v>852</v>
      </c>
      <c r="P48" s="48"/>
      <c r="Q48" s="48"/>
      <c r="R48" s="48"/>
      <c r="S48" s="48"/>
      <c r="T48" s="48"/>
      <c r="U48" s="48"/>
    </row>
    <row r="49" spans="1:21" ht="30.75" customHeight="1" x14ac:dyDescent="0.15">
      <c r="A49" s="48"/>
      <c r="B49" s="1155"/>
      <c r="C49" s="1156"/>
      <c r="D49" s="62"/>
      <c r="E49" s="1161" t="s">
        <v>16</v>
      </c>
      <c r="F49" s="1161"/>
      <c r="G49" s="1161"/>
      <c r="H49" s="1161"/>
      <c r="I49" s="1161"/>
      <c r="J49" s="1162"/>
      <c r="K49" s="63">
        <v>279</v>
      </c>
      <c r="L49" s="64">
        <v>259</v>
      </c>
      <c r="M49" s="64">
        <v>252</v>
      </c>
      <c r="N49" s="64">
        <v>325</v>
      </c>
      <c r="O49" s="65">
        <v>318</v>
      </c>
      <c r="P49" s="48"/>
      <c r="Q49" s="48"/>
      <c r="R49" s="48"/>
      <c r="S49" s="48"/>
      <c r="T49" s="48"/>
      <c r="U49" s="48"/>
    </row>
    <row r="50" spans="1:21" ht="30.75" customHeight="1" x14ac:dyDescent="0.15">
      <c r="A50" s="48"/>
      <c r="B50" s="1155"/>
      <c r="C50" s="1156"/>
      <c r="D50" s="62"/>
      <c r="E50" s="1161" t="s">
        <v>17</v>
      </c>
      <c r="F50" s="1161"/>
      <c r="G50" s="1161"/>
      <c r="H50" s="1161"/>
      <c r="I50" s="1161"/>
      <c r="J50" s="1162"/>
      <c r="K50" s="63">
        <v>17</v>
      </c>
      <c r="L50" s="64">
        <v>23</v>
      </c>
      <c r="M50" s="64">
        <v>10</v>
      </c>
      <c r="N50" s="64">
        <v>21</v>
      </c>
      <c r="O50" s="65">
        <v>22</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t="s">
        <v>518</v>
      </c>
      <c r="M51" s="64" t="s">
        <v>518</v>
      </c>
      <c r="N51" s="64" t="s">
        <v>518</v>
      </c>
      <c r="O51" s="65" t="s">
        <v>518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3913</v>
      </c>
      <c r="L52" s="64">
        <v>3688</v>
      </c>
      <c r="M52" s="64">
        <v>3714</v>
      </c>
      <c r="N52" s="64">
        <v>3735</v>
      </c>
      <c r="O52" s="65">
        <v>3750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377</v>
      </c>
      <c r="L53" s="69">
        <v>525</v>
      </c>
      <c r="M53" s="69">
        <v>758</v>
      </c>
      <c r="N53" s="69">
        <v>978</v>
      </c>
      <c r="O53" s="70">
        <v>1069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v3ooyaOyO8bolrOk8PHipNzjIXEIIzitYPv8ToiQhLEZAcb4BrpyGSXaE3WYE9JgpzLhtyukZgpuhkkLGopLQ==" saltValue="cwWScMuCtnC2hTWEvbFzb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84" t="s">
        <v>32</v>
      </c>
      <c r="C41" s="1185"/>
      <c r="D41" s="105"/>
      <c r="E41" s="1190" t="s">
        <v>33</v>
      </c>
      <c r="F41" s="1190"/>
      <c r="G41" s="1190"/>
      <c r="H41" s="1191"/>
      <c r="I41" s="355">
        <v>38760</v>
      </c>
      <c r="J41" s="356">
        <v>38265</v>
      </c>
      <c r="K41" s="356">
        <v>38145</v>
      </c>
      <c r="L41" s="356">
        <v>37707</v>
      </c>
      <c r="M41" s="357">
        <v>35689</v>
      </c>
    </row>
    <row r="42" spans="2:13" ht="27.75" customHeight="1" x14ac:dyDescent="0.15">
      <c r="B42" s="1186"/>
      <c r="C42" s="1187"/>
      <c r="D42" s="106"/>
      <c r="E42" s="1192" t="s">
        <v>34</v>
      </c>
      <c r="F42" s="1192"/>
      <c r="G42" s="1192"/>
      <c r="H42" s="1193"/>
      <c r="I42" s="358">
        <v>13</v>
      </c>
      <c r="J42" s="359" t="s">
        <v>518</v>
      </c>
      <c r="K42" s="359" t="s">
        <v>518</v>
      </c>
      <c r="L42" s="359" t="s">
        <v>518</v>
      </c>
      <c r="M42" s="360" t="s">
        <v>518</v>
      </c>
    </row>
    <row r="43" spans="2:13" ht="27.75" customHeight="1" x14ac:dyDescent="0.15">
      <c r="B43" s="1186"/>
      <c r="C43" s="1187"/>
      <c r="D43" s="106"/>
      <c r="E43" s="1192" t="s">
        <v>35</v>
      </c>
      <c r="F43" s="1192"/>
      <c r="G43" s="1192"/>
      <c r="H43" s="1193"/>
      <c r="I43" s="358">
        <v>13230</v>
      </c>
      <c r="J43" s="359">
        <v>12676</v>
      </c>
      <c r="K43" s="359">
        <v>11898</v>
      </c>
      <c r="L43" s="359">
        <v>11126</v>
      </c>
      <c r="M43" s="360">
        <v>10200</v>
      </c>
    </row>
    <row r="44" spans="2:13" ht="27.75" customHeight="1" x14ac:dyDescent="0.15">
      <c r="B44" s="1186"/>
      <c r="C44" s="1187"/>
      <c r="D44" s="106"/>
      <c r="E44" s="1192" t="s">
        <v>36</v>
      </c>
      <c r="F44" s="1192"/>
      <c r="G44" s="1192"/>
      <c r="H44" s="1193"/>
      <c r="I44" s="358">
        <v>2788</v>
      </c>
      <c r="J44" s="359">
        <v>2698</v>
      </c>
      <c r="K44" s="359">
        <v>3222</v>
      </c>
      <c r="L44" s="359">
        <v>3263</v>
      </c>
      <c r="M44" s="360">
        <v>3096</v>
      </c>
    </row>
    <row r="45" spans="2:13" ht="27.75" customHeight="1" x14ac:dyDescent="0.15">
      <c r="B45" s="1186"/>
      <c r="C45" s="1187"/>
      <c r="D45" s="106"/>
      <c r="E45" s="1192" t="s">
        <v>37</v>
      </c>
      <c r="F45" s="1192"/>
      <c r="G45" s="1192"/>
      <c r="H45" s="1193"/>
      <c r="I45" s="358">
        <v>4983</v>
      </c>
      <c r="J45" s="359">
        <v>4950</v>
      </c>
      <c r="K45" s="359">
        <v>4493</v>
      </c>
      <c r="L45" s="359">
        <v>4444</v>
      </c>
      <c r="M45" s="360">
        <v>4168</v>
      </c>
    </row>
    <row r="46" spans="2:13" ht="27.75" customHeight="1" x14ac:dyDescent="0.15">
      <c r="B46" s="1186"/>
      <c r="C46" s="1187"/>
      <c r="D46" s="107"/>
      <c r="E46" s="1192" t="s">
        <v>38</v>
      </c>
      <c r="F46" s="1192"/>
      <c r="G46" s="1192"/>
      <c r="H46" s="1193"/>
      <c r="I46" s="358">
        <v>1478</v>
      </c>
      <c r="J46" s="359">
        <v>1405</v>
      </c>
      <c r="K46" s="359">
        <v>1284</v>
      </c>
      <c r="L46" s="359">
        <v>1274</v>
      </c>
      <c r="M46" s="360">
        <v>1264</v>
      </c>
    </row>
    <row r="47" spans="2:13" ht="27.75" customHeight="1" x14ac:dyDescent="0.15">
      <c r="B47" s="1186"/>
      <c r="C47" s="1187"/>
      <c r="D47" s="108"/>
      <c r="E47" s="1194" t="s">
        <v>39</v>
      </c>
      <c r="F47" s="1195"/>
      <c r="G47" s="1195"/>
      <c r="H47" s="1196"/>
      <c r="I47" s="358" t="s">
        <v>518</v>
      </c>
      <c r="J47" s="359" t="s">
        <v>518</v>
      </c>
      <c r="K47" s="359" t="s">
        <v>518</v>
      </c>
      <c r="L47" s="359" t="s">
        <v>518</v>
      </c>
      <c r="M47" s="360" t="s">
        <v>518</v>
      </c>
    </row>
    <row r="48" spans="2:13" ht="27.75" customHeight="1" x14ac:dyDescent="0.15">
      <c r="B48" s="1186"/>
      <c r="C48" s="1187"/>
      <c r="D48" s="106"/>
      <c r="E48" s="1192" t="s">
        <v>40</v>
      </c>
      <c r="F48" s="1192"/>
      <c r="G48" s="1192"/>
      <c r="H48" s="1193"/>
      <c r="I48" s="358" t="s">
        <v>518</v>
      </c>
      <c r="J48" s="359" t="s">
        <v>518</v>
      </c>
      <c r="K48" s="359" t="s">
        <v>518</v>
      </c>
      <c r="L48" s="359" t="s">
        <v>518</v>
      </c>
      <c r="M48" s="360" t="s">
        <v>518</v>
      </c>
    </row>
    <row r="49" spans="2:13" ht="27.75" customHeight="1" x14ac:dyDescent="0.15">
      <c r="B49" s="1188"/>
      <c r="C49" s="1189"/>
      <c r="D49" s="106"/>
      <c r="E49" s="1192" t="s">
        <v>41</v>
      </c>
      <c r="F49" s="1192"/>
      <c r="G49" s="1192"/>
      <c r="H49" s="1193"/>
      <c r="I49" s="358" t="s">
        <v>518</v>
      </c>
      <c r="J49" s="359" t="s">
        <v>518</v>
      </c>
      <c r="K49" s="359" t="s">
        <v>518</v>
      </c>
      <c r="L49" s="359" t="s">
        <v>518</v>
      </c>
      <c r="M49" s="360" t="s">
        <v>518</v>
      </c>
    </row>
    <row r="50" spans="2:13" ht="27.75" customHeight="1" x14ac:dyDescent="0.15">
      <c r="B50" s="1197" t="s">
        <v>42</v>
      </c>
      <c r="C50" s="1198"/>
      <c r="D50" s="109"/>
      <c r="E50" s="1192" t="s">
        <v>43</v>
      </c>
      <c r="F50" s="1192"/>
      <c r="G50" s="1192"/>
      <c r="H50" s="1193"/>
      <c r="I50" s="358">
        <v>7285</v>
      </c>
      <c r="J50" s="359">
        <v>7053</v>
      </c>
      <c r="K50" s="359">
        <v>6613</v>
      </c>
      <c r="L50" s="359">
        <v>7429</v>
      </c>
      <c r="M50" s="360">
        <v>7841</v>
      </c>
    </row>
    <row r="51" spans="2:13" ht="27.75" customHeight="1" x14ac:dyDescent="0.15">
      <c r="B51" s="1186"/>
      <c r="C51" s="1187"/>
      <c r="D51" s="106"/>
      <c r="E51" s="1192" t="s">
        <v>44</v>
      </c>
      <c r="F51" s="1192"/>
      <c r="G51" s="1192"/>
      <c r="H51" s="1193"/>
      <c r="I51" s="358">
        <v>7735</v>
      </c>
      <c r="J51" s="359">
        <v>7390</v>
      </c>
      <c r="K51" s="359">
        <v>7156</v>
      </c>
      <c r="L51" s="359">
        <v>6798</v>
      </c>
      <c r="M51" s="360">
        <v>6407</v>
      </c>
    </row>
    <row r="52" spans="2:13" ht="27.75" customHeight="1" x14ac:dyDescent="0.15">
      <c r="B52" s="1188"/>
      <c r="C52" s="1189"/>
      <c r="D52" s="106"/>
      <c r="E52" s="1192" t="s">
        <v>45</v>
      </c>
      <c r="F52" s="1192"/>
      <c r="G52" s="1192"/>
      <c r="H52" s="1193"/>
      <c r="I52" s="358">
        <v>39762</v>
      </c>
      <c r="J52" s="359">
        <v>39311</v>
      </c>
      <c r="K52" s="359">
        <v>38979</v>
      </c>
      <c r="L52" s="359">
        <v>37677</v>
      </c>
      <c r="M52" s="360">
        <v>35818</v>
      </c>
    </row>
    <row r="53" spans="2:13" ht="27.75" customHeight="1" thickBot="1" x14ac:dyDescent="0.2">
      <c r="B53" s="1199" t="s">
        <v>46</v>
      </c>
      <c r="C53" s="1200"/>
      <c r="D53" s="110"/>
      <c r="E53" s="1201" t="s">
        <v>47</v>
      </c>
      <c r="F53" s="1201"/>
      <c r="G53" s="1201"/>
      <c r="H53" s="1202"/>
      <c r="I53" s="361">
        <v>6469</v>
      </c>
      <c r="J53" s="362">
        <v>6242</v>
      </c>
      <c r="K53" s="362">
        <v>6293</v>
      </c>
      <c r="L53" s="362">
        <v>5910</v>
      </c>
      <c r="M53" s="363">
        <v>4351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DyyegauO6x7uuauWU/A1YTcBglFfkyqOiATag0BYCa6/cS+TL/eYywQJCipJaWXHnlT+5wbeYUBfGXOM0p/w==" saltValue="w0OnE0kM0q0Pz6+5ryRL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2436</v>
      </c>
      <c r="G55" s="122">
        <v>2482</v>
      </c>
      <c r="H55" s="123">
        <v>2951</v>
      </c>
    </row>
    <row r="56" spans="2:8" ht="52.5" customHeight="1" x14ac:dyDescent="0.15">
      <c r="B56" s="124"/>
      <c r="C56" s="1213" t="s">
        <v>51</v>
      </c>
      <c r="D56" s="1213"/>
      <c r="E56" s="1214"/>
      <c r="F56" s="125">
        <v>1766</v>
      </c>
      <c r="G56" s="125">
        <v>2173</v>
      </c>
      <c r="H56" s="126">
        <v>2175</v>
      </c>
    </row>
    <row r="57" spans="2:8" ht="53.25" customHeight="1" x14ac:dyDescent="0.15">
      <c r="B57" s="124"/>
      <c r="C57" s="1215" t="s">
        <v>52</v>
      </c>
      <c r="D57" s="1215"/>
      <c r="E57" s="1216"/>
      <c r="F57" s="127">
        <v>1172</v>
      </c>
      <c r="G57" s="127">
        <v>1403</v>
      </c>
      <c r="H57" s="128">
        <v>1344</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5374</v>
      </c>
      <c r="G63" s="136">
        <v>6059</v>
      </c>
      <c r="H63" s="137">
        <v>6470</v>
      </c>
    </row>
    <row r="64" spans="2:8" x14ac:dyDescent="0.15"/>
  </sheetData>
  <sheetProtection algorithmName="SHA-512" hashValue="I+du9uqyZ5I4nwcAKedgBtjiqMF/A9+1fYEC8p3jPDthE3fs95yvNXh8PHjxwSBqed5R0kAWAZoVkzi5oFDtMw==" saltValue="LOXG3Qu9FkeJs+O4PhUB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556</v>
      </c>
      <c r="G2" s="151"/>
      <c r="H2" s="152"/>
    </row>
    <row r="3" spans="1:8" x14ac:dyDescent="0.15">
      <c r="A3" s="148" t="s">
        <v>549</v>
      </c>
      <c r="B3" s="153"/>
      <c r="C3" s="154"/>
      <c r="D3" s="155">
        <v>24888</v>
      </c>
      <c r="E3" s="156"/>
      <c r="F3" s="157">
        <v>54684</v>
      </c>
      <c r="G3" s="158"/>
      <c r="H3" s="159"/>
    </row>
    <row r="4" spans="1:8" x14ac:dyDescent="0.15">
      <c r="A4" s="160"/>
      <c r="B4" s="161"/>
      <c r="C4" s="162"/>
      <c r="D4" s="163">
        <v>17204</v>
      </c>
      <c r="E4" s="164"/>
      <c r="F4" s="165">
        <v>32829</v>
      </c>
      <c r="G4" s="166"/>
      <c r="H4" s="167"/>
    </row>
    <row r="5" spans="1:8" x14ac:dyDescent="0.15">
      <c r="A5" s="148" t="s">
        <v>551</v>
      </c>
      <c r="B5" s="153"/>
      <c r="C5" s="154"/>
      <c r="D5" s="155">
        <v>22657</v>
      </c>
      <c r="E5" s="156"/>
      <c r="F5" s="157">
        <v>62383</v>
      </c>
      <c r="G5" s="158"/>
      <c r="H5" s="159"/>
    </row>
    <row r="6" spans="1:8" x14ac:dyDescent="0.15">
      <c r="A6" s="160"/>
      <c r="B6" s="161"/>
      <c r="C6" s="162"/>
      <c r="D6" s="163">
        <v>16666</v>
      </c>
      <c r="E6" s="164"/>
      <c r="F6" s="165">
        <v>35325</v>
      </c>
      <c r="G6" s="166"/>
      <c r="H6" s="167"/>
    </row>
    <row r="7" spans="1:8" x14ac:dyDescent="0.15">
      <c r="A7" s="148" t="s">
        <v>552</v>
      </c>
      <c r="B7" s="153"/>
      <c r="C7" s="154"/>
      <c r="D7" s="155">
        <v>34483</v>
      </c>
      <c r="E7" s="156"/>
      <c r="F7" s="157">
        <v>63812</v>
      </c>
      <c r="G7" s="158"/>
      <c r="H7" s="159"/>
    </row>
    <row r="8" spans="1:8" x14ac:dyDescent="0.15">
      <c r="A8" s="160"/>
      <c r="B8" s="161"/>
      <c r="C8" s="162"/>
      <c r="D8" s="163">
        <v>22885</v>
      </c>
      <c r="E8" s="164"/>
      <c r="F8" s="165">
        <v>33848</v>
      </c>
      <c r="G8" s="166"/>
      <c r="H8" s="167"/>
    </row>
    <row r="9" spans="1:8" x14ac:dyDescent="0.15">
      <c r="A9" s="148" t="s">
        <v>553</v>
      </c>
      <c r="B9" s="153"/>
      <c r="C9" s="154"/>
      <c r="D9" s="155">
        <v>33450</v>
      </c>
      <c r="E9" s="156"/>
      <c r="F9" s="157">
        <v>54225</v>
      </c>
      <c r="G9" s="158"/>
      <c r="H9" s="159"/>
    </row>
    <row r="10" spans="1:8" x14ac:dyDescent="0.15">
      <c r="A10" s="160"/>
      <c r="B10" s="161"/>
      <c r="C10" s="162"/>
      <c r="D10" s="163">
        <v>18075</v>
      </c>
      <c r="E10" s="164"/>
      <c r="F10" s="165">
        <v>27337</v>
      </c>
      <c r="G10" s="166"/>
      <c r="H10" s="167"/>
    </row>
    <row r="11" spans="1:8" x14ac:dyDescent="0.15">
      <c r="A11" s="148" t="s">
        <v>554</v>
      </c>
      <c r="B11" s="153"/>
      <c r="C11" s="154"/>
      <c r="D11" s="155">
        <v>28498</v>
      </c>
      <c r="E11" s="156"/>
      <c r="F11" s="157">
        <v>54016</v>
      </c>
      <c r="G11" s="158"/>
      <c r="H11" s="159"/>
    </row>
    <row r="12" spans="1:8" x14ac:dyDescent="0.15">
      <c r="A12" s="160"/>
      <c r="B12" s="161"/>
      <c r="C12" s="168"/>
      <c r="D12" s="163">
        <v>15110</v>
      </c>
      <c r="E12" s="164"/>
      <c r="F12" s="165">
        <v>28078</v>
      </c>
      <c r="G12" s="166"/>
      <c r="H12" s="167"/>
    </row>
    <row r="13" spans="1:8" x14ac:dyDescent="0.15">
      <c r="A13" s="148"/>
      <c r="B13" s="153"/>
      <c r="C13" s="169"/>
      <c r="D13" s="170">
        <v>28795</v>
      </c>
      <c r="E13" s="171"/>
      <c r="F13" s="172">
        <v>57824</v>
      </c>
      <c r="G13" s="173"/>
      <c r="H13" s="159"/>
    </row>
    <row r="14" spans="1:8" x14ac:dyDescent="0.15">
      <c r="A14" s="160"/>
      <c r="B14" s="161"/>
      <c r="C14" s="162"/>
      <c r="D14" s="163">
        <v>17988</v>
      </c>
      <c r="E14" s="164"/>
      <c r="F14" s="165">
        <v>31483</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0.28999999999999998</v>
      </c>
      <c r="C19" s="174">
        <f>ROUND(VALUE(SUBSTITUTE(実質収支比率等に係る経年分析!G$48,"▲","-")),2)</f>
        <v>0.13</v>
      </c>
      <c r="D19" s="174">
        <f>ROUND(VALUE(SUBSTITUTE(実質収支比率等に係る経年分析!H$48,"▲","-")),2)</f>
        <v>0.49</v>
      </c>
      <c r="E19" s="174">
        <f>ROUND(VALUE(SUBSTITUTE(実質収支比率等に係る経年分析!I$48,"▲","-")),2)</f>
        <v>4.7300000000000004</v>
      </c>
      <c r="F19" s="174">
        <f>ROUND(VALUE(SUBSTITUTE(実質収支比率等に係る経年分析!J$48,"▲","-")),2)</f>
        <v>2.04</v>
      </c>
    </row>
    <row r="20" spans="1:11" x14ac:dyDescent="0.15">
      <c r="A20" s="174" t="s">
        <v>59</v>
      </c>
      <c r="B20" s="174">
        <f>ROUND(VALUE(SUBSTITUTE(実質収支比率等に係る経年分析!F$47,"▲","-")),2)</f>
        <v>14.6</v>
      </c>
      <c r="C20" s="174">
        <f>ROUND(VALUE(SUBSTITUTE(実質収支比率等に係る経年分析!G$47,"▲","-")),2)</f>
        <v>14.37</v>
      </c>
      <c r="D20" s="174">
        <f>ROUND(VALUE(SUBSTITUTE(実質収支比率等に係る経年分析!H$47,"▲","-")),2)</f>
        <v>12.85</v>
      </c>
      <c r="E20" s="174">
        <f>ROUND(VALUE(SUBSTITUTE(実質収支比率等に係る経年分析!I$47,"▲","-")),2)</f>
        <v>12.53</v>
      </c>
      <c r="F20" s="174">
        <f>ROUND(VALUE(SUBSTITUTE(実質収支比率等に係る経年分析!J$47,"▲","-")),2)</f>
        <v>15.29</v>
      </c>
    </row>
    <row r="21" spans="1:11" x14ac:dyDescent="0.15">
      <c r="A21" s="174" t="s">
        <v>60</v>
      </c>
      <c r="B21" s="174">
        <f>IF(ISNUMBER(VALUE(SUBSTITUTE(実質収支比率等に係る経年分析!F$49,"▲","-"))),ROUND(VALUE(SUBSTITUTE(実質収支比率等に係る経年分析!F$49,"▲","-")),2),NA())</f>
        <v>0.04</v>
      </c>
      <c r="C21" s="174">
        <f>IF(ISNUMBER(VALUE(SUBSTITUTE(実質収支比率等に係る経年分析!G$49,"▲","-"))),ROUND(VALUE(SUBSTITUTE(実質収支比率等に係る経年分析!G$49,"▲","-")),2),NA())</f>
        <v>-0.54</v>
      </c>
      <c r="D21" s="174">
        <f>IF(ISNUMBER(VALUE(SUBSTITUTE(実質収支比率等に係る経年分析!H$49,"▲","-"))),ROUND(VALUE(SUBSTITUTE(実質収支比率等に係る経年分析!H$49,"▲","-")),2),NA())</f>
        <v>-0.88</v>
      </c>
      <c r="E21" s="174">
        <f>IF(ISNUMBER(VALUE(SUBSTITUTE(実質収支比率等に係る経年分析!I$49,"▲","-"))),ROUND(VALUE(SUBSTITUTE(実質収支比率等に係る経年分析!I$49,"▲","-")),2),NA())</f>
        <v>4.5</v>
      </c>
      <c r="F21" s="174">
        <f>IF(ISNUMBER(VALUE(SUBSTITUTE(実質収支比率等に係る経年分析!J$49,"▲","-"))),ROUND(VALUE(SUBSTITUTE(実質収支比率等に係る経年分析!J$49,"▲","-")),2),NA())</f>
        <v>-0.38</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学校給食事業特別会計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0.17</v>
      </c>
    </row>
    <row r="33" spans="1:16" x14ac:dyDescent="0.15">
      <c r="A33" s="175" t="str">
        <f>IF(連結実質赤字比率に係る赤字・黒字の構成分析!C$37="",NA(),連結実質赤字比率に係る赤字・黒字の構成分析!C$37)</f>
        <v>国民健康保険特別会計</v>
      </c>
      <c r="B33" s="175">
        <f>IF(ROUND(VALUE(SUBSTITUTE(連結実質赤字比率に係る赤字・黒字の構成分析!F$37,"▲", "-")), 2) &lt; 0, ABS(ROUND(VALUE(SUBSTITUTE(連結実質赤字比率に係る赤字・黒字の構成分析!F$37,"▲", "-")), 2)), NA())</f>
        <v>0.09</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1.06</v>
      </c>
      <c r="E33" s="175" t="e">
        <f>IF(ROUND(VALUE(SUBSTITUTE(連結実質赤字比率に係る赤字・黒字の構成分析!G$37,"▲", "-")), 2) &gt;= 0, ABS(ROUND(VALUE(SUBSTITUTE(連結実質赤字比率に係る赤字・黒字の構成分析!G$37,"▲", "-")), 2)), NA())</f>
        <v>#N/A</v>
      </c>
      <c r="F33" s="175">
        <f>IF(ROUND(VALUE(SUBSTITUTE(連結実質赤字比率に係る赤字・黒字の構成分析!H$37,"▲", "-")), 2) &lt; 0, ABS(ROUND(VALUE(SUBSTITUTE(連結実質赤字比率に係る赤字・黒字の構成分析!H$37,"▲", "-")), 2)), NA())</f>
        <v>1.5</v>
      </c>
      <c r="G33" s="175" t="e">
        <f>IF(ROUND(VALUE(SUBSTITUTE(連結実質赤字比率に係る赤字・黒字の構成分析!H$37,"▲", "-")), 2) &gt;= 0, ABS(ROUND(VALUE(SUBSTITUTE(連結実質赤字比率に係る赤字・黒字の構成分析!H$37,"▲", "-")), 2)), NA())</f>
        <v>#N/A</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4.7300000000000004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2.04</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4.9000000000000004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13.85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11.45</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3913</v>
      </c>
      <c r="E42" s="176"/>
      <c r="F42" s="176"/>
      <c r="G42" s="176">
        <f>'実質公債費比率（分子）の構造'!L$52</f>
        <v>3688</v>
      </c>
      <c r="H42" s="176"/>
      <c r="I42" s="176"/>
      <c r="J42" s="176">
        <f>'実質公債費比率（分子）の構造'!M$52</f>
        <v>3714</v>
      </c>
      <c r="K42" s="176"/>
      <c r="L42" s="176"/>
      <c r="M42" s="176">
        <f>'実質公債費比率（分子）の構造'!N$52</f>
        <v>3735</v>
      </c>
      <c r="N42" s="176"/>
      <c r="O42" s="176"/>
      <c r="P42" s="176">
        <f>'実質公債費比率（分子）の構造'!O$52</f>
        <v>3750</v>
      </c>
    </row>
    <row r="43" spans="1:16" x14ac:dyDescent="0.15">
      <c r="A43" s="176" t="s">
        <v>68</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17</v>
      </c>
      <c r="C44" s="176"/>
      <c r="D44" s="176"/>
      <c r="E44" s="176">
        <f>'実質公債費比率（分子）の構造'!L$50</f>
        <v>23</v>
      </c>
      <c r="F44" s="176"/>
      <c r="G44" s="176"/>
      <c r="H44" s="176">
        <f>'実質公債費比率（分子）の構造'!M$50</f>
        <v>10</v>
      </c>
      <c r="I44" s="176"/>
      <c r="J44" s="176"/>
      <c r="K44" s="176">
        <f>'実質公債費比率（分子）の構造'!N$50</f>
        <v>21</v>
      </c>
      <c r="L44" s="176"/>
      <c r="M44" s="176"/>
      <c r="N44" s="176">
        <f>'実質公債費比率（分子）の構造'!O$50</f>
        <v>22</v>
      </c>
      <c r="O44" s="176"/>
      <c r="P44" s="176"/>
    </row>
    <row r="45" spans="1:16" x14ac:dyDescent="0.15">
      <c r="A45" s="176" t="s">
        <v>70</v>
      </c>
      <c r="B45" s="176">
        <f>'実質公債費比率（分子）の構造'!K$49</f>
        <v>279</v>
      </c>
      <c r="C45" s="176"/>
      <c r="D45" s="176"/>
      <c r="E45" s="176">
        <f>'実質公債費比率（分子）の構造'!L$49</f>
        <v>259</v>
      </c>
      <c r="F45" s="176"/>
      <c r="G45" s="176"/>
      <c r="H45" s="176">
        <f>'実質公債費比率（分子）の構造'!M$49</f>
        <v>252</v>
      </c>
      <c r="I45" s="176"/>
      <c r="J45" s="176"/>
      <c r="K45" s="176">
        <f>'実質公債費比率（分子）の構造'!N$49</f>
        <v>325</v>
      </c>
      <c r="L45" s="176"/>
      <c r="M45" s="176"/>
      <c r="N45" s="176">
        <f>'実質公債費比率（分子）の構造'!O$49</f>
        <v>318</v>
      </c>
      <c r="O45" s="176"/>
      <c r="P45" s="176"/>
    </row>
    <row r="46" spans="1:16" x14ac:dyDescent="0.15">
      <c r="A46" s="176" t="s">
        <v>71</v>
      </c>
      <c r="B46" s="176">
        <f>'実質公債費比率（分子）の構造'!K$48</f>
        <v>938</v>
      </c>
      <c r="C46" s="176"/>
      <c r="D46" s="176"/>
      <c r="E46" s="176">
        <f>'実質公債費比率（分子）の構造'!L$48</f>
        <v>935</v>
      </c>
      <c r="F46" s="176"/>
      <c r="G46" s="176"/>
      <c r="H46" s="176">
        <f>'実質公債費比率（分子）の構造'!M$48</f>
        <v>923</v>
      </c>
      <c r="I46" s="176"/>
      <c r="J46" s="176"/>
      <c r="K46" s="176">
        <f>'実質公債費比率（分子）の構造'!N$48</f>
        <v>870</v>
      </c>
      <c r="L46" s="176"/>
      <c r="M46" s="176"/>
      <c r="N46" s="176">
        <f>'実質公債費比率（分子）の構造'!O$48</f>
        <v>852</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f>'実質公債費比率（分子）の構造'!N$47</f>
        <v>5</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3056</v>
      </c>
      <c r="C49" s="176"/>
      <c r="D49" s="176"/>
      <c r="E49" s="176">
        <f>'実質公債費比率（分子）の構造'!L$45</f>
        <v>2996</v>
      </c>
      <c r="F49" s="176"/>
      <c r="G49" s="176"/>
      <c r="H49" s="176">
        <f>'実質公債費比率（分子）の構造'!M$45</f>
        <v>3287</v>
      </c>
      <c r="I49" s="176"/>
      <c r="J49" s="176"/>
      <c r="K49" s="176">
        <f>'実質公債費比率（分子）の構造'!N$45</f>
        <v>3492</v>
      </c>
      <c r="L49" s="176"/>
      <c r="M49" s="176"/>
      <c r="N49" s="176">
        <f>'実質公債費比率（分子）の構造'!O$45</f>
        <v>3627</v>
      </c>
      <c r="O49" s="176"/>
      <c r="P49" s="176"/>
    </row>
    <row r="50" spans="1:16" x14ac:dyDescent="0.15">
      <c r="A50" s="176" t="s">
        <v>75</v>
      </c>
      <c r="B50" s="176" t="e">
        <f>NA()</f>
        <v>#N/A</v>
      </c>
      <c r="C50" s="176">
        <f>IF(ISNUMBER('実質公債費比率（分子）の構造'!K$53),'実質公債費比率（分子）の構造'!K$53,NA())</f>
        <v>377</v>
      </c>
      <c r="D50" s="176" t="e">
        <f>NA()</f>
        <v>#N/A</v>
      </c>
      <c r="E50" s="176" t="e">
        <f>NA()</f>
        <v>#N/A</v>
      </c>
      <c r="F50" s="176">
        <f>IF(ISNUMBER('実質公債費比率（分子）の構造'!L$53),'実質公債費比率（分子）の構造'!L$53,NA())</f>
        <v>525</v>
      </c>
      <c r="G50" s="176" t="e">
        <f>NA()</f>
        <v>#N/A</v>
      </c>
      <c r="H50" s="176" t="e">
        <f>NA()</f>
        <v>#N/A</v>
      </c>
      <c r="I50" s="176">
        <f>IF(ISNUMBER('実質公債費比率（分子）の構造'!M$53),'実質公債費比率（分子）の構造'!M$53,NA())</f>
        <v>758</v>
      </c>
      <c r="J50" s="176" t="e">
        <f>NA()</f>
        <v>#N/A</v>
      </c>
      <c r="K50" s="176" t="e">
        <f>NA()</f>
        <v>#N/A</v>
      </c>
      <c r="L50" s="176">
        <f>IF(ISNUMBER('実質公債費比率（分子）の構造'!N$53),'実質公債費比率（分子）の構造'!N$53,NA())</f>
        <v>978</v>
      </c>
      <c r="M50" s="176" t="e">
        <f>NA()</f>
        <v>#N/A</v>
      </c>
      <c r="N50" s="176" t="e">
        <f>NA()</f>
        <v>#N/A</v>
      </c>
      <c r="O50" s="176">
        <f>IF(ISNUMBER('実質公債費比率（分子）の構造'!O$53),'実質公債費比率（分子）の構造'!O$53,NA())</f>
        <v>1069</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39762</v>
      </c>
      <c r="E56" s="175"/>
      <c r="F56" s="175"/>
      <c r="G56" s="175">
        <f>'将来負担比率（分子）の構造'!J$52</f>
        <v>39311</v>
      </c>
      <c r="H56" s="175"/>
      <c r="I56" s="175"/>
      <c r="J56" s="175">
        <f>'将来負担比率（分子）の構造'!K$52</f>
        <v>38979</v>
      </c>
      <c r="K56" s="175"/>
      <c r="L56" s="175"/>
      <c r="M56" s="175">
        <f>'将来負担比率（分子）の構造'!L$52</f>
        <v>37677</v>
      </c>
      <c r="N56" s="175"/>
      <c r="O56" s="175"/>
      <c r="P56" s="175">
        <f>'将来負担比率（分子）の構造'!M$52</f>
        <v>35818</v>
      </c>
    </row>
    <row r="57" spans="1:16" x14ac:dyDescent="0.15">
      <c r="A57" s="175" t="s">
        <v>44</v>
      </c>
      <c r="B57" s="175"/>
      <c r="C57" s="175"/>
      <c r="D57" s="175">
        <f>'将来負担比率（分子）の構造'!I$51</f>
        <v>7735</v>
      </c>
      <c r="E57" s="175"/>
      <c r="F57" s="175"/>
      <c r="G57" s="175">
        <f>'将来負担比率（分子）の構造'!J$51</f>
        <v>7390</v>
      </c>
      <c r="H57" s="175"/>
      <c r="I57" s="175"/>
      <c r="J57" s="175">
        <f>'将来負担比率（分子）の構造'!K$51</f>
        <v>7156</v>
      </c>
      <c r="K57" s="175"/>
      <c r="L57" s="175"/>
      <c r="M57" s="175">
        <f>'将来負担比率（分子）の構造'!L$51</f>
        <v>6798</v>
      </c>
      <c r="N57" s="175"/>
      <c r="O57" s="175"/>
      <c r="P57" s="175">
        <f>'将来負担比率（分子）の構造'!M$51</f>
        <v>6407</v>
      </c>
    </row>
    <row r="58" spans="1:16" x14ac:dyDescent="0.15">
      <c r="A58" s="175" t="s">
        <v>43</v>
      </c>
      <c r="B58" s="175"/>
      <c r="C58" s="175"/>
      <c r="D58" s="175">
        <f>'将来負担比率（分子）の構造'!I$50</f>
        <v>7285</v>
      </c>
      <c r="E58" s="175"/>
      <c r="F58" s="175"/>
      <c r="G58" s="175">
        <f>'将来負担比率（分子）の構造'!J$50</f>
        <v>7053</v>
      </c>
      <c r="H58" s="175"/>
      <c r="I58" s="175"/>
      <c r="J58" s="175">
        <f>'将来負担比率（分子）の構造'!K$50</f>
        <v>6613</v>
      </c>
      <c r="K58" s="175"/>
      <c r="L58" s="175"/>
      <c r="M58" s="175">
        <f>'将来負担比率（分子）の構造'!L$50</f>
        <v>7429</v>
      </c>
      <c r="N58" s="175"/>
      <c r="O58" s="175"/>
      <c r="P58" s="175">
        <f>'将来負担比率（分子）の構造'!M$50</f>
        <v>7841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1478</v>
      </c>
      <c r="C61" s="175"/>
      <c r="D61" s="175"/>
      <c r="E61" s="175">
        <f>'将来負担比率（分子）の構造'!J$46</f>
        <v>1405</v>
      </c>
      <c r="F61" s="175"/>
      <c r="G61" s="175"/>
      <c r="H61" s="175">
        <f>'将来負担比率（分子）の構造'!K$46</f>
        <v>1284</v>
      </c>
      <c r="I61" s="175"/>
      <c r="J61" s="175"/>
      <c r="K61" s="175">
        <f>'将来負担比率（分子）の構造'!L$46</f>
        <v>1274</v>
      </c>
      <c r="L61" s="175"/>
      <c r="M61" s="175"/>
      <c r="N61" s="175">
        <f>'将来負担比率（分子）の構造'!M$46</f>
        <v>1264</v>
      </c>
      <c r="O61" s="175"/>
      <c r="P61" s="175"/>
    </row>
    <row r="62" spans="1:16" x14ac:dyDescent="0.15">
      <c r="A62" s="175" t="s">
        <v>37</v>
      </c>
      <c r="B62" s="175">
        <f>'将来負担比率（分子）の構造'!I$45</f>
        <v>4983</v>
      </c>
      <c r="C62" s="175"/>
      <c r="D62" s="175"/>
      <c r="E62" s="175">
        <f>'将来負担比率（分子）の構造'!J$45</f>
        <v>4950</v>
      </c>
      <c r="F62" s="175"/>
      <c r="G62" s="175"/>
      <c r="H62" s="175">
        <f>'将来負担比率（分子）の構造'!K$45</f>
        <v>4493</v>
      </c>
      <c r="I62" s="175"/>
      <c r="J62" s="175"/>
      <c r="K62" s="175">
        <f>'将来負担比率（分子）の構造'!L$45</f>
        <v>4444</v>
      </c>
      <c r="L62" s="175"/>
      <c r="M62" s="175"/>
      <c r="N62" s="175">
        <f>'将来負担比率（分子）の構造'!M$45</f>
        <v>4168</v>
      </c>
      <c r="O62" s="175"/>
      <c r="P62" s="175"/>
    </row>
    <row r="63" spans="1:16" x14ac:dyDescent="0.15">
      <c r="A63" s="175" t="s">
        <v>36</v>
      </c>
      <c r="B63" s="175">
        <f>'将来負担比率（分子）の構造'!I$44</f>
        <v>2788</v>
      </c>
      <c r="C63" s="175"/>
      <c r="D63" s="175"/>
      <c r="E63" s="175">
        <f>'将来負担比率（分子）の構造'!J$44</f>
        <v>2698</v>
      </c>
      <c r="F63" s="175"/>
      <c r="G63" s="175"/>
      <c r="H63" s="175">
        <f>'将来負担比率（分子）の構造'!K$44</f>
        <v>3222</v>
      </c>
      <c r="I63" s="175"/>
      <c r="J63" s="175"/>
      <c r="K63" s="175">
        <f>'将来負担比率（分子）の構造'!L$44</f>
        <v>3263</v>
      </c>
      <c r="L63" s="175"/>
      <c r="M63" s="175"/>
      <c r="N63" s="175">
        <f>'将来負担比率（分子）の構造'!M$44</f>
        <v>3096</v>
      </c>
      <c r="O63" s="175"/>
      <c r="P63" s="175"/>
    </row>
    <row r="64" spans="1:16" x14ac:dyDescent="0.15">
      <c r="A64" s="175" t="s">
        <v>35</v>
      </c>
      <c r="B64" s="175">
        <f>'将来負担比率（分子）の構造'!I$43</f>
        <v>13230</v>
      </c>
      <c r="C64" s="175"/>
      <c r="D64" s="175"/>
      <c r="E64" s="175">
        <f>'将来負担比率（分子）の構造'!J$43</f>
        <v>12676</v>
      </c>
      <c r="F64" s="175"/>
      <c r="G64" s="175"/>
      <c r="H64" s="175">
        <f>'将来負担比率（分子）の構造'!K$43</f>
        <v>11898</v>
      </c>
      <c r="I64" s="175"/>
      <c r="J64" s="175"/>
      <c r="K64" s="175">
        <f>'将来負担比率（分子）の構造'!L$43</f>
        <v>11126</v>
      </c>
      <c r="L64" s="175"/>
      <c r="M64" s="175"/>
      <c r="N64" s="175">
        <f>'将来負担比率（分子）の構造'!M$43</f>
        <v>10200</v>
      </c>
      <c r="O64" s="175"/>
      <c r="P64" s="175"/>
    </row>
    <row r="65" spans="1:16" x14ac:dyDescent="0.15">
      <c r="A65" s="175" t="s">
        <v>34</v>
      </c>
      <c r="B65" s="175">
        <f>'将来負担比率（分子）の構造'!I$42</f>
        <v>13</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38760</v>
      </c>
      <c r="C66" s="175"/>
      <c r="D66" s="175"/>
      <c r="E66" s="175">
        <f>'将来負担比率（分子）の構造'!J$41</f>
        <v>38265</v>
      </c>
      <c r="F66" s="175"/>
      <c r="G66" s="175"/>
      <c r="H66" s="175">
        <f>'将来負担比率（分子）の構造'!K$41</f>
        <v>38145</v>
      </c>
      <c r="I66" s="175"/>
      <c r="J66" s="175"/>
      <c r="K66" s="175">
        <f>'将来負担比率（分子）の構造'!L$41</f>
        <v>37707</v>
      </c>
      <c r="L66" s="175"/>
      <c r="M66" s="175"/>
      <c r="N66" s="175">
        <f>'将来負担比率（分子）の構造'!M$41</f>
        <v>35689</v>
      </c>
      <c r="O66" s="175"/>
      <c r="P66" s="175"/>
    </row>
    <row r="67" spans="1:16" x14ac:dyDescent="0.15">
      <c r="A67" s="175" t="s">
        <v>79</v>
      </c>
      <c r="B67" s="175" t="e">
        <f>NA()</f>
        <v>#N/A</v>
      </c>
      <c r="C67" s="175">
        <f>IF(ISNUMBER('将来負担比率（分子）の構造'!I$53), IF('将来負担比率（分子）の構造'!I$53 &lt; 0, 0, '将来負担比率（分子）の構造'!I$53), NA())</f>
        <v>6469</v>
      </c>
      <c r="D67" s="175" t="e">
        <f>NA()</f>
        <v>#N/A</v>
      </c>
      <c r="E67" s="175" t="e">
        <f>NA()</f>
        <v>#N/A</v>
      </c>
      <c r="F67" s="175">
        <f>IF(ISNUMBER('将来負担比率（分子）の構造'!J$53), IF('将来負担比率（分子）の構造'!J$53 &lt; 0, 0, '将来負担比率（分子）の構造'!J$53), NA())</f>
        <v>6242</v>
      </c>
      <c r="G67" s="175" t="e">
        <f>NA()</f>
        <v>#N/A</v>
      </c>
      <c r="H67" s="175" t="e">
        <f>NA()</f>
        <v>#N/A</v>
      </c>
      <c r="I67" s="175">
        <f>IF(ISNUMBER('将来負担比率（分子）の構造'!K$53), IF('将来負担比率（分子）の構造'!K$53 &lt; 0, 0, '将来負担比率（分子）の構造'!K$53), NA())</f>
        <v>6293</v>
      </c>
      <c r="J67" s="175" t="e">
        <f>NA()</f>
        <v>#N/A</v>
      </c>
      <c r="K67" s="175" t="e">
        <f>NA()</f>
        <v>#N/A</v>
      </c>
      <c r="L67" s="175">
        <f>IF(ISNUMBER('将来負担比率（分子）の構造'!L$53), IF('将来負担比率（分子）の構造'!L$53 &lt; 0, 0, '将来負担比率（分子）の構造'!L$53), NA())</f>
        <v>5910</v>
      </c>
      <c r="M67" s="175" t="e">
        <f>NA()</f>
        <v>#N/A</v>
      </c>
      <c r="N67" s="175" t="e">
        <f>NA()</f>
        <v>#N/A</v>
      </c>
      <c r="O67" s="175">
        <f>IF(ISNUMBER('将来負担比率（分子）の構造'!M$53), IF('将来負担比率（分子）の構造'!M$53 &lt; 0, 0, '将来負担比率（分子）の構造'!M$53), NA())</f>
        <v>4351</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2436</v>
      </c>
      <c r="C72" s="179">
        <f>基金残高に係る経年分析!G55</f>
        <v>2482</v>
      </c>
      <c r="D72" s="179">
        <f>基金残高に係る経年分析!H55</f>
        <v>2951</v>
      </c>
    </row>
    <row r="73" spans="1:16" x14ac:dyDescent="0.15">
      <c r="A73" s="178" t="s">
        <v>82</v>
      </c>
      <c r="B73" s="179">
        <f>基金残高に係る経年分析!F56</f>
        <v>1766</v>
      </c>
      <c r="C73" s="179">
        <f>基金残高に係る経年分析!G56</f>
        <v>2173</v>
      </c>
      <c r="D73" s="179">
        <f>基金残高に係る経年分析!H56</f>
        <v>2175</v>
      </c>
    </row>
    <row r="74" spans="1:16" x14ac:dyDescent="0.15">
      <c r="A74" s="178" t="s">
        <v>83</v>
      </c>
      <c r="B74" s="179">
        <f>基金残高に係る経年分析!F57</f>
        <v>1172</v>
      </c>
      <c r="C74" s="179">
        <f>基金残高に係る経年分析!G57</f>
        <v>1403</v>
      </c>
      <c r="D74" s="179">
        <f>基金残高に係る経年分析!H57</f>
        <v>1344</v>
      </c>
    </row>
  </sheetData>
  <sheetProtection algorithmName="SHA-512" hashValue="XfZsxZ9ywetgxsCy2WgcAtpEK49zF0eTdQKyXU7zUY0l+E+q9d6lD2eedg4uTLq3jf0qbRX1xEJ97v3M4hKW9Q==" saltValue="avHpYYGB0CoNoy2y2lY3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11464407</v>
      </c>
      <c r="S5" s="613"/>
      <c r="T5" s="613"/>
      <c r="U5" s="613"/>
      <c r="V5" s="613"/>
      <c r="W5" s="613"/>
      <c r="X5" s="613"/>
      <c r="Y5" s="614"/>
      <c r="Z5" s="615">
        <v>32.4</v>
      </c>
      <c r="AA5" s="615"/>
      <c r="AB5" s="615"/>
      <c r="AC5" s="615"/>
      <c r="AD5" s="616">
        <v>10862183</v>
      </c>
      <c r="AE5" s="616"/>
      <c r="AF5" s="616"/>
      <c r="AG5" s="616"/>
      <c r="AH5" s="616"/>
      <c r="AI5" s="616"/>
      <c r="AJ5" s="616"/>
      <c r="AK5" s="616"/>
      <c r="AL5" s="617">
        <v>56.4</v>
      </c>
      <c r="AM5" s="618"/>
      <c r="AN5" s="618"/>
      <c r="AO5" s="619"/>
      <c r="AP5" s="609" t="s">
        <v>232</v>
      </c>
      <c r="AQ5" s="610"/>
      <c r="AR5" s="610"/>
      <c r="AS5" s="610"/>
      <c r="AT5" s="610"/>
      <c r="AU5" s="610"/>
      <c r="AV5" s="610"/>
      <c r="AW5" s="610"/>
      <c r="AX5" s="610"/>
      <c r="AY5" s="610"/>
      <c r="AZ5" s="610"/>
      <c r="BA5" s="610"/>
      <c r="BB5" s="610"/>
      <c r="BC5" s="610"/>
      <c r="BD5" s="610"/>
      <c r="BE5" s="610"/>
      <c r="BF5" s="611"/>
      <c r="BG5" s="623">
        <v>10833337</v>
      </c>
      <c r="BH5" s="624"/>
      <c r="BI5" s="624"/>
      <c r="BJ5" s="624"/>
      <c r="BK5" s="624"/>
      <c r="BL5" s="624"/>
      <c r="BM5" s="624"/>
      <c r="BN5" s="625"/>
      <c r="BO5" s="626">
        <v>94.5</v>
      </c>
      <c r="BP5" s="626"/>
      <c r="BQ5" s="626"/>
      <c r="BR5" s="626"/>
      <c r="BS5" s="627">
        <v>149224</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246009</v>
      </c>
      <c r="S6" s="624"/>
      <c r="T6" s="624"/>
      <c r="U6" s="624"/>
      <c r="V6" s="624"/>
      <c r="W6" s="624"/>
      <c r="X6" s="624"/>
      <c r="Y6" s="625"/>
      <c r="Z6" s="626">
        <v>0.7</v>
      </c>
      <c r="AA6" s="626"/>
      <c r="AB6" s="626"/>
      <c r="AC6" s="626"/>
      <c r="AD6" s="627">
        <v>246009</v>
      </c>
      <c r="AE6" s="627"/>
      <c r="AF6" s="627"/>
      <c r="AG6" s="627"/>
      <c r="AH6" s="627"/>
      <c r="AI6" s="627"/>
      <c r="AJ6" s="627"/>
      <c r="AK6" s="627"/>
      <c r="AL6" s="628">
        <v>1.3</v>
      </c>
      <c r="AM6" s="629"/>
      <c r="AN6" s="629"/>
      <c r="AO6" s="630"/>
      <c r="AP6" s="620" t="s">
        <v>237</v>
      </c>
      <c r="AQ6" s="621"/>
      <c r="AR6" s="621"/>
      <c r="AS6" s="621"/>
      <c r="AT6" s="621"/>
      <c r="AU6" s="621"/>
      <c r="AV6" s="621"/>
      <c r="AW6" s="621"/>
      <c r="AX6" s="621"/>
      <c r="AY6" s="621"/>
      <c r="AZ6" s="621"/>
      <c r="BA6" s="621"/>
      <c r="BB6" s="621"/>
      <c r="BC6" s="621"/>
      <c r="BD6" s="621"/>
      <c r="BE6" s="621"/>
      <c r="BF6" s="622"/>
      <c r="BG6" s="623">
        <v>10833337</v>
      </c>
      <c r="BH6" s="624"/>
      <c r="BI6" s="624"/>
      <c r="BJ6" s="624"/>
      <c r="BK6" s="624"/>
      <c r="BL6" s="624"/>
      <c r="BM6" s="624"/>
      <c r="BN6" s="625"/>
      <c r="BO6" s="626">
        <v>94.5</v>
      </c>
      <c r="BP6" s="626"/>
      <c r="BQ6" s="626"/>
      <c r="BR6" s="626"/>
      <c r="BS6" s="627">
        <v>149224</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196859</v>
      </c>
      <c r="CS6" s="624"/>
      <c r="CT6" s="624"/>
      <c r="CU6" s="624"/>
      <c r="CV6" s="624"/>
      <c r="CW6" s="624"/>
      <c r="CX6" s="624"/>
      <c r="CY6" s="625"/>
      <c r="CZ6" s="617">
        <v>0.6</v>
      </c>
      <c r="DA6" s="618"/>
      <c r="DB6" s="618"/>
      <c r="DC6" s="634"/>
      <c r="DD6" s="632" t="s">
        <v>239</v>
      </c>
      <c r="DE6" s="624"/>
      <c r="DF6" s="624"/>
      <c r="DG6" s="624"/>
      <c r="DH6" s="624"/>
      <c r="DI6" s="624"/>
      <c r="DJ6" s="624"/>
      <c r="DK6" s="624"/>
      <c r="DL6" s="624"/>
      <c r="DM6" s="624"/>
      <c r="DN6" s="624"/>
      <c r="DO6" s="624"/>
      <c r="DP6" s="625"/>
      <c r="DQ6" s="632">
        <v>196859</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5609</v>
      </c>
      <c r="S7" s="624"/>
      <c r="T7" s="624"/>
      <c r="U7" s="624"/>
      <c r="V7" s="624"/>
      <c r="W7" s="624"/>
      <c r="X7" s="624"/>
      <c r="Y7" s="625"/>
      <c r="Z7" s="626">
        <v>0</v>
      </c>
      <c r="AA7" s="626"/>
      <c r="AB7" s="626"/>
      <c r="AC7" s="626"/>
      <c r="AD7" s="627">
        <v>5609</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4337531</v>
      </c>
      <c r="BH7" s="624"/>
      <c r="BI7" s="624"/>
      <c r="BJ7" s="624"/>
      <c r="BK7" s="624"/>
      <c r="BL7" s="624"/>
      <c r="BM7" s="624"/>
      <c r="BN7" s="625"/>
      <c r="BO7" s="626">
        <v>37.799999999999997</v>
      </c>
      <c r="BP7" s="626"/>
      <c r="BQ7" s="626"/>
      <c r="BR7" s="626"/>
      <c r="BS7" s="627">
        <v>149224</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4904788</v>
      </c>
      <c r="CS7" s="624"/>
      <c r="CT7" s="624"/>
      <c r="CU7" s="624"/>
      <c r="CV7" s="624"/>
      <c r="CW7" s="624"/>
      <c r="CX7" s="624"/>
      <c r="CY7" s="625"/>
      <c r="CZ7" s="626">
        <v>14.1</v>
      </c>
      <c r="DA7" s="626"/>
      <c r="DB7" s="626"/>
      <c r="DC7" s="626"/>
      <c r="DD7" s="632">
        <v>279904</v>
      </c>
      <c r="DE7" s="624"/>
      <c r="DF7" s="624"/>
      <c r="DG7" s="624"/>
      <c r="DH7" s="624"/>
      <c r="DI7" s="624"/>
      <c r="DJ7" s="624"/>
      <c r="DK7" s="624"/>
      <c r="DL7" s="624"/>
      <c r="DM7" s="624"/>
      <c r="DN7" s="624"/>
      <c r="DO7" s="624"/>
      <c r="DP7" s="625"/>
      <c r="DQ7" s="632">
        <v>3332634</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82931</v>
      </c>
      <c r="S8" s="624"/>
      <c r="T8" s="624"/>
      <c r="U8" s="624"/>
      <c r="V8" s="624"/>
      <c r="W8" s="624"/>
      <c r="X8" s="624"/>
      <c r="Y8" s="625"/>
      <c r="Z8" s="626">
        <v>0.2</v>
      </c>
      <c r="AA8" s="626"/>
      <c r="AB8" s="626"/>
      <c r="AC8" s="626"/>
      <c r="AD8" s="627">
        <v>82931</v>
      </c>
      <c r="AE8" s="627"/>
      <c r="AF8" s="627"/>
      <c r="AG8" s="627"/>
      <c r="AH8" s="627"/>
      <c r="AI8" s="627"/>
      <c r="AJ8" s="627"/>
      <c r="AK8" s="627"/>
      <c r="AL8" s="628">
        <v>0.4</v>
      </c>
      <c r="AM8" s="629"/>
      <c r="AN8" s="629"/>
      <c r="AO8" s="630"/>
      <c r="AP8" s="620" t="s">
        <v>244</v>
      </c>
      <c r="AQ8" s="621"/>
      <c r="AR8" s="621"/>
      <c r="AS8" s="621"/>
      <c r="AT8" s="621"/>
      <c r="AU8" s="621"/>
      <c r="AV8" s="621"/>
      <c r="AW8" s="621"/>
      <c r="AX8" s="621"/>
      <c r="AY8" s="621"/>
      <c r="AZ8" s="621"/>
      <c r="BA8" s="621"/>
      <c r="BB8" s="621"/>
      <c r="BC8" s="621"/>
      <c r="BD8" s="621"/>
      <c r="BE8" s="621"/>
      <c r="BF8" s="622"/>
      <c r="BG8" s="623">
        <v>135435</v>
      </c>
      <c r="BH8" s="624"/>
      <c r="BI8" s="624"/>
      <c r="BJ8" s="624"/>
      <c r="BK8" s="624"/>
      <c r="BL8" s="624"/>
      <c r="BM8" s="624"/>
      <c r="BN8" s="625"/>
      <c r="BO8" s="626">
        <v>1.2</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12668721</v>
      </c>
      <c r="CS8" s="624"/>
      <c r="CT8" s="624"/>
      <c r="CU8" s="624"/>
      <c r="CV8" s="624"/>
      <c r="CW8" s="624"/>
      <c r="CX8" s="624"/>
      <c r="CY8" s="625"/>
      <c r="CZ8" s="626">
        <v>36.4</v>
      </c>
      <c r="DA8" s="626"/>
      <c r="DB8" s="626"/>
      <c r="DC8" s="626"/>
      <c r="DD8" s="632">
        <v>31617</v>
      </c>
      <c r="DE8" s="624"/>
      <c r="DF8" s="624"/>
      <c r="DG8" s="624"/>
      <c r="DH8" s="624"/>
      <c r="DI8" s="624"/>
      <c r="DJ8" s="624"/>
      <c r="DK8" s="624"/>
      <c r="DL8" s="624"/>
      <c r="DM8" s="624"/>
      <c r="DN8" s="624"/>
      <c r="DO8" s="624"/>
      <c r="DP8" s="625"/>
      <c r="DQ8" s="632">
        <v>6209988</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59085</v>
      </c>
      <c r="S9" s="624"/>
      <c r="T9" s="624"/>
      <c r="U9" s="624"/>
      <c r="V9" s="624"/>
      <c r="W9" s="624"/>
      <c r="X9" s="624"/>
      <c r="Y9" s="625"/>
      <c r="Z9" s="626">
        <v>0.2</v>
      </c>
      <c r="AA9" s="626"/>
      <c r="AB9" s="626"/>
      <c r="AC9" s="626"/>
      <c r="AD9" s="627">
        <v>59085</v>
      </c>
      <c r="AE9" s="627"/>
      <c r="AF9" s="627"/>
      <c r="AG9" s="627"/>
      <c r="AH9" s="627"/>
      <c r="AI9" s="627"/>
      <c r="AJ9" s="627"/>
      <c r="AK9" s="627"/>
      <c r="AL9" s="628">
        <v>0.3</v>
      </c>
      <c r="AM9" s="629"/>
      <c r="AN9" s="629"/>
      <c r="AO9" s="630"/>
      <c r="AP9" s="620" t="s">
        <v>248</v>
      </c>
      <c r="AQ9" s="621"/>
      <c r="AR9" s="621"/>
      <c r="AS9" s="621"/>
      <c r="AT9" s="621"/>
      <c r="AU9" s="621"/>
      <c r="AV9" s="621"/>
      <c r="AW9" s="621"/>
      <c r="AX9" s="621"/>
      <c r="AY9" s="621"/>
      <c r="AZ9" s="621"/>
      <c r="BA9" s="621"/>
      <c r="BB9" s="621"/>
      <c r="BC9" s="621"/>
      <c r="BD9" s="621"/>
      <c r="BE9" s="621"/>
      <c r="BF9" s="622"/>
      <c r="BG9" s="623">
        <v>3456942</v>
      </c>
      <c r="BH9" s="624"/>
      <c r="BI9" s="624"/>
      <c r="BJ9" s="624"/>
      <c r="BK9" s="624"/>
      <c r="BL9" s="624"/>
      <c r="BM9" s="624"/>
      <c r="BN9" s="625"/>
      <c r="BO9" s="626">
        <v>30.2</v>
      </c>
      <c r="BP9" s="626"/>
      <c r="BQ9" s="626"/>
      <c r="BR9" s="626"/>
      <c r="BS9" s="627" t="s">
        <v>239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3644930</v>
      </c>
      <c r="CS9" s="624"/>
      <c r="CT9" s="624"/>
      <c r="CU9" s="624"/>
      <c r="CV9" s="624"/>
      <c r="CW9" s="624"/>
      <c r="CX9" s="624"/>
      <c r="CY9" s="625"/>
      <c r="CZ9" s="626">
        <v>10.5</v>
      </c>
      <c r="DA9" s="626"/>
      <c r="DB9" s="626"/>
      <c r="DC9" s="626"/>
      <c r="DD9" s="632">
        <v>348017</v>
      </c>
      <c r="DE9" s="624"/>
      <c r="DF9" s="624"/>
      <c r="DG9" s="624"/>
      <c r="DH9" s="624"/>
      <c r="DI9" s="624"/>
      <c r="DJ9" s="624"/>
      <c r="DK9" s="624"/>
      <c r="DL9" s="624"/>
      <c r="DM9" s="624"/>
      <c r="DN9" s="624"/>
      <c r="DO9" s="624"/>
      <c r="DP9" s="625"/>
      <c r="DQ9" s="632">
        <v>2731399</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245</v>
      </c>
      <c r="S10" s="624"/>
      <c r="T10" s="624"/>
      <c r="U10" s="624"/>
      <c r="V10" s="624"/>
      <c r="W10" s="624"/>
      <c r="X10" s="624"/>
      <c r="Y10" s="625"/>
      <c r="Z10" s="626" t="s">
        <v>239</v>
      </c>
      <c r="AA10" s="626"/>
      <c r="AB10" s="626"/>
      <c r="AC10" s="626"/>
      <c r="AD10" s="627" t="s">
        <v>245</v>
      </c>
      <c r="AE10" s="627"/>
      <c r="AF10" s="627"/>
      <c r="AG10" s="627"/>
      <c r="AH10" s="627"/>
      <c r="AI10" s="627"/>
      <c r="AJ10" s="627"/>
      <c r="AK10" s="627"/>
      <c r="AL10" s="628" t="s">
        <v>245</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230560</v>
      </c>
      <c r="BH10" s="624"/>
      <c r="BI10" s="624"/>
      <c r="BJ10" s="624"/>
      <c r="BK10" s="624"/>
      <c r="BL10" s="624"/>
      <c r="BM10" s="624"/>
      <c r="BN10" s="625"/>
      <c r="BO10" s="626">
        <v>2</v>
      </c>
      <c r="BP10" s="626"/>
      <c r="BQ10" s="626"/>
      <c r="BR10" s="626"/>
      <c r="BS10" s="627" t="s">
        <v>245</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121042</v>
      </c>
      <c r="CS10" s="624"/>
      <c r="CT10" s="624"/>
      <c r="CU10" s="624"/>
      <c r="CV10" s="624"/>
      <c r="CW10" s="624"/>
      <c r="CX10" s="624"/>
      <c r="CY10" s="625"/>
      <c r="CZ10" s="626">
        <v>0.3</v>
      </c>
      <c r="DA10" s="626"/>
      <c r="DB10" s="626"/>
      <c r="DC10" s="626"/>
      <c r="DD10" s="632">
        <v>1045</v>
      </c>
      <c r="DE10" s="624"/>
      <c r="DF10" s="624"/>
      <c r="DG10" s="624"/>
      <c r="DH10" s="624"/>
      <c r="DI10" s="624"/>
      <c r="DJ10" s="624"/>
      <c r="DK10" s="624"/>
      <c r="DL10" s="624"/>
      <c r="DM10" s="624"/>
      <c r="DN10" s="624"/>
      <c r="DO10" s="624"/>
      <c r="DP10" s="625"/>
      <c r="DQ10" s="632">
        <v>29367</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1812349</v>
      </c>
      <c r="S11" s="624"/>
      <c r="T11" s="624"/>
      <c r="U11" s="624"/>
      <c r="V11" s="624"/>
      <c r="W11" s="624"/>
      <c r="X11" s="624"/>
      <c r="Y11" s="625"/>
      <c r="Z11" s="628">
        <v>5.0999999999999996</v>
      </c>
      <c r="AA11" s="629"/>
      <c r="AB11" s="629"/>
      <c r="AC11" s="635"/>
      <c r="AD11" s="632">
        <v>1812349</v>
      </c>
      <c r="AE11" s="624"/>
      <c r="AF11" s="624"/>
      <c r="AG11" s="624"/>
      <c r="AH11" s="624"/>
      <c r="AI11" s="624"/>
      <c r="AJ11" s="624"/>
      <c r="AK11" s="625"/>
      <c r="AL11" s="628">
        <v>9.4</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514594</v>
      </c>
      <c r="BH11" s="624"/>
      <c r="BI11" s="624"/>
      <c r="BJ11" s="624"/>
      <c r="BK11" s="624"/>
      <c r="BL11" s="624"/>
      <c r="BM11" s="624"/>
      <c r="BN11" s="625"/>
      <c r="BO11" s="626">
        <v>4.5</v>
      </c>
      <c r="BP11" s="626"/>
      <c r="BQ11" s="626"/>
      <c r="BR11" s="626"/>
      <c r="BS11" s="627">
        <v>149224</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759989</v>
      </c>
      <c r="CS11" s="624"/>
      <c r="CT11" s="624"/>
      <c r="CU11" s="624"/>
      <c r="CV11" s="624"/>
      <c r="CW11" s="624"/>
      <c r="CX11" s="624"/>
      <c r="CY11" s="625"/>
      <c r="CZ11" s="626">
        <v>2.2000000000000002</v>
      </c>
      <c r="DA11" s="626"/>
      <c r="DB11" s="626"/>
      <c r="DC11" s="626"/>
      <c r="DD11" s="632">
        <v>110004</v>
      </c>
      <c r="DE11" s="624"/>
      <c r="DF11" s="624"/>
      <c r="DG11" s="624"/>
      <c r="DH11" s="624"/>
      <c r="DI11" s="624"/>
      <c r="DJ11" s="624"/>
      <c r="DK11" s="624"/>
      <c r="DL11" s="624"/>
      <c r="DM11" s="624"/>
      <c r="DN11" s="624"/>
      <c r="DO11" s="624"/>
      <c r="DP11" s="625"/>
      <c r="DQ11" s="632">
        <v>398773</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v>566542</v>
      </c>
      <c r="S12" s="624"/>
      <c r="T12" s="624"/>
      <c r="U12" s="624"/>
      <c r="V12" s="624"/>
      <c r="W12" s="624"/>
      <c r="X12" s="624"/>
      <c r="Y12" s="625"/>
      <c r="Z12" s="626">
        <v>1.6</v>
      </c>
      <c r="AA12" s="626"/>
      <c r="AB12" s="626"/>
      <c r="AC12" s="626"/>
      <c r="AD12" s="627">
        <v>566542</v>
      </c>
      <c r="AE12" s="627"/>
      <c r="AF12" s="627"/>
      <c r="AG12" s="627"/>
      <c r="AH12" s="627"/>
      <c r="AI12" s="627"/>
      <c r="AJ12" s="627"/>
      <c r="AK12" s="627"/>
      <c r="AL12" s="628">
        <v>2.9</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5665192</v>
      </c>
      <c r="BH12" s="624"/>
      <c r="BI12" s="624"/>
      <c r="BJ12" s="624"/>
      <c r="BK12" s="624"/>
      <c r="BL12" s="624"/>
      <c r="BM12" s="624"/>
      <c r="BN12" s="625"/>
      <c r="BO12" s="626">
        <v>49.4</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1523128</v>
      </c>
      <c r="CS12" s="624"/>
      <c r="CT12" s="624"/>
      <c r="CU12" s="624"/>
      <c r="CV12" s="624"/>
      <c r="CW12" s="624"/>
      <c r="CX12" s="624"/>
      <c r="CY12" s="625"/>
      <c r="CZ12" s="626">
        <v>4.4000000000000004</v>
      </c>
      <c r="DA12" s="626"/>
      <c r="DB12" s="626"/>
      <c r="DC12" s="626"/>
      <c r="DD12" s="632">
        <v>10133</v>
      </c>
      <c r="DE12" s="624"/>
      <c r="DF12" s="624"/>
      <c r="DG12" s="624"/>
      <c r="DH12" s="624"/>
      <c r="DI12" s="624"/>
      <c r="DJ12" s="624"/>
      <c r="DK12" s="624"/>
      <c r="DL12" s="624"/>
      <c r="DM12" s="624"/>
      <c r="DN12" s="624"/>
      <c r="DO12" s="624"/>
      <c r="DP12" s="625"/>
      <c r="DQ12" s="632">
        <v>898387</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245</v>
      </c>
      <c r="AA13" s="626"/>
      <c r="AB13" s="626"/>
      <c r="AC13" s="626"/>
      <c r="AD13" s="627" t="s">
        <v>239</v>
      </c>
      <c r="AE13" s="627"/>
      <c r="AF13" s="627"/>
      <c r="AG13" s="627"/>
      <c r="AH13" s="627"/>
      <c r="AI13" s="627"/>
      <c r="AJ13" s="627"/>
      <c r="AK13" s="627"/>
      <c r="AL13" s="628" t="s">
        <v>239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5477306</v>
      </c>
      <c r="BH13" s="624"/>
      <c r="BI13" s="624"/>
      <c r="BJ13" s="624"/>
      <c r="BK13" s="624"/>
      <c r="BL13" s="624"/>
      <c r="BM13" s="624"/>
      <c r="BN13" s="625"/>
      <c r="BO13" s="626">
        <v>47.8</v>
      </c>
      <c r="BP13" s="626"/>
      <c r="BQ13" s="626"/>
      <c r="BR13" s="626"/>
      <c r="BS13" s="627" t="s">
        <v>245</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2390922</v>
      </c>
      <c r="CS13" s="624"/>
      <c r="CT13" s="624"/>
      <c r="CU13" s="624"/>
      <c r="CV13" s="624"/>
      <c r="CW13" s="624"/>
      <c r="CX13" s="624"/>
      <c r="CY13" s="625"/>
      <c r="CZ13" s="626">
        <v>6.9</v>
      </c>
      <c r="DA13" s="626"/>
      <c r="DB13" s="626"/>
      <c r="DC13" s="626"/>
      <c r="DD13" s="632">
        <v>1120526</v>
      </c>
      <c r="DE13" s="624"/>
      <c r="DF13" s="624"/>
      <c r="DG13" s="624"/>
      <c r="DH13" s="624"/>
      <c r="DI13" s="624"/>
      <c r="DJ13" s="624"/>
      <c r="DK13" s="624"/>
      <c r="DL13" s="624"/>
      <c r="DM13" s="624"/>
      <c r="DN13" s="624"/>
      <c r="DO13" s="624"/>
      <c r="DP13" s="625"/>
      <c r="DQ13" s="632">
        <v>1374551</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759</v>
      </c>
      <c r="S14" s="624"/>
      <c r="T14" s="624"/>
      <c r="U14" s="624"/>
      <c r="V14" s="624"/>
      <c r="W14" s="624"/>
      <c r="X14" s="624"/>
      <c r="Y14" s="625"/>
      <c r="Z14" s="626">
        <v>0</v>
      </c>
      <c r="AA14" s="626"/>
      <c r="AB14" s="626"/>
      <c r="AC14" s="626"/>
      <c r="AD14" s="627">
        <v>759</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275525</v>
      </c>
      <c r="BH14" s="624"/>
      <c r="BI14" s="624"/>
      <c r="BJ14" s="624"/>
      <c r="BK14" s="624"/>
      <c r="BL14" s="624"/>
      <c r="BM14" s="624"/>
      <c r="BN14" s="625"/>
      <c r="BO14" s="626">
        <v>2.4</v>
      </c>
      <c r="BP14" s="626"/>
      <c r="BQ14" s="626"/>
      <c r="BR14" s="626"/>
      <c r="BS14" s="627" t="s">
        <v>245</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971277</v>
      </c>
      <c r="CS14" s="624"/>
      <c r="CT14" s="624"/>
      <c r="CU14" s="624"/>
      <c r="CV14" s="624"/>
      <c r="CW14" s="624"/>
      <c r="CX14" s="624"/>
      <c r="CY14" s="625"/>
      <c r="CZ14" s="626">
        <v>2.8</v>
      </c>
      <c r="DA14" s="626"/>
      <c r="DB14" s="626"/>
      <c r="DC14" s="626"/>
      <c r="DD14" s="632">
        <v>41783</v>
      </c>
      <c r="DE14" s="624"/>
      <c r="DF14" s="624"/>
      <c r="DG14" s="624"/>
      <c r="DH14" s="624"/>
      <c r="DI14" s="624"/>
      <c r="DJ14" s="624"/>
      <c r="DK14" s="624"/>
      <c r="DL14" s="624"/>
      <c r="DM14" s="624"/>
      <c r="DN14" s="624"/>
      <c r="DO14" s="624"/>
      <c r="DP14" s="625"/>
      <c r="DQ14" s="632">
        <v>888507</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245</v>
      </c>
      <c r="AA15" s="626"/>
      <c r="AB15" s="626"/>
      <c r="AC15" s="626"/>
      <c r="AD15" s="627" t="s">
        <v>239</v>
      </c>
      <c r="AE15" s="627"/>
      <c r="AF15" s="627"/>
      <c r="AG15" s="627"/>
      <c r="AH15" s="627"/>
      <c r="AI15" s="627"/>
      <c r="AJ15" s="627"/>
      <c r="AK15" s="627"/>
      <c r="AL15" s="628" t="s">
        <v>245</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555089</v>
      </c>
      <c r="BH15" s="624"/>
      <c r="BI15" s="624"/>
      <c r="BJ15" s="624"/>
      <c r="BK15" s="624"/>
      <c r="BL15" s="624"/>
      <c r="BM15" s="624"/>
      <c r="BN15" s="625"/>
      <c r="BO15" s="626">
        <v>4.8</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3879208</v>
      </c>
      <c r="CS15" s="624"/>
      <c r="CT15" s="624"/>
      <c r="CU15" s="624"/>
      <c r="CV15" s="624"/>
      <c r="CW15" s="624"/>
      <c r="CX15" s="624"/>
      <c r="CY15" s="625"/>
      <c r="CZ15" s="626">
        <v>11.1</v>
      </c>
      <c r="DA15" s="626"/>
      <c r="DB15" s="626"/>
      <c r="DC15" s="626"/>
      <c r="DD15" s="632">
        <v>190707</v>
      </c>
      <c r="DE15" s="624"/>
      <c r="DF15" s="624"/>
      <c r="DG15" s="624"/>
      <c r="DH15" s="624"/>
      <c r="DI15" s="624"/>
      <c r="DJ15" s="624"/>
      <c r="DK15" s="624"/>
      <c r="DL15" s="624"/>
      <c r="DM15" s="624"/>
      <c r="DN15" s="624"/>
      <c r="DO15" s="624"/>
      <c r="DP15" s="625"/>
      <c r="DQ15" s="632">
        <v>2959569</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48724</v>
      </c>
      <c r="S16" s="624"/>
      <c r="T16" s="624"/>
      <c r="U16" s="624"/>
      <c r="V16" s="624"/>
      <c r="W16" s="624"/>
      <c r="X16" s="624"/>
      <c r="Y16" s="625"/>
      <c r="Z16" s="626">
        <v>0.1</v>
      </c>
      <c r="AA16" s="626"/>
      <c r="AB16" s="626"/>
      <c r="AC16" s="626"/>
      <c r="AD16" s="627">
        <v>48724</v>
      </c>
      <c r="AE16" s="627"/>
      <c r="AF16" s="627"/>
      <c r="AG16" s="627"/>
      <c r="AH16" s="627"/>
      <c r="AI16" s="627"/>
      <c r="AJ16" s="627"/>
      <c r="AK16" s="627"/>
      <c r="AL16" s="628">
        <v>0.3</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136970</v>
      </c>
      <c r="CS16" s="624"/>
      <c r="CT16" s="624"/>
      <c r="CU16" s="624"/>
      <c r="CV16" s="624"/>
      <c r="CW16" s="624"/>
      <c r="CX16" s="624"/>
      <c r="CY16" s="625"/>
      <c r="CZ16" s="626">
        <v>0.4</v>
      </c>
      <c r="DA16" s="626"/>
      <c r="DB16" s="626"/>
      <c r="DC16" s="626"/>
      <c r="DD16" s="632" t="s">
        <v>239</v>
      </c>
      <c r="DE16" s="624"/>
      <c r="DF16" s="624"/>
      <c r="DG16" s="624"/>
      <c r="DH16" s="624"/>
      <c r="DI16" s="624"/>
      <c r="DJ16" s="624"/>
      <c r="DK16" s="624"/>
      <c r="DL16" s="624"/>
      <c r="DM16" s="624"/>
      <c r="DN16" s="624"/>
      <c r="DO16" s="624"/>
      <c r="DP16" s="625"/>
      <c r="DQ16" s="632">
        <v>12095</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171713</v>
      </c>
      <c r="S17" s="624"/>
      <c r="T17" s="624"/>
      <c r="U17" s="624"/>
      <c r="V17" s="624"/>
      <c r="W17" s="624"/>
      <c r="X17" s="624"/>
      <c r="Y17" s="625"/>
      <c r="Z17" s="626">
        <v>0.5</v>
      </c>
      <c r="AA17" s="626"/>
      <c r="AB17" s="626"/>
      <c r="AC17" s="626"/>
      <c r="AD17" s="627">
        <v>171713</v>
      </c>
      <c r="AE17" s="627"/>
      <c r="AF17" s="627"/>
      <c r="AG17" s="627"/>
      <c r="AH17" s="627"/>
      <c r="AI17" s="627"/>
      <c r="AJ17" s="627"/>
      <c r="AK17" s="627"/>
      <c r="AL17" s="628">
        <v>0.9</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245</v>
      </c>
      <c r="BH17" s="624"/>
      <c r="BI17" s="624"/>
      <c r="BJ17" s="624"/>
      <c r="BK17" s="624"/>
      <c r="BL17" s="624"/>
      <c r="BM17" s="624"/>
      <c r="BN17" s="625"/>
      <c r="BO17" s="626" t="s">
        <v>245</v>
      </c>
      <c r="BP17" s="626"/>
      <c r="BQ17" s="626"/>
      <c r="BR17" s="626"/>
      <c r="BS17" s="627" t="s">
        <v>245</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3627295</v>
      </c>
      <c r="CS17" s="624"/>
      <c r="CT17" s="624"/>
      <c r="CU17" s="624"/>
      <c r="CV17" s="624"/>
      <c r="CW17" s="624"/>
      <c r="CX17" s="624"/>
      <c r="CY17" s="625"/>
      <c r="CZ17" s="626">
        <v>10.4</v>
      </c>
      <c r="DA17" s="626"/>
      <c r="DB17" s="626"/>
      <c r="DC17" s="626"/>
      <c r="DD17" s="632" t="s">
        <v>239</v>
      </c>
      <c r="DE17" s="624"/>
      <c r="DF17" s="624"/>
      <c r="DG17" s="624"/>
      <c r="DH17" s="624"/>
      <c r="DI17" s="624"/>
      <c r="DJ17" s="624"/>
      <c r="DK17" s="624"/>
      <c r="DL17" s="624"/>
      <c r="DM17" s="624"/>
      <c r="DN17" s="624"/>
      <c r="DO17" s="624"/>
      <c r="DP17" s="625"/>
      <c r="DQ17" s="632">
        <v>3550513</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79436</v>
      </c>
      <c r="S18" s="624"/>
      <c r="T18" s="624"/>
      <c r="U18" s="624"/>
      <c r="V18" s="624"/>
      <c r="W18" s="624"/>
      <c r="X18" s="624"/>
      <c r="Y18" s="625"/>
      <c r="Z18" s="626">
        <v>0.2</v>
      </c>
      <c r="AA18" s="626"/>
      <c r="AB18" s="626"/>
      <c r="AC18" s="626"/>
      <c r="AD18" s="627">
        <v>79436</v>
      </c>
      <c r="AE18" s="627"/>
      <c r="AF18" s="627"/>
      <c r="AG18" s="627"/>
      <c r="AH18" s="627"/>
      <c r="AI18" s="627"/>
      <c r="AJ18" s="627"/>
      <c r="AK18" s="627"/>
      <c r="AL18" s="628">
        <v>0.4</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245</v>
      </c>
      <c r="BP18" s="626"/>
      <c r="BQ18" s="626"/>
      <c r="BR18" s="626"/>
      <c r="BS18" s="627" t="s">
        <v>239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245</v>
      </c>
      <c r="CS18" s="624"/>
      <c r="CT18" s="624"/>
      <c r="CU18" s="624"/>
      <c r="CV18" s="624"/>
      <c r="CW18" s="624"/>
      <c r="CX18" s="624"/>
      <c r="CY18" s="625"/>
      <c r="CZ18" s="626" t="s">
        <v>245</v>
      </c>
      <c r="DA18" s="626"/>
      <c r="DB18" s="626"/>
      <c r="DC18" s="626"/>
      <c r="DD18" s="632" t="s">
        <v>239</v>
      </c>
      <c r="DE18" s="624"/>
      <c r="DF18" s="624"/>
      <c r="DG18" s="624"/>
      <c r="DH18" s="624"/>
      <c r="DI18" s="624"/>
      <c r="DJ18" s="624"/>
      <c r="DK18" s="624"/>
      <c r="DL18" s="624"/>
      <c r="DM18" s="624"/>
      <c r="DN18" s="624"/>
      <c r="DO18" s="624"/>
      <c r="DP18" s="625"/>
      <c r="DQ18" s="632" t="s">
        <v>277</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72399</v>
      </c>
      <c r="S19" s="624"/>
      <c r="T19" s="624"/>
      <c r="U19" s="624"/>
      <c r="V19" s="624"/>
      <c r="W19" s="624"/>
      <c r="X19" s="624"/>
      <c r="Y19" s="625"/>
      <c r="Z19" s="626">
        <v>0.2</v>
      </c>
      <c r="AA19" s="626"/>
      <c r="AB19" s="626"/>
      <c r="AC19" s="626"/>
      <c r="AD19" s="627">
        <v>72399</v>
      </c>
      <c r="AE19" s="627"/>
      <c r="AF19" s="627"/>
      <c r="AG19" s="627"/>
      <c r="AH19" s="627"/>
      <c r="AI19" s="627"/>
      <c r="AJ19" s="627"/>
      <c r="AK19" s="627"/>
      <c r="AL19" s="628">
        <v>0.4</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631070</v>
      </c>
      <c r="BH19" s="624"/>
      <c r="BI19" s="624"/>
      <c r="BJ19" s="624"/>
      <c r="BK19" s="624"/>
      <c r="BL19" s="624"/>
      <c r="BM19" s="624"/>
      <c r="BN19" s="625"/>
      <c r="BO19" s="626">
        <v>5.5</v>
      </c>
      <c r="BP19" s="626"/>
      <c r="BQ19" s="626"/>
      <c r="BR19" s="626"/>
      <c r="BS19" s="627" t="s">
        <v>245</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245</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7037</v>
      </c>
      <c r="S20" s="624"/>
      <c r="T20" s="624"/>
      <c r="U20" s="624"/>
      <c r="V20" s="624"/>
      <c r="W20" s="624"/>
      <c r="X20" s="624"/>
      <c r="Y20" s="625"/>
      <c r="Z20" s="626">
        <v>0</v>
      </c>
      <c r="AA20" s="626"/>
      <c r="AB20" s="626"/>
      <c r="AC20" s="626"/>
      <c r="AD20" s="627">
        <v>7037</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631070</v>
      </c>
      <c r="BH20" s="624"/>
      <c r="BI20" s="624"/>
      <c r="BJ20" s="624"/>
      <c r="BK20" s="624"/>
      <c r="BL20" s="624"/>
      <c r="BM20" s="624"/>
      <c r="BN20" s="625"/>
      <c r="BO20" s="626">
        <v>5.5</v>
      </c>
      <c r="BP20" s="626"/>
      <c r="BQ20" s="626"/>
      <c r="BR20" s="626"/>
      <c r="BS20" s="627" t="s">
        <v>245</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34825129</v>
      </c>
      <c r="CS20" s="624"/>
      <c r="CT20" s="624"/>
      <c r="CU20" s="624"/>
      <c r="CV20" s="624"/>
      <c r="CW20" s="624"/>
      <c r="CX20" s="624"/>
      <c r="CY20" s="625"/>
      <c r="CZ20" s="626">
        <v>100</v>
      </c>
      <c r="DA20" s="626"/>
      <c r="DB20" s="626"/>
      <c r="DC20" s="626"/>
      <c r="DD20" s="632">
        <v>2133736</v>
      </c>
      <c r="DE20" s="624"/>
      <c r="DF20" s="624"/>
      <c r="DG20" s="624"/>
      <c r="DH20" s="624"/>
      <c r="DI20" s="624"/>
      <c r="DJ20" s="624"/>
      <c r="DK20" s="624"/>
      <c r="DL20" s="624"/>
      <c r="DM20" s="624"/>
      <c r="DN20" s="624"/>
      <c r="DO20" s="624"/>
      <c r="DP20" s="625"/>
      <c r="DQ20" s="632">
        <v>22582642</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6027641</v>
      </c>
      <c r="S21" s="624"/>
      <c r="T21" s="624"/>
      <c r="U21" s="624"/>
      <c r="V21" s="624"/>
      <c r="W21" s="624"/>
      <c r="X21" s="624"/>
      <c r="Y21" s="625"/>
      <c r="Z21" s="626">
        <v>17</v>
      </c>
      <c r="AA21" s="626"/>
      <c r="AB21" s="626"/>
      <c r="AC21" s="626"/>
      <c r="AD21" s="627">
        <v>5228991</v>
      </c>
      <c r="AE21" s="627"/>
      <c r="AF21" s="627"/>
      <c r="AG21" s="627"/>
      <c r="AH21" s="627"/>
      <c r="AI21" s="627"/>
      <c r="AJ21" s="627"/>
      <c r="AK21" s="627"/>
      <c r="AL21" s="628">
        <v>27.1</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28846</v>
      </c>
      <c r="BH21" s="624"/>
      <c r="BI21" s="624"/>
      <c r="BJ21" s="624"/>
      <c r="BK21" s="624"/>
      <c r="BL21" s="624"/>
      <c r="BM21" s="624"/>
      <c r="BN21" s="625"/>
      <c r="BO21" s="626">
        <v>0.3</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5228991</v>
      </c>
      <c r="S22" s="624"/>
      <c r="T22" s="624"/>
      <c r="U22" s="624"/>
      <c r="V22" s="624"/>
      <c r="W22" s="624"/>
      <c r="X22" s="624"/>
      <c r="Y22" s="625"/>
      <c r="Z22" s="626">
        <v>14.8</v>
      </c>
      <c r="AA22" s="626"/>
      <c r="AB22" s="626"/>
      <c r="AC22" s="626"/>
      <c r="AD22" s="627">
        <v>5228991</v>
      </c>
      <c r="AE22" s="627"/>
      <c r="AF22" s="627"/>
      <c r="AG22" s="627"/>
      <c r="AH22" s="627"/>
      <c r="AI22" s="627"/>
      <c r="AJ22" s="627"/>
      <c r="AK22" s="627"/>
      <c r="AL22" s="628">
        <v>27.1</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245</v>
      </c>
      <c r="BP22" s="626"/>
      <c r="BQ22" s="626"/>
      <c r="BR22" s="626"/>
      <c r="BS22" s="627" t="s">
        <v>245</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798650</v>
      </c>
      <c r="S23" s="624"/>
      <c r="T23" s="624"/>
      <c r="U23" s="624"/>
      <c r="V23" s="624"/>
      <c r="W23" s="624"/>
      <c r="X23" s="624"/>
      <c r="Y23" s="625"/>
      <c r="Z23" s="626">
        <v>2.2999999999999998</v>
      </c>
      <c r="AA23" s="626"/>
      <c r="AB23" s="626"/>
      <c r="AC23" s="626"/>
      <c r="AD23" s="627" t="s">
        <v>239</v>
      </c>
      <c r="AE23" s="627"/>
      <c r="AF23" s="627"/>
      <c r="AG23" s="627"/>
      <c r="AH23" s="627"/>
      <c r="AI23" s="627"/>
      <c r="AJ23" s="627"/>
      <c r="AK23" s="627"/>
      <c r="AL23" s="628" t="s">
        <v>245</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602224</v>
      </c>
      <c r="BH23" s="624"/>
      <c r="BI23" s="624"/>
      <c r="BJ23" s="624"/>
      <c r="BK23" s="624"/>
      <c r="BL23" s="624"/>
      <c r="BM23" s="624"/>
      <c r="BN23" s="625"/>
      <c r="BO23" s="626">
        <v>5.3</v>
      </c>
      <c r="BP23" s="626"/>
      <c r="BQ23" s="626"/>
      <c r="BR23" s="626"/>
      <c r="BS23" s="627" t="s">
        <v>245</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245</v>
      </c>
      <c r="AA24" s="626"/>
      <c r="AB24" s="626"/>
      <c r="AC24" s="626"/>
      <c r="AD24" s="627" t="s">
        <v>239</v>
      </c>
      <c r="AE24" s="627"/>
      <c r="AF24" s="627"/>
      <c r="AG24" s="627"/>
      <c r="AH24" s="627"/>
      <c r="AI24" s="627"/>
      <c r="AJ24" s="627"/>
      <c r="AK24" s="627"/>
      <c r="AL24" s="628" t="s">
        <v>239</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239</v>
      </c>
      <c r="BP24" s="626"/>
      <c r="BQ24" s="626"/>
      <c r="BR24" s="626"/>
      <c r="BS24" s="627" t="s">
        <v>245</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17151641</v>
      </c>
      <c r="CS24" s="613"/>
      <c r="CT24" s="613"/>
      <c r="CU24" s="613"/>
      <c r="CV24" s="613"/>
      <c r="CW24" s="613"/>
      <c r="CX24" s="613"/>
      <c r="CY24" s="614"/>
      <c r="CZ24" s="617">
        <v>49.3</v>
      </c>
      <c r="DA24" s="618"/>
      <c r="DB24" s="618"/>
      <c r="DC24" s="634"/>
      <c r="DD24" s="653">
        <v>11183656</v>
      </c>
      <c r="DE24" s="613"/>
      <c r="DF24" s="613"/>
      <c r="DG24" s="613"/>
      <c r="DH24" s="613"/>
      <c r="DI24" s="613"/>
      <c r="DJ24" s="613"/>
      <c r="DK24" s="614"/>
      <c r="DL24" s="653">
        <v>10996200</v>
      </c>
      <c r="DM24" s="613"/>
      <c r="DN24" s="613"/>
      <c r="DO24" s="613"/>
      <c r="DP24" s="613"/>
      <c r="DQ24" s="613"/>
      <c r="DR24" s="613"/>
      <c r="DS24" s="613"/>
      <c r="DT24" s="613"/>
      <c r="DU24" s="613"/>
      <c r="DV24" s="614"/>
      <c r="DW24" s="617">
        <v>55.9</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20565205</v>
      </c>
      <c r="S25" s="624"/>
      <c r="T25" s="624"/>
      <c r="U25" s="624"/>
      <c r="V25" s="624"/>
      <c r="W25" s="624"/>
      <c r="X25" s="624"/>
      <c r="Y25" s="625"/>
      <c r="Z25" s="626">
        <v>58.2</v>
      </c>
      <c r="AA25" s="626"/>
      <c r="AB25" s="626"/>
      <c r="AC25" s="626"/>
      <c r="AD25" s="627">
        <v>19164331</v>
      </c>
      <c r="AE25" s="627"/>
      <c r="AF25" s="627"/>
      <c r="AG25" s="627"/>
      <c r="AH25" s="627"/>
      <c r="AI25" s="627"/>
      <c r="AJ25" s="627"/>
      <c r="AK25" s="627"/>
      <c r="AL25" s="628">
        <v>99.4</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239</v>
      </c>
      <c r="BP25" s="626"/>
      <c r="BQ25" s="626"/>
      <c r="BR25" s="626"/>
      <c r="BS25" s="627" t="s">
        <v>239</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5863924</v>
      </c>
      <c r="CS25" s="654"/>
      <c r="CT25" s="654"/>
      <c r="CU25" s="654"/>
      <c r="CV25" s="654"/>
      <c r="CW25" s="654"/>
      <c r="CX25" s="654"/>
      <c r="CY25" s="655"/>
      <c r="CZ25" s="628">
        <v>16.8</v>
      </c>
      <c r="DA25" s="656"/>
      <c r="DB25" s="656"/>
      <c r="DC25" s="658"/>
      <c r="DD25" s="632">
        <v>5411457</v>
      </c>
      <c r="DE25" s="654"/>
      <c r="DF25" s="654"/>
      <c r="DG25" s="654"/>
      <c r="DH25" s="654"/>
      <c r="DI25" s="654"/>
      <c r="DJ25" s="654"/>
      <c r="DK25" s="655"/>
      <c r="DL25" s="632">
        <v>5224279</v>
      </c>
      <c r="DM25" s="654"/>
      <c r="DN25" s="654"/>
      <c r="DO25" s="654"/>
      <c r="DP25" s="654"/>
      <c r="DQ25" s="654"/>
      <c r="DR25" s="654"/>
      <c r="DS25" s="654"/>
      <c r="DT25" s="654"/>
      <c r="DU25" s="654"/>
      <c r="DV25" s="655"/>
      <c r="DW25" s="628">
        <v>26.5</v>
      </c>
      <c r="DX25" s="656"/>
      <c r="DY25" s="656"/>
      <c r="DZ25" s="656"/>
      <c r="EA25" s="656"/>
      <c r="EB25" s="656"/>
      <c r="EC25" s="657"/>
    </row>
    <row r="26" spans="2:133" ht="11.25" customHeight="1" x14ac:dyDescent="0.15">
      <c r="B26" s="620" t="s">
        <v>302</v>
      </c>
      <c r="C26" s="621"/>
      <c r="D26" s="621"/>
      <c r="E26" s="621"/>
      <c r="F26" s="621"/>
      <c r="G26" s="621"/>
      <c r="H26" s="621"/>
      <c r="I26" s="621"/>
      <c r="J26" s="621"/>
      <c r="K26" s="621"/>
      <c r="L26" s="621"/>
      <c r="M26" s="621"/>
      <c r="N26" s="621"/>
      <c r="O26" s="621"/>
      <c r="P26" s="621"/>
      <c r="Q26" s="622"/>
      <c r="R26" s="623">
        <v>12692</v>
      </c>
      <c r="S26" s="624"/>
      <c r="T26" s="624"/>
      <c r="U26" s="624"/>
      <c r="V26" s="624"/>
      <c r="W26" s="624"/>
      <c r="X26" s="624"/>
      <c r="Y26" s="625"/>
      <c r="Z26" s="626">
        <v>0</v>
      </c>
      <c r="AA26" s="626"/>
      <c r="AB26" s="626"/>
      <c r="AC26" s="626"/>
      <c r="AD26" s="627">
        <v>12692</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245</v>
      </c>
      <c r="BH26" s="624"/>
      <c r="BI26" s="624"/>
      <c r="BJ26" s="624"/>
      <c r="BK26" s="624"/>
      <c r="BL26" s="624"/>
      <c r="BM26" s="624"/>
      <c r="BN26" s="625"/>
      <c r="BO26" s="626" t="s">
        <v>239</v>
      </c>
      <c r="BP26" s="626"/>
      <c r="BQ26" s="626"/>
      <c r="BR26" s="626"/>
      <c r="BS26" s="627" t="s">
        <v>245</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3305079</v>
      </c>
      <c r="CS26" s="624"/>
      <c r="CT26" s="624"/>
      <c r="CU26" s="624"/>
      <c r="CV26" s="624"/>
      <c r="CW26" s="624"/>
      <c r="CX26" s="624"/>
      <c r="CY26" s="625"/>
      <c r="CZ26" s="628">
        <v>9.5</v>
      </c>
      <c r="DA26" s="656"/>
      <c r="DB26" s="656"/>
      <c r="DC26" s="658"/>
      <c r="DD26" s="632">
        <v>3053512</v>
      </c>
      <c r="DE26" s="624"/>
      <c r="DF26" s="624"/>
      <c r="DG26" s="624"/>
      <c r="DH26" s="624"/>
      <c r="DI26" s="624"/>
      <c r="DJ26" s="624"/>
      <c r="DK26" s="625"/>
      <c r="DL26" s="632" t="s">
        <v>239</v>
      </c>
      <c r="DM26" s="624"/>
      <c r="DN26" s="624"/>
      <c r="DO26" s="624"/>
      <c r="DP26" s="624"/>
      <c r="DQ26" s="624"/>
      <c r="DR26" s="624"/>
      <c r="DS26" s="624"/>
      <c r="DT26" s="624"/>
      <c r="DU26" s="624"/>
      <c r="DV26" s="625"/>
      <c r="DW26" s="628" t="s">
        <v>245</v>
      </c>
      <c r="DX26" s="656"/>
      <c r="DY26" s="656"/>
      <c r="DZ26" s="656"/>
      <c r="EA26" s="656"/>
      <c r="EB26" s="656"/>
      <c r="EC26" s="657"/>
    </row>
    <row r="27" spans="2:133" ht="11.25" customHeight="1" x14ac:dyDescent="0.15">
      <c r="B27" s="620" t="s">
        <v>305</v>
      </c>
      <c r="C27" s="621"/>
      <c r="D27" s="621"/>
      <c r="E27" s="621"/>
      <c r="F27" s="621"/>
      <c r="G27" s="621"/>
      <c r="H27" s="621"/>
      <c r="I27" s="621"/>
      <c r="J27" s="621"/>
      <c r="K27" s="621"/>
      <c r="L27" s="621"/>
      <c r="M27" s="621"/>
      <c r="N27" s="621"/>
      <c r="O27" s="621"/>
      <c r="P27" s="621"/>
      <c r="Q27" s="622"/>
      <c r="R27" s="623">
        <v>235731</v>
      </c>
      <c r="S27" s="624"/>
      <c r="T27" s="624"/>
      <c r="U27" s="624"/>
      <c r="V27" s="624"/>
      <c r="W27" s="624"/>
      <c r="X27" s="624"/>
      <c r="Y27" s="625"/>
      <c r="Z27" s="626">
        <v>0.7</v>
      </c>
      <c r="AA27" s="626"/>
      <c r="AB27" s="626"/>
      <c r="AC27" s="626"/>
      <c r="AD27" s="627" t="s">
        <v>239</v>
      </c>
      <c r="AE27" s="627"/>
      <c r="AF27" s="627"/>
      <c r="AG27" s="627"/>
      <c r="AH27" s="627"/>
      <c r="AI27" s="627"/>
      <c r="AJ27" s="627"/>
      <c r="AK27" s="627"/>
      <c r="AL27" s="628" t="s">
        <v>245</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11464407</v>
      </c>
      <c r="BH27" s="624"/>
      <c r="BI27" s="624"/>
      <c r="BJ27" s="624"/>
      <c r="BK27" s="624"/>
      <c r="BL27" s="624"/>
      <c r="BM27" s="624"/>
      <c r="BN27" s="625"/>
      <c r="BO27" s="626">
        <v>100</v>
      </c>
      <c r="BP27" s="626"/>
      <c r="BQ27" s="626"/>
      <c r="BR27" s="626"/>
      <c r="BS27" s="627">
        <v>149224</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7660422</v>
      </c>
      <c r="CS27" s="654"/>
      <c r="CT27" s="654"/>
      <c r="CU27" s="654"/>
      <c r="CV27" s="654"/>
      <c r="CW27" s="654"/>
      <c r="CX27" s="654"/>
      <c r="CY27" s="655"/>
      <c r="CZ27" s="628">
        <v>22</v>
      </c>
      <c r="DA27" s="656"/>
      <c r="DB27" s="656"/>
      <c r="DC27" s="658"/>
      <c r="DD27" s="632">
        <v>2221686</v>
      </c>
      <c r="DE27" s="654"/>
      <c r="DF27" s="654"/>
      <c r="DG27" s="654"/>
      <c r="DH27" s="654"/>
      <c r="DI27" s="654"/>
      <c r="DJ27" s="654"/>
      <c r="DK27" s="655"/>
      <c r="DL27" s="632">
        <v>2221408</v>
      </c>
      <c r="DM27" s="654"/>
      <c r="DN27" s="654"/>
      <c r="DO27" s="654"/>
      <c r="DP27" s="654"/>
      <c r="DQ27" s="654"/>
      <c r="DR27" s="654"/>
      <c r="DS27" s="654"/>
      <c r="DT27" s="654"/>
      <c r="DU27" s="654"/>
      <c r="DV27" s="655"/>
      <c r="DW27" s="628">
        <v>11.3</v>
      </c>
      <c r="DX27" s="656"/>
      <c r="DY27" s="656"/>
      <c r="DZ27" s="656"/>
      <c r="EA27" s="656"/>
      <c r="EB27" s="656"/>
      <c r="EC27" s="657"/>
    </row>
    <row r="28" spans="2:133" ht="11.25" customHeight="1" x14ac:dyDescent="0.15">
      <c r="B28" s="620" t="s">
        <v>308</v>
      </c>
      <c r="C28" s="621"/>
      <c r="D28" s="621"/>
      <c r="E28" s="621"/>
      <c r="F28" s="621"/>
      <c r="G28" s="621"/>
      <c r="H28" s="621"/>
      <c r="I28" s="621"/>
      <c r="J28" s="621"/>
      <c r="K28" s="621"/>
      <c r="L28" s="621"/>
      <c r="M28" s="621"/>
      <c r="N28" s="621"/>
      <c r="O28" s="621"/>
      <c r="P28" s="621"/>
      <c r="Q28" s="622"/>
      <c r="R28" s="623">
        <v>277015</v>
      </c>
      <c r="S28" s="624"/>
      <c r="T28" s="624"/>
      <c r="U28" s="624"/>
      <c r="V28" s="624"/>
      <c r="W28" s="624"/>
      <c r="X28" s="624"/>
      <c r="Y28" s="625"/>
      <c r="Z28" s="626">
        <v>0.8</v>
      </c>
      <c r="AA28" s="626"/>
      <c r="AB28" s="626"/>
      <c r="AC28" s="626"/>
      <c r="AD28" s="627">
        <v>86473</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3627295</v>
      </c>
      <c r="CS28" s="624"/>
      <c r="CT28" s="624"/>
      <c r="CU28" s="624"/>
      <c r="CV28" s="624"/>
      <c r="CW28" s="624"/>
      <c r="CX28" s="624"/>
      <c r="CY28" s="625"/>
      <c r="CZ28" s="628">
        <v>10.4</v>
      </c>
      <c r="DA28" s="656"/>
      <c r="DB28" s="656"/>
      <c r="DC28" s="658"/>
      <c r="DD28" s="632">
        <v>3550513</v>
      </c>
      <c r="DE28" s="624"/>
      <c r="DF28" s="624"/>
      <c r="DG28" s="624"/>
      <c r="DH28" s="624"/>
      <c r="DI28" s="624"/>
      <c r="DJ28" s="624"/>
      <c r="DK28" s="625"/>
      <c r="DL28" s="632">
        <v>3550513</v>
      </c>
      <c r="DM28" s="624"/>
      <c r="DN28" s="624"/>
      <c r="DO28" s="624"/>
      <c r="DP28" s="624"/>
      <c r="DQ28" s="624"/>
      <c r="DR28" s="624"/>
      <c r="DS28" s="624"/>
      <c r="DT28" s="624"/>
      <c r="DU28" s="624"/>
      <c r="DV28" s="625"/>
      <c r="DW28" s="628">
        <v>18</v>
      </c>
      <c r="DX28" s="656"/>
      <c r="DY28" s="656"/>
      <c r="DZ28" s="656"/>
      <c r="EA28" s="656"/>
      <c r="EB28" s="656"/>
      <c r="EC28" s="657"/>
    </row>
    <row r="29" spans="2:133" ht="11.25" customHeight="1" x14ac:dyDescent="0.15">
      <c r="B29" s="620" t="s">
        <v>310</v>
      </c>
      <c r="C29" s="621"/>
      <c r="D29" s="621"/>
      <c r="E29" s="621"/>
      <c r="F29" s="621"/>
      <c r="G29" s="621"/>
      <c r="H29" s="621"/>
      <c r="I29" s="621"/>
      <c r="J29" s="621"/>
      <c r="K29" s="621"/>
      <c r="L29" s="621"/>
      <c r="M29" s="621"/>
      <c r="N29" s="621"/>
      <c r="O29" s="621"/>
      <c r="P29" s="621"/>
      <c r="Q29" s="622"/>
      <c r="R29" s="623">
        <v>178131</v>
      </c>
      <c r="S29" s="624"/>
      <c r="T29" s="624"/>
      <c r="U29" s="624"/>
      <c r="V29" s="624"/>
      <c r="W29" s="624"/>
      <c r="X29" s="624"/>
      <c r="Y29" s="625"/>
      <c r="Z29" s="626">
        <v>0.5</v>
      </c>
      <c r="AA29" s="626"/>
      <c r="AB29" s="626"/>
      <c r="AC29" s="626"/>
      <c r="AD29" s="627" t="s">
        <v>245</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74</v>
      </c>
      <c r="CG29" s="621"/>
      <c r="CH29" s="621"/>
      <c r="CI29" s="621"/>
      <c r="CJ29" s="621"/>
      <c r="CK29" s="621"/>
      <c r="CL29" s="621"/>
      <c r="CM29" s="621"/>
      <c r="CN29" s="621"/>
      <c r="CO29" s="621"/>
      <c r="CP29" s="621"/>
      <c r="CQ29" s="622"/>
      <c r="CR29" s="623">
        <v>3627295</v>
      </c>
      <c r="CS29" s="654"/>
      <c r="CT29" s="654"/>
      <c r="CU29" s="654"/>
      <c r="CV29" s="654"/>
      <c r="CW29" s="654"/>
      <c r="CX29" s="654"/>
      <c r="CY29" s="655"/>
      <c r="CZ29" s="628">
        <v>10.4</v>
      </c>
      <c r="DA29" s="656"/>
      <c r="DB29" s="656"/>
      <c r="DC29" s="658"/>
      <c r="DD29" s="632">
        <v>3550513</v>
      </c>
      <c r="DE29" s="654"/>
      <c r="DF29" s="654"/>
      <c r="DG29" s="654"/>
      <c r="DH29" s="654"/>
      <c r="DI29" s="654"/>
      <c r="DJ29" s="654"/>
      <c r="DK29" s="655"/>
      <c r="DL29" s="632">
        <v>3550513</v>
      </c>
      <c r="DM29" s="654"/>
      <c r="DN29" s="654"/>
      <c r="DO29" s="654"/>
      <c r="DP29" s="654"/>
      <c r="DQ29" s="654"/>
      <c r="DR29" s="654"/>
      <c r="DS29" s="654"/>
      <c r="DT29" s="654"/>
      <c r="DU29" s="654"/>
      <c r="DV29" s="655"/>
      <c r="DW29" s="628">
        <v>18</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6345655</v>
      </c>
      <c r="S30" s="624"/>
      <c r="T30" s="624"/>
      <c r="U30" s="624"/>
      <c r="V30" s="624"/>
      <c r="W30" s="624"/>
      <c r="X30" s="624"/>
      <c r="Y30" s="625"/>
      <c r="Z30" s="626">
        <v>17.899999999999999</v>
      </c>
      <c r="AA30" s="626"/>
      <c r="AB30" s="626"/>
      <c r="AC30" s="626"/>
      <c r="AD30" s="627" t="s">
        <v>239</v>
      </c>
      <c r="AE30" s="627"/>
      <c r="AF30" s="627"/>
      <c r="AG30" s="627"/>
      <c r="AH30" s="627"/>
      <c r="AI30" s="627"/>
      <c r="AJ30" s="627"/>
      <c r="AK30" s="627"/>
      <c r="AL30" s="628" t="s">
        <v>245</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3433534</v>
      </c>
      <c r="CS30" s="624"/>
      <c r="CT30" s="624"/>
      <c r="CU30" s="624"/>
      <c r="CV30" s="624"/>
      <c r="CW30" s="624"/>
      <c r="CX30" s="624"/>
      <c r="CY30" s="625"/>
      <c r="CZ30" s="628">
        <v>9.9</v>
      </c>
      <c r="DA30" s="656"/>
      <c r="DB30" s="656"/>
      <c r="DC30" s="658"/>
      <c r="DD30" s="632">
        <v>3356752</v>
      </c>
      <c r="DE30" s="624"/>
      <c r="DF30" s="624"/>
      <c r="DG30" s="624"/>
      <c r="DH30" s="624"/>
      <c r="DI30" s="624"/>
      <c r="DJ30" s="624"/>
      <c r="DK30" s="625"/>
      <c r="DL30" s="632">
        <v>3356752</v>
      </c>
      <c r="DM30" s="624"/>
      <c r="DN30" s="624"/>
      <c r="DO30" s="624"/>
      <c r="DP30" s="624"/>
      <c r="DQ30" s="624"/>
      <c r="DR30" s="624"/>
      <c r="DS30" s="624"/>
      <c r="DT30" s="624"/>
      <c r="DU30" s="624"/>
      <c r="DV30" s="625"/>
      <c r="DW30" s="628">
        <v>17.100000000000001</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245</v>
      </c>
      <c r="S31" s="624"/>
      <c r="T31" s="624"/>
      <c r="U31" s="624"/>
      <c r="V31" s="624"/>
      <c r="W31" s="624"/>
      <c r="X31" s="624"/>
      <c r="Y31" s="625"/>
      <c r="Z31" s="626" t="s">
        <v>245</v>
      </c>
      <c r="AA31" s="626"/>
      <c r="AB31" s="626"/>
      <c r="AC31" s="626"/>
      <c r="AD31" s="627" t="s">
        <v>239</v>
      </c>
      <c r="AE31" s="627"/>
      <c r="AF31" s="627"/>
      <c r="AG31" s="627"/>
      <c r="AH31" s="627"/>
      <c r="AI31" s="627"/>
      <c r="AJ31" s="627"/>
      <c r="AK31" s="627"/>
      <c r="AL31" s="628" t="s">
        <v>245</v>
      </c>
      <c r="AM31" s="629"/>
      <c r="AN31" s="629"/>
      <c r="AO31" s="630"/>
      <c r="AP31" s="667" t="s">
        <v>317</v>
      </c>
      <c r="AQ31" s="668"/>
      <c r="AR31" s="668"/>
      <c r="AS31" s="668"/>
      <c r="AT31" s="673" t="s">
        <v>318</v>
      </c>
      <c r="AU31" s="218"/>
      <c r="AV31" s="218"/>
      <c r="AW31" s="218"/>
      <c r="AX31" s="609" t="s">
        <v>191</v>
      </c>
      <c r="AY31" s="610"/>
      <c r="AZ31" s="610"/>
      <c r="BA31" s="610"/>
      <c r="BB31" s="610"/>
      <c r="BC31" s="610"/>
      <c r="BD31" s="610"/>
      <c r="BE31" s="610"/>
      <c r="BF31" s="611"/>
      <c r="BG31" s="676">
        <v>99.1</v>
      </c>
      <c r="BH31" s="677"/>
      <c r="BI31" s="677"/>
      <c r="BJ31" s="677"/>
      <c r="BK31" s="677"/>
      <c r="BL31" s="677"/>
      <c r="BM31" s="618">
        <v>97.3</v>
      </c>
      <c r="BN31" s="677"/>
      <c r="BO31" s="677"/>
      <c r="BP31" s="677"/>
      <c r="BQ31" s="678"/>
      <c r="BR31" s="676">
        <v>99.1</v>
      </c>
      <c r="BS31" s="677"/>
      <c r="BT31" s="677"/>
      <c r="BU31" s="677"/>
      <c r="BV31" s="677"/>
      <c r="BW31" s="677"/>
      <c r="BX31" s="618">
        <v>96.8</v>
      </c>
      <c r="BY31" s="677"/>
      <c r="BZ31" s="677"/>
      <c r="CA31" s="677"/>
      <c r="CB31" s="678"/>
      <c r="CD31" s="663"/>
      <c r="CE31" s="664"/>
      <c r="CF31" s="620" t="s">
        <v>319</v>
      </c>
      <c r="CG31" s="621"/>
      <c r="CH31" s="621"/>
      <c r="CI31" s="621"/>
      <c r="CJ31" s="621"/>
      <c r="CK31" s="621"/>
      <c r="CL31" s="621"/>
      <c r="CM31" s="621"/>
      <c r="CN31" s="621"/>
      <c r="CO31" s="621"/>
      <c r="CP31" s="621"/>
      <c r="CQ31" s="622"/>
      <c r="CR31" s="623">
        <v>193761</v>
      </c>
      <c r="CS31" s="654"/>
      <c r="CT31" s="654"/>
      <c r="CU31" s="654"/>
      <c r="CV31" s="654"/>
      <c r="CW31" s="654"/>
      <c r="CX31" s="654"/>
      <c r="CY31" s="655"/>
      <c r="CZ31" s="628">
        <v>0.6</v>
      </c>
      <c r="DA31" s="656"/>
      <c r="DB31" s="656"/>
      <c r="DC31" s="658"/>
      <c r="DD31" s="632">
        <v>193761</v>
      </c>
      <c r="DE31" s="654"/>
      <c r="DF31" s="654"/>
      <c r="DG31" s="654"/>
      <c r="DH31" s="654"/>
      <c r="DI31" s="654"/>
      <c r="DJ31" s="654"/>
      <c r="DK31" s="655"/>
      <c r="DL31" s="632">
        <v>193761</v>
      </c>
      <c r="DM31" s="654"/>
      <c r="DN31" s="654"/>
      <c r="DO31" s="654"/>
      <c r="DP31" s="654"/>
      <c r="DQ31" s="654"/>
      <c r="DR31" s="654"/>
      <c r="DS31" s="654"/>
      <c r="DT31" s="654"/>
      <c r="DU31" s="654"/>
      <c r="DV31" s="655"/>
      <c r="DW31" s="628">
        <v>1</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2584827</v>
      </c>
      <c r="S32" s="624"/>
      <c r="T32" s="624"/>
      <c r="U32" s="624"/>
      <c r="V32" s="624"/>
      <c r="W32" s="624"/>
      <c r="X32" s="624"/>
      <c r="Y32" s="625"/>
      <c r="Z32" s="626">
        <v>7.3</v>
      </c>
      <c r="AA32" s="626"/>
      <c r="AB32" s="626"/>
      <c r="AC32" s="626"/>
      <c r="AD32" s="627" t="s">
        <v>245</v>
      </c>
      <c r="AE32" s="627"/>
      <c r="AF32" s="627"/>
      <c r="AG32" s="627"/>
      <c r="AH32" s="627"/>
      <c r="AI32" s="627"/>
      <c r="AJ32" s="627"/>
      <c r="AK32" s="627"/>
      <c r="AL32" s="628" t="s">
        <v>245</v>
      </c>
      <c r="AM32" s="629"/>
      <c r="AN32" s="629"/>
      <c r="AO32" s="630"/>
      <c r="AP32" s="669"/>
      <c r="AQ32" s="670"/>
      <c r="AR32" s="670"/>
      <c r="AS32" s="670"/>
      <c r="AT32" s="674"/>
      <c r="AU32" s="214" t="s">
        <v>321</v>
      </c>
      <c r="AX32" s="620" t="s">
        <v>322</v>
      </c>
      <c r="AY32" s="621"/>
      <c r="AZ32" s="621"/>
      <c r="BA32" s="621"/>
      <c r="BB32" s="621"/>
      <c r="BC32" s="621"/>
      <c r="BD32" s="621"/>
      <c r="BE32" s="621"/>
      <c r="BF32" s="622"/>
      <c r="BG32" s="679">
        <v>98.9</v>
      </c>
      <c r="BH32" s="654"/>
      <c r="BI32" s="654"/>
      <c r="BJ32" s="654"/>
      <c r="BK32" s="654"/>
      <c r="BL32" s="654"/>
      <c r="BM32" s="629">
        <v>97</v>
      </c>
      <c r="BN32" s="654"/>
      <c r="BO32" s="654"/>
      <c r="BP32" s="654"/>
      <c r="BQ32" s="680"/>
      <c r="BR32" s="679">
        <v>99.2</v>
      </c>
      <c r="BS32" s="654"/>
      <c r="BT32" s="654"/>
      <c r="BU32" s="654"/>
      <c r="BV32" s="654"/>
      <c r="BW32" s="654"/>
      <c r="BX32" s="629">
        <v>96.9</v>
      </c>
      <c r="BY32" s="654"/>
      <c r="BZ32" s="654"/>
      <c r="CA32" s="654"/>
      <c r="CB32" s="680"/>
      <c r="CD32" s="665"/>
      <c r="CE32" s="666"/>
      <c r="CF32" s="620" t="s">
        <v>323</v>
      </c>
      <c r="CG32" s="621"/>
      <c r="CH32" s="621"/>
      <c r="CI32" s="621"/>
      <c r="CJ32" s="621"/>
      <c r="CK32" s="621"/>
      <c r="CL32" s="621"/>
      <c r="CM32" s="621"/>
      <c r="CN32" s="621"/>
      <c r="CO32" s="621"/>
      <c r="CP32" s="621"/>
      <c r="CQ32" s="622"/>
      <c r="CR32" s="623" t="s">
        <v>245</v>
      </c>
      <c r="CS32" s="624"/>
      <c r="CT32" s="624"/>
      <c r="CU32" s="624"/>
      <c r="CV32" s="624"/>
      <c r="CW32" s="624"/>
      <c r="CX32" s="624"/>
      <c r="CY32" s="625"/>
      <c r="CZ32" s="628" t="s">
        <v>239</v>
      </c>
      <c r="DA32" s="656"/>
      <c r="DB32" s="656"/>
      <c r="DC32" s="658"/>
      <c r="DD32" s="632" t="s">
        <v>245</v>
      </c>
      <c r="DE32" s="624"/>
      <c r="DF32" s="624"/>
      <c r="DG32" s="624"/>
      <c r="DH32" s="624"/>
      <c r="DI32" s="624"/>
      <c r="DJ32" s="624"/>
      <c r="DK32" s="625"/>
      <c r="DL32" s="632" t="s">
        <v>277</v>
      </c>
      <c r="DM32" s="624"/>
      <c r="DN32" s="624"/>
      <c r="DO32" s="624"/>
      <c r="DP32" s="624"/>
      <c r="DQ32" s="624"/>
      <c r="DR32" s="624"/>
      <c r="DS32" s="624"/>
      <c r="DT32" s="624"/>
      <c r="DU32" s="624"/>
      <c r="DV32" s="625"/>
      <c r="DW32" s="628" t="s">
        <v>245</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23106</v>
      </c>
      <c r="S33" s="624"/>
      <c r="T33" s="624"/>
      <c r="U33" s="624"/>
      <c r="V33" s="624"/>
      <c r="W33" s="624"/>
      <c r="X33" s="624"/>
      <c r="Y33" s="625"/>
      <c r="Z33" s="626">
        <v>0.1</v>
      </c>
      <c r="AA33" s="626"/>
      <c r="AB33" s="626"/>
      <c r="AC33" s="626"/>
      <c r="AD33" s="627">
        <v>9201</v>
      </c>
      <c r="AE33" s="627"/>
      <c r="AF33" s="627"/>
      <c r="AG33" s="627"/>
      <c r="AH33" s="627"/>
      <c r="AI33" s="627"/>
      <c r="AJ33" s="627"/>
      <c r="AK33" s="627"/>
      <c r="AL33" s="628">
        <v>0</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99.1</v>
      </c>
      <c r="BH33" s="682"/>
      <c r="BI33" s="682"/>
      <c r="BJ33" s="682"/>
      <c r="BK33" s="682"/>
      <c r="BL33" s="682"/>
      <c r="BM33" s="683">
        <v>97.3</v>
      </c>
      <c r="BN33" s="682"/>
      <c r="BO33" s="682"/>
      <c r="BP33" s="682"/>
      <c r="BQ33" s="684"/>
      <c r="BR33" s="681">
        <v>99</v>
      </c>
      <c r="BS33" s="682"/>
      <c r="BT33" s="682"/>
      <c r="BU33" s="682"/>
      <c r="BV33" s="682"/>
      <c r="BW33" s="682"/>
      <c r="BX33" s="683">
        <v>96.7</v>
      </c>
      <c r="BY33" s="682"/>
      <c r="BZ33" s="682"/>
      <c r="CA33" s="682"/>
      <c r="CB33" s="684"/>
      <c r="CD33" s="620" t="s">
        <v>326</v>
      </c>
      <c r="CE33" s="621"/>
      <c r="CF33" s="621"/>
      <c r="CG33" s="621"/>
      <c r="CH33" s="621"/>
      <c r="CI33" s="621"/>
      <c r="CJ33" s="621"/>
      <c r="CK33" s="621"/>
      <c r="CL33" s="621"/>
      <c r="CM33" s="621"/>
      <c r="CN33" s="621"/>
      <c r="CO33" s="621"/>
      <c r="CP33" s="621"/>
      <c r="CQ33" s="622"/>
      <c r="CR33" s="623">
        <v>15402782</v>
      </c>
      <c r="CS33" s="654"/>
      <c r="CT33" s="654"/>
      <c r="CU33" s="654"/>
      <c r="CV33" s="654"/>
      <c r="CW33" s="654"/>
      <c r="CX33" s="654"/>
      <c r="CY33" s="655"/>
      <c r="CZ33" s="628">
        <v>44.2</v>
      </c>
      <c r="DA33" s="656"/>
      <c r="DB33" s="656"/>
      <c r="DC33" s="658"/>
      <c r="DD33" s="632">
        <v>10949081</v>
      </c>
      <c r="DE33" s="654"/>
      <c r="DF33" s="654"/>
      <c r="DG33" s="654"/>
      <c r="DH33" s="654"/>
      <c r="DI33" s="654"/>
      <c r="DJ33" s="654"/>
      <c r="DK33" s="655"/>
      <c r="DL33" s="632">
        <v>7367227</v>
      </c>
      <c r="DM33" s="654"/>
      <c r="DN33" s="654"/>
      <c r="DO33" s="654"/>
      <c r="DP33" s="654"/>
      <c r="DQ33" s="654"/>
      <c r="DR33" s="654"/>
      <c r="DS33" s="654"/>
      <c r="DT33" s="654"/>
      <c r="DU33" s="654"/>
      <c r="DV33" s="655"/>
      <c r="DW33" s="628">
        <v>37.4</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1021719</v>
      </c>
      <c r="S34" s="624"/>
      <c r="T34" s="624"/>
      <c r="U34" s="624"/>
      <c r="V34" s="624"/>
      <c r="W34" s="624"/>
      <c r="X34" s="624"/>
      <c r="Y34" s="625"/>
      <c r="Z34" s="626">
        <v>2.9</v>
      </c>
      <c r="AA34" s="626"/>
      <c r="AB34" s="626"/>
      <c r="AC34" s="626"/>
      <c r="AD34" s="627" t="s">
        <v>245</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5938640</v>
      </c>
      <c r="CS34" s="624"/>
      <c r="CT34" s="624"/>
      <c r="CU34" s="624"/>
      <c r="CV34" s="624"/>
      <c r="CW34" s="624"/>
      <c r="CX34" s="624"/>
      <c r="CY34" s="625"/>
      <c r="CZ34" s="628">
        <v>17.100000000000001</v>
      </c>
      <c r="DA34" s="656"/>
      <c r="DB34" s="656"/>
      <c r="DC34" s="658"/>
      <c r="DD34" s="632">
        <v>4272768</v>
      </c>
      <c r="DE34" s="624"/>
      <c r="DF34" s="624"/>
      <c r="DG34" s="624"/>
      <c r="DH34" s="624"/>
      <c r="DI34" s="624"/>
      <c r="DJ34" s="624"/>
      <c r="DK34" s="625"/>
      <c r="DL34" s="632">
        <v>3481280</v>
      </c>
      <c r="DM34" s="624"/>
      <c r="DN34" s="624"/>
      <c r="DO34" s="624"/>
      <c r="DP34" s="624"/>
      <c r="DQ34" s="624"/>
      <c r="DR34" s="624"/>
      <c r="DS34" s="624"/>
      <c r="DT34" s="624"/>
      <c r="DU34" s="624"/>
      <c r="DV34" s="625"/>
      <c r="DW34" s="628">
        <v>17.7</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571121</v>
      </c>
      <c r="S35" s="624"/>
      <c r="T35" s="624"/>
      <c r="U35" s="624"/>
      <c r="V35" s="624"/>
      <c r="W35" s="624"/>
      <c r="X35" s="624"/>
      <c r="Y35" s="625"/>
      <c r="Z35" s="626">
        <v>1.6</v>
      </c>
      <c r="AA35" s="626"/>
      <c r="AB35" s="626"/>
      <c r="AC35" s="626"/>
      <c r="AD35" s="627" t="s">
        <v>245</v>
      </c>
      <c r="AE35" s="627"/>
      <c r="AF35" s="627"/>
      <c r="AG35" s="627"/>
      <c r="AH35" s="627"/>
      <c r="AI35" s="627"/>
      <c r="AJ35" s="627"/>
      <c r="AK35" s="627"/>
      <c r="AL35" s="628" t="s">
        <v>245</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99309</v>
      </c>
      <c r="CS35" s="654"/>
      <c r="CT35" s="654"/>
      <c r="CU35" s="654"/>
      <c r="CV35" s="654"/>
      <c r="CW35" s="654"/>
      <c r="CX35" s="654"/>
      <c r="CY35" s="655"/>
      <c r="CZ35" s="628">
        <v>0.3</v>
      </c>
      <c r="DA35" s="656"/>
      <c r="DB35" s="656"/>
      <c r="DC35" s="658"/>
      <c r="DD35" s="632">
        <v>64135</v>
      </c>
      <c r="DE35" s="654"/>
      <c r="DF35" s="654"/>
      <c r="DG35" s="654"/>
      <c r="DH35" s="654"/>
      <c r="DI35" s="654"/>
      <c r="DJ35" s="654"/>
      <c r="DK35" s="655"/>
      <c r="DL35" s="632">
        <v>63899</v>
      </c>
      <c r="DM35" s="654"/>
      <c r="DN35" s="654"/>
      <c r="DO35" s="654"/>
      <c r="DP35" s="654"/>
      <c r="DQ35" s="654"/>
      <c r="DR35" s="654"/>
      <c r="DS35" s="654"/>
      <c r="DT35" s="654"/>
      <c r="DU35" s="654"/>
      <c r="DV35" s="655"/>
      <c r="DW35" s="628">
        <v>0.3</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993283</v>
      </c>
      <c r="S36" s="624"/>
      <c r="T36" s="624"/>
      <c r="U36" s="624"/>
      <c r="V36" s="624"/>
      <c r="W36" s="624"/>
      <c r="X36" s="624"/>
      <c r="Y36" s="625"/>
      <c r="Z36" s="626">
        <v>2.8</v>
      </c>
      <c r="AA36" s="626"/>
      <c r="AB36" s="626"/>
      <c r="AC36" s="626"/>
      <c r="AD36" s="627" t="s">
        <v>239</v>
      </c>
      <c r="AE36" s="627"/>
      <c r="AF36" s="627"/>
      <c r="AG36" s="627"/>
      <c r="AH36" s="627"/>
      <c r="AI36" s="627"/>
      <c r="AJ36" s="627"/>
      <c r="AK36" s="627"/>
      <c r="AL36" s="628" t="s">
        <v>239</v>
      </c>
      <c r="AM36" s="629"/>
      <c r="AN36" s="629"/>
      <c r="AO36" s="630"/>
      <c r="AP36" s="222"/>
      <c r="AQ36" s="685" t="s">
        <v>334</v>
      </c>
      <c r="AR36" s="686"/>
      <c r="AS36" s="686"/>
      <c r="AT36" s="686"/>
      <c r="AU36" s="686"/>
      <c r="AV36" s="686"/>
      <c r="AW36" s="686"/>
      <c r="AX36" s="686"/>
      <c r="AY36" s="687"/>
      <c r="AZ36" s="612">
        <v>4024578</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86186</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4630390</v>
      </c>
      <c r="CS36" s="624"/>
      <c r="CT36" s="624"/>
      <c r="CU36" s="624"/>
      <c r="CV36" s="624"/>
      <c r="CW36" s="624"/>
      <c r="CX36" s="624"/>
      <c r="CY36" s="625"/>
      <c r="CZ36" s="628">
        <v>13.3</v>
      </c>
      <c r="DA36" s="656"/>
      <c r="DB36" s="656"/>
      <c r="DC36" s="658"/>
      <c r="DD36" s="632">
        <v>3698490</v>
      </c>
      <c r="DE36" s="624"/>
      <c r="DF36" s="624"/>
      <c r="DG36" s="624"/>
      <c r="DH36" s="624"/>
      <c r="DI36" s="624"/>
      <c r="DJ36" s="624"/>
      <c r="DK36" s="625"/>
      <c r="DL36" s="632">
        <v>1454542</v>
      </c>
      <c r="DM36" s="624"/>
      <c r="DN36" s="624"/>
      <c r="DO36" s="624"/>
      <c r="DP36" s="624"/>
      <c r="DQ36" s="624"/>
      <c r="DR36" s="624"/>
      <c r="DS36" s="624"/>
      <c r="DT36" s="624"/>
      <c r="DU36" s="624"/>
      <c r="DV36" s="625"/>
      <c r="DW36" s="628">
        <v>7.4</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1129096</v>
      </c>
      <c r="S37" s="624"/>
      <c r="T37" s="624"/>
      <c r="U37" s="624"/>
      <c r="V37" s="624"/>
      <c r="W37" s="624"/>
      <c r="X37" s="624"/>
      <c r="Y37" s="625"/>
      <c r="Z37" s="626">
        <v>3.2</v>
      </c>
      <c r="AA37" s="626"/>
      <c r="AB37" s="626"/>
      <c r="AC37" s="626"/>
      <c r="AD37" s="627">
        <v>266</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882000</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9329</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4503</v>
      </c>
      <c r="CS37" s="654"/>
      <c r="CT37" s="654"/>
      <c r="CU37" s="654"/>
      <c r="CV37" s="654"/>
      <c r="CW37" s="654"/>
      <c r="CX37" s="654"/>
      <c r="CY37" s="655"/>
      <c r="CZ37" s="628">
        <v>0</v>
      </c>
      <c r="DA37" s="656"/>
      <c r="DB37" s="656"/>
      <c r="DC37" s="658"/>
      <c r="DD37" s="632">
        <v>4503</v>
      </c>
      <c r="DE37" s="654"/>
      <c r="DF37" s="654"/>
      <c r="DG37" s="654"/>
      <c r="DH37" s="654"/>
      <c r="DI37" s="654"/>
      <c r="DJ37" s="654"/>
      <c r="DK37" s="655"/>
      <c r="DL37" s="632">
        <v>4503</v>
      </c>
      <c r="DM37" s="654"/>
      <c r="DN37" s="654"/>
      <c r="DO37" s="654"/>
      <c r="DP37" s="654"/>
      <c r="DQ37" s="654"/>
      <c r="DR37" s="654"/>
      <c r="DS37" s="654"/>
      <c r="DT37" s="654"/>
      <c r="DU37" s="654"/>
      <c r="DV37" s="655"/>
      <c r="DW37" s="628">
        <v>0</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1415900</v>
      </c>
      <c r="S38" s="624"/>
      <c r="T38" s="624"/>
      <c r="U38" s="624"/>
      <c r="V38" s="624"/>
      <c r="W38" s="624"/>
      <c r="X38" s="624"/>
      <c r="Y38" s="625"/>
      <c r="Z38" s="626">
        <v>4</v>
      </c>
      <c r="AA38" s="626"/>
      <c r="AB38" s="626"/>
      <c r="AC38" s="626"/>
      <c r="AD38" s="627" t="s">
        <v>239</v>
      </c>
      <c r="AE38" s="627"/>
      <c r="AF38" s="627"/>
      <c r="AG38" s="627"/>
      <c r="AH38" s="627"/>
      <c r="AI38" s="627"/>
      <c r="AJ38" s="627"/>
      <c r="AK38" s="627"/>
      <c r="AL38" s="628" t="s">
        <v>245</v>
      </c>
      <c r="AM38" s="629"/>
      <c r="AN38" s="629"/>
      <c r="AO38" s="630"/>
      <c r="AQ38" s="689" t="s">
        <v>342</v>
      </c>
      <c r="AR38" s="690"/>
      <c r="AS38" s="690"/>
      <c r="AT38" s="690"/>
      <c r="AU38" s="690"/>
      <c r="AV38" s="690"/>
      <c r="AW38" s="690"/>
      <c r="AX38" s="690"/>
      <c r="AY38" s="691"/>
      <c r="AZ38" s="623">
        <v>2093</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10132</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3140485</v>
      </c>
      <c r="CS38" s="624"/>
      <c r="CT38" s="624"/>
      <c r="CU38" s="624"/>
      <c r="CV38" s="624"/>
      <c r="CW38" s="624"/>
      <c r="CX38" s="624"/>
      <c r="CY38" s="625"/>
      <c r="CZ38" s="628">
        <v>9</v>
      </c>
      <c r="DA38" s="656"/>
      <c r="DB38" s="656"/>
      <c r="DC38" s="658"/>
      <c r="DD38" s="632">
        <v>2412706</v>
      </c>
      <c r="DE38" s="624"/>
      <c r="DF38" s="624"/>
      <c r="DG38" s="624"/>
      <c r="DH38" s="624"/>
      <c r="DI38" s="624"/>
      <c r="DJ38" s="624"/>
      <c r="DK38" s="625"/>
      <c r="DL38" s="632">
        <v>2367428</v>
      </c>
      <c r="DM38" s="624"/>
      <c r="DN38" s="624"/>
      <c r="DO38" s="624"/>
      <c r="DP38" s="624"/>
      <c r="DQ38" s="624"/>
      <c r="DR38" s="624"/>
      <c r="DS38" s="624"/>
      <c r="DT38" s="624"/>
      <c r="DU38" s="624"/>
      <c r="DV38" s="625"/>
      <c r="DW38" s="628">
        <v>12</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245</v>
      </c>
      <c r="S39" s="624"/>
      <c r="T39" s="624"/>
      <c r="U39" s="624"/>
      <c r="V39" s="624"/>
      <c r="W39" s="624"/>
      <c r="X39" s="624"/>
      <c r="Y39" s="625"/>
      <c r="Z39" s="626" t="s">
        <v>245</v>
      </c>
      <c r="AA39" s="626"/>
      <c r="AB39" s="626"/>
      <c r="AC39" s="626"/>
      <c r="AD39" s="627" t="s">
        <v>239</v>
      </c>
      <c r="AE39" s="627"/>
      <c r="AF39" s="627"/>
      <c r="AG39" s="627"/>
      <c r="AH39" s="627"/>
      <c r="AI39" s="627"/>
      <c r="AJ39" s="627"/>
      <c r="AK39" s="627"/>
      <c r="AL39" s="628" t="s">
        <v>239</v>
      </c>
      <c r="AM39" s="629"/>
      <c r="AN39" s="629"/>
      <c r="AO39" s="630"/>
      <c r="AQ39" s="689" t="s">
        <v>346</v>
      </c>
      <c r="AR39" s="690"/>
      <c r="AS39" s="690"/>
      <c r="AT39" s="690"/>
      <c r="AU39" s="690"/>
      <c r="AV39" s="690"/>
      <c r="AW39" s="690"/>
      <c r="AX39" s="690"/>
      <c r="AY39" s="691"/>
      <c r="AZ39" s="623" t="s">
        <v>239</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15526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981780</v>
      </c>
      <c r="CS39" s="654"/>
      <c r="CT39" s="654"/>
      <c r="CU39" s="654"/>
      <c r="CV39" s="654"/>
      <c r="CW39" s="654"/>
      <c r="CX39" s="654"/>
      <c r="CY39" s="655"/>
      <c r="CZ39" s="628">
        <v>2.8</v>
      </c>
      <c r="DA39" s="656"/>
      <c r="DB39" s="656"/>
      <c r="DC39" s="658"/>
      <c r="DD39" s="632">
        <v>500904</v>
      </c>
      <c r="DE39" s="654"/>
      <c r="DF39" s="654"/>
      <c r="DG39" s="654"/>
      <c r="DH39" s="654"/>
      <c r="DI39" s="654"/>
      <c r="DJ39" s="654"/>
      <c r="DK39" s="655"/>
      <c r="DL39" s="632" t="s">
        <v>277</v>
      </c>
      <c r="DM39" s="654"/>
      <c r="DN39" s="654"/>
      <c r="DO39" s="654"/>
      <c r="DP39" s="654"/>
      <c r="DQ39" s="654"/>
      <c r="DR39" s="654"/>
      <c r="DS39" s="654"/>
      <c r="DT39" s="654"/>
      <c r="DU39" s="654"/>
      <c r="DV39" s="655"/>
      <c r="DW39" s="628" t="s">
        <v>245</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411200</v>
      </c>
      <c r="S40" s="624"/>
      <c r="T40" s="624"/>
      <c r="U40" s="624"/>
      <c r="V40" s="624"/>
      <c r="W40" s="624"/>
      <c r="X40" s="624"/>
      <c r="Y40" s="625"/>
      <c r="Z40" s="626">
        <v>1.2</v>
      </c>
      <c r="AA40" s="626"/>
      <c r="AB40" s="626"/>
      <c r="AC40" s="626"/>
      <c r="AD40" s="627" t="s">
        <v>239</v>
      </c>
      <c r="AE40" s="627"/>
      <c r="AF40" s="627"/>
      <c r="AG40" s="627"/>
      <c r="AH40" s="627"/>
      <c r="AI40" s="627"/>
      <c r="AJ40" s="627"/>
      <c r="AK40" s="627"/>
      <c r="AL40" s="628" t="s">
        <v>239</v>
      </c>
      <c r="AM40" s="629"/>
      <c r="AN40" s="629"/>
      <c r="AO40" s="630"/>
      <c r="AQ40" s="689" t="s">
        <v>350</v>
      </c>
      <c r="AR40" s="690"/>
      <c r="AS40" s="690"/>
      <c r="AT40" s="690"/>
      <c r="AU40" s="690"/>
      <c r="AV40" s="690"/>
      <c r="AW40" s="690"/>
      <c r="AX40" s="690"/>
      <c r="AY40" s="691"/>
      <c r="AZ40" s="623" t="s">
        <v>245</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105</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612178</v>
      </c>
      <c r="CS40" s="624"/>
      <c r="CT40" s="624"/>
      <c r="CU40" s="624"/>
      <c r="CV40" s="624"/>
      <c r="CW40" s="624"/>
      <c r="CX40" s="624"/>
      <c r="CY40" s="625"/>
      <c r="CZ40" s="628">
        <v>1.8</v>
      </c>
      <c r="DA40" s="656"/>
      <c r="DB40" s="656"/>
      <c r="DC40" s="658"/>
      <c r="DD40" s="632">
        <v>78</v>
      </c>
      <c r="DE40" s="624"/>
      <c r="DF40" s="624"/>
      <c r="DG40" s="624"/>
      <c r="DH40" s="624"/>
      <c r="DI40" s="624"/>
      <c r="DJ40" s="624"/>
      <c r="DK40" s="625"/>
      <c r="DL40" s="632">
        <v>78</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35353481</v>
      </c>
      <c r="S41" s="699"/>
      <c r="T41" s="699"/>
      <c r="U41" s="699"/>
      <c r="V41" s="699"/>
      <c r="W41" s="699"/>
      <c r="X41" s="699"/>
      <c r="Y41" s="700"/>
      <c r="Z41" s="701">
        <v>100</v>
      </c>
      <c r="AA41" s="701"/>
      <c r="AB41" s="701"/>
      <c r="AC41" s="701"/>
      <c r="AD41" s="702">
        <v>19272963</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662731</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245</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277</v>
      </c>
      <c r="CS41" s="654"/>
      <c r="CT41" s="654"/>
      <c r="CU41" s="654"/>
      <c r="CV41" s="654"/>
      <c r="CW41" s="654"/>
      <c r="CX41" s="654"/>
      <c r="CY41" s="655"/>
      <c r="CZ41" s="628" t="s">
        <v>245</v>
      </c>
      <c r="DA41" s="656"/>
      <c r="DB41" s="656"/>
      <c r="DC41" s="658"/>
      <c r="DD41" s="632" t="s">
        <v>277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2477754</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413</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2270706</v>
      </c>
      <c r="CS42" s="654"/>
      <c r="CT42" s="654"/>
      <c r="CU42" s="654"/>
      <c r="CV42" s="654"/>
      <c r="CW42" s="654"/>
      <c r="CX42" s="654"/>
      <c r="CY42" s="655"/>
      <c r="CZ42" s="628">
        <v>6.5</v>
      </c>
      <c r="DA42" s="656"/>
      <c r="DB42" s="656"/>
      <c r="DC42" s="658"/>
      <c r="DD42" s="632">
        <v>449905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102182</v>
      </c>
      <c r="CS43" s="654"/>
      <c r="CT43" s="654"/>
      <c r="CU43" s="654"/>
      <c r="CV43" s="654"/>
      <c r="CW43" s="654"/>
      <c r="CX43" s="654"/>
      <c r="CY43" s="655"/>
      <c r="CZ43" s="628">
        <v>0.3</v>
      </c>
      <c r="DA43" s="656"/>
      <c r="DB43" s="656"/>
      <c r="DC43" s="658"/>
      <c r="DD43" s="632">
        <v>102182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2133736</v>
      </c>
      <c r="CS44" s="624"/>
      <c r="CT44" s="624"/>
      <c r="CU44" s="624"/>
      <c r="CV44" s="624"/>
      <c r="CW44" s="624"/>
      <c r="CX44" s="624"/>
      <c r="CY44" s="625"/>
      <c r="CZ44" s="628">
        <v>6.1</v>
      </c>
      <c r="DA44" s="629"/>
      <c r="DB44" s="629"/>
      <c r="DC44" s="635"/>
      <c r="DD44" s="632">
        <v>437810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958118</v>
      </c>
      <c r="CS45" s="654"/>
      <c r="CT45" s="654"/>
      <c r="CU45" s="654"/>
      <c r="CV45" s="654"/>
      <c r="CW45" s="654"/>
      <c r="CX45" s="654"/>
      <c r="CY45" s="655"/>
      <c r="CZ45" s="628">
        <v>2.8</v>
      </c>
      <c r="DA45" s="656"/>
      <c r="DB45" s="656"/>
      <c r="DC45" s="658"/>
      <c r="DD45" s="632">
        <v>113190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1131287</v>
      </c>
      <c r="CS46" s="624"/>
      <c r="CT46" s="624"/>
      <c r="CU46" s="624"/>
      <c r="CV46" s="624"/>
      <c r="CW46" s="624"/>
      <c r="CX46" s="624"/>
      <c r="CY46" s="625"/>
      <c r="CZ46" s="628">
        <v>3.2</v>
      </c>
      <c r="DA46" s="629"/>
      <c r="DB46" s="629"/>
      <c r="DC46" s="635"/>
      <c r="DD46" s="632">
        <v>321689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136970</v>
      </c>
      <c r="CS47" s="654"/>
      <c r="CT47" s="654"/>
      <c r="CU47" s="654"/>
      <c r="CV47" s="654"/>
      <c r="CW47" s="654"/>
      <c r="CX47" s="654"/>
      <c r="CY47" s="655"/>
      <c r="CZ47" s="628">
        <v>0.4</v>
      </c>
      <c r="DA47" s="656"/>
      <c r="DB47" s="656"/>
      <c r="DC47" s="658"/>
      <c r="DD47" s="632">
        <v>12095</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245</v>
      </c>
      <c r="CS48" s="624"/>
      <c r="CT48" s="624"/>
      <c r="CU48" s="624"/>
      <c r="CV48" s="624"/>
      <c r="CW48" s="624"/>
      <c r="CX48" s="624"/>
      <c r="CY48" s="625"/>
      <c r="CZ48" s="628" t="s">
        <v>245</v>
      </c>
      <c r="DA48" s="629"/>
      <c r="DB48" s="629"/>
      <c r="DC48" s="635"/>
      <c r="DD48" s="632" t="s">
        <v>245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34825129</v>
      </c>
      <c r="CS49" s="682"/>
      <c r="CT49" s="682"/>
      <c r="CU49" s="682"/>
      <c r="CV49" s="682"/>
      <c r="CW49" s="682"/>
      <c r="CX49" s="682"/>
      <c r="CY49" s="711"/>
      <c r="CZ49" s="703">
        <v>100</v>
      </c>
      <c r="DA49" s="712"/>
      <c r="DB49" s="712"/>
      <c r="DC49" s="713"/>
      <c r="DD49" s="714">
        <v>22582642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NGbkvQzAes91qS6eZOJ8kPdviMrRqvbtk0oJXIqTRah2Rdy5WM5eFyMsvHspmDFBlb6dZAMROK2d4kGavrmMQ==" saltValue="+c4IJ5Lmz5BeB+niXW7c/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v>36256</v>
      </c>
      <c r="R7" s="764"/>
      <c r="S7" s="764"/>
      <c r="T7" s="764"/>
      <c r="U7" s="764"/>
      <c r="V7" s="764">
        <v>35728</v>
      </c>
      <c r="W7" s="764"/>
      <c r="X7" s="764"/>
      <c r="Y7" s="764"/>
      <c r="Z7" s="764"/>
      <c r="AA7" s="764">
        <v>528</v>
      </c>
      <c r="AB7" s="764"/>
      <c r="AC7" s="764"/>
      <c r="AD7" s="764"/>
      <c r="AE7" s="765"/>
      <c r="AF7" s="766">
        <v>394</v>
      </c>
      <c r="AG7" s="767"/>
      <c r="AH7" s="767"/>
      <c r="AI7" s="767"/>
      <c r="AJ7" s="768"/>
      <c r="AK7" s="769" t="s">
        <v>518</v>
      </c>
      <c r="AL7" s="770"/>
      <c r="AM7" s="770"/>
      <c r="AN7" s="770"/>
      <c r="AO7" s="770"/>
      <c r="AP7" s="770">
        <v>35689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73"/>
      <c r="CH7" s="743">
        <v>-2</v>
      </c>
      <c r="CI7" s="744"/>
      <c r="CJ7" s="744"/>
      <c r="CK7" s="744"/>
      <c r="CL7" s="745"/>
      <c r="CM7" s="743">
        <v>119</v>
      </c>
      <c r="CN7" s="744"/>
      <c r="CO7" s="744"/>
      <c r="CP7" s="744"/>
      <c r="CQ7" s="745"/>
      <c r="CR7" s="743">
        <v>100</v>
      </c>
      <c r="CS7" s="744"/>
      <c r="CT7" s="744"/>
      <c r="CU7" s="744"/>
      <c r="CV7" s="745"/>
      <c r="CW7" s="743">
        <v>2</v>
      </c>
      <c r="CX7" s="744"/>
      <c r="CY7" s="744"/>
      <c r="CZ7" s="744"/>
      <c r="DA7" s="745"/>
      <c r="DB7" s="743" t="s">
        <v>518</v>
      </c>
      <c r="DC7" s="744"/>
      <c r="DD7" s="744"/>
      <c r="DE7" s="744"/>
      <c r="DF7" s="745"/>
      <c r="DG7" s="743" t="s">
        <v>518</v>
      </c>
      <c r="DH7" s="744"/>
      <c r="DI7" s="744"/>
      <c r="DJ7" s="744"/>
      <c r="DK7" s="745"/>
      <c r="DL7" s="743" t="s">
        <v>518</v>
      </c>
      <c r="DM7" s="744"/>
      <c r="DN7" s="744"/>
      <c r="DO7" s="744"/>
      <c r="DP7" s="745"/>
      <c r="DQ7" s="743" t="s">
        <v>518</v>
      </c>
      <c r="DR7" s="744"/>
      <c r="DS7" s="744"/>
      <c r="DT7" s="744"/>
      <c r="DU7" s="745"/>
      <c r="DV7" s="746"/>
      <c r="DW7" s="747"/>
      <c r="DX7" s="747"/>
      <c r="DY7" s="747"/>
      <c r="DZ7" s="748"/>
      <c r="EA7" s="234"/>
    </row>
    <row r="8" spans="1:131" s="235" customFormat="1" ht="26.25" customHeight="1" x14ac:dyDescent="0.15">
      <c r="A8" s="238">
        <v>2</v>
      </c>
      <c r="B8" s="749" t="s">
        <v>394</v>
      </c>
      <c r="C8" s="750"/>
      <c r="D8" s="750"/>
      <c r="E8" s="750"/>
      <c r="F8" s="750"/>
      <c r="G8" s="750"/>
      <c r="H8" s="750"/>
      <c r="I8" s="750"/>
      <c r="J8" s="750"/>
      <c r="K8" s="750"/>
      <c r="L8" s="750"/>
      <c r="M8" s="750"/>
      <c r="N8" s="750"/>
      <c r="O8" s="750"/>
      <c r="P8" s="751"/>
      <c r="Q8" s="752">
        <v>283</v>
      </c>
      <c r="R8" s="753"/>
      <c r="S8" s="753"/>
      <c r="T8" s="753"/>
      <c r="U8" s="753"/>
      <c r="V8" s="753">
        <v>282</v>
      </c>
      <c r="W8" s="753"/>
      <c r="X8" s="753"/>
      <c r="Y8" s="753"/>
      <c r="Z8" s="753"/>
      <c r="AA8" s="753">
        <v>0</v>
      </c>
      <c r="AB8" s="753"/>
      <c r="AC8" s="753"/>
      <c r="AD8" s="753"/>
      <c r="AE8" s="754"/>
      <c r="AF8" s="755">
        <v>0</v>
      </c>
      <c r="AG8" s="756"/>
      <c r="AH8" s="756"/>
      <c r="AI8" s="756"/>
      <c r="AJ8" s="757"/>
      <c r="AK8" s="758" t="s">
        <v>518</v>
      </c>
      <c r="AL8" s="759"/>
      <c r="AM8" s="759"/>
      <c r="AN8" s="759"/>
      <c r="AO8" s="759"/>
      <c r="AP8" s="759" t="s">
        <v>518</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589</v>
      </c>
      <c r="BT8" s="783"/>
      <c r="BU8" s="783"/>
      <c r="BV8" s="783"/>
      <c r="BW8" s="783"/>
      <c r="BX8" s="783"/>
      <c r="BY8" s="783"/>
      <c r="BZ8" s="783"/>
      <c r="CA8" s="783"/>
      <c r="CB8" s="783"/>
      <c r="CC8" s="783"/>
      <c r="CD8" s="783"/>
      <c r="CE8" s="783"/>
      <c r="CF8" s="783"/>
      <c r="CG8" s="784"/>
      <c r="CH8" s="785">
        <v>2</v>
      </c>
      <c r="CI8" s="786"/>
      <c r="CJ8" s="786"/>
      <c r="CK8" s="786"/>
      <c r="CL8" s="787"/>
      <c r="CM8" s="785">
        <v>223</v>
      </c>
      <c r="CN8" s="786"/>
      <c r="CO8" s="786"/>
      <c r="CP8" s="786"/>
      <c r="CQ8" s="787"/>
      <c r="CR8" s="785">
        <v>200</v>
      </c>
      <c r="CS8" s="786"/>
      <c r="CT8" s="786"/>
      <c r="CU8" s="786"/>
      <c r="CV8" s="787"/>
      <c r="CW8" s="785" t="s">
        <v>518</v>
      </c>
      <c r="CX8" s="786"/>
      <c r="CY8" s="786"/>
      <c r="CZ8" s="786"/>
      <c r="DA8" s="787"/>
      <c r="DB8" s="785" t="s">
        <v>518</v>
      </c>
      <c r="DC8" s="786"/>
      <c r="DD8" s="786"/>
      <c r="DE8" s="786"/>
      <c r="DF8" s="787"/>
      <c r="DG8" s="785" t="s">
        <v>518</v>
      </c>
      <c r="DH8" s="786"/>
      <c r="DI8" s="786"/>
      <c r="DJ8" s="786"/>
      <c r="DK8" s="787"/>
      <c r="DL8" s="785" t="s">
        <v>518</v>
      </c>
      <c r="DM8" s="786"/>
      <c r="DN8" s="786"/>
      <c r="DO8" s="786"/>
      <c r="DP8" s="787"/>
      <c r="DQ8" s="785" t="s">
        <v>518</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590</v>
      </c>
      <c r="BT9" s="783"/>
      <c r="BU9" s="783"/>
      <c r="BV9" s="783"/>
      <c r="BW9" s="783"/>
      <c r="BX9" s="783"/>
      <c r="BY9" s="783"/>
      <c r="BZ9" s="783"/>
      <c r="CA9" s="783"/>
      <c r="CB9" s="783"/>
      <c r="CC9" s="783"/>
      <c r="CD9" s="783"/>
      <c r="CE9" s="783"/>
      <c r="CF9" s="783"/>
      <c r="CG9" s="784"/>
      <c r="CH9" s="785">
        <v>-63</v>
      </c>
      <c r="CI9" s="786"/>
      <c r="CJ9" s="786"/>
      <c r="CK9" s="786"/>
      <c r="CL9" s="787"/>
      <c r="CM9" s="785">
        <v>3058</v>
      </c>
      <c r="CN9" s="786"/>
      <c r="CO9" s="786"/>
      <c r="CP9" s="786"/>
      <c r="CQ9" s="787"/>
      <c r="CR9" s="785">
        <v>100</v>
      </c>
      <c r="CS9" s="786"/>
      <c r="CT9" s="786"/>
      <c r="CU9" s="786"/>
      <c r="CV9" s="787"/>
      <c r="CW9" s="785">
        <v>55</v>
      </c>
      <c r="CX9" s="786"/>
      <c r="CY9" s="786"/>
      <c r="CZ9" s="786"/>
      <c r="DA9" s="787"/>
      <c r="DB9" s="785" t="s">
        <v>518</v>
      </c>
      <c r="DC9" s="786"/>
      <c r="DD9" s="786"/>
      <c r="DE9" s="786"/>
      <c r="DF9" s="787"/>
      <c r="DG9" s="785" t="s">
        <v>518</v>
      </c>
      <c r="DH9" s="786"/>
      <c r="DI9" s="786"/>
      <c r="DJ9" s="786"/>
      <c r="DK9" s="787"/>
      <c r="DL9" s="785" t="s">
        <v>518</v>
      </c>
      <c r="DM9" s="786"/>
      <c r="DN9" s="786"/>
      <c r="DO9" s="786"/>
      <c r="DP9" s="787"/>
      <c r="DQ9" s="785" t="s">
        <v>518</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t="s">
        <v>591</v>
      </c>
      <c r="BT10" s="783"/>
      <c r="BU10" s="783"/>
      <c r="BV10" s="783"/>
      <c r="BW10" s="783"/>
      <c r="BX10" s="783"/>
      <c r="BY10" s="783"/>
      <c r="BZ10" s="783"/>
      <c r="CA10" s="783"/>
      <c r="CB10" s="783"/>
      <c r="CC10" s="783"/>
      <c r="CD10" s="783"/>
      <c r="CE10" s="783"/>
      <c r="CF10" s="783"/>
      <c r="CG10" s="784"/>
      <c r="CH10" s="785">
        <v>4</v>
      </c>
      <c r="CI10" s="786"/>
      <c r="CJ10" s="786"/>
      <c r="CK10" s="786"/>
      <c r="CL10" s="787"/>
      <c r="CM10" s="785">
        <v>194</v>
      </c>
      <c r="CN10" s="786"/>
      <c r="CO10" s="786"/>
      <c r="CP10" s="786"/>
      <c r="CQ10" s="787"/>
      <c r="CR10" s="785">
        <v>45</v>
      </c>
      <c r="CS10" s="786"/>
      <c r="CT10" s="786"/>
      <c r="CU10" s="786"/>
      <c r="CV10" s="787"/>
      <c r="CW10" s="785" t="s">
        <v>518</v>
      </c>
      <c r="CX10" s="786"/>
      <c r="CY10" s="786"/>
      <c r="CZ10" s="786"/>
      <c r="DA10" s="787"/>
      <c r="DB10" s="785" t="s">
        <v>518</v>
      </c>
      <c r="DC10" s="786"/>
      <c r="DD10" s="786"/>
      <c r="DE10" s="786"/>
      <c r="DF10" s="787"/>
      <c r="DG10" s="785" t="s">
        <v>518</v>
      </c>
      <c r="DH10" s="786"/>
      <c r="DI10" s="786"/>
      <c r="DJ10" s="786"/>
      <c r="DK10" s="787"/>
      <c r="DL10" s="785" t="s">
        <v>518</v>
      </c>
      <c r="DM10" s="786"/>
      <c r="DN10" s="786"/>
      <c r="DO10" s="786"/>
      <c r="DP10" s="787"/>
      <c r="DQ10" s="785" t="s">
        <v>518</v>
      </c>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t="s">
        <v>592</v>
      </c>
      <c r="BT11" s="783"/>
      <c r="BU11" s="783"/>
      <c r="BV11" s="783"/>
      <c r="BW11" s="783"/>
      <c r="BX11" s="783"/>
      <c r="BY11" s="783"/>
      <c r="BZ11" s="783"/>
      <c r="CA11" s="783"/>
      <c r="CB11" s="783"/>
      <c r="CC11" s="783"/>
      <c r="CD11" s="783"/>
      <c r="CE11" s="783"/>
      <c r="CF11" s="783"/>
      <c r="CG11" s="784"/>
      <c r="CH11" s="785">
        <v>3</v>
      </c>
      <c r="CI11" s="786"/>
      <c r="CJ11" s="786"/>
      <c r="CK11" s="786"/>
      <c r="CL11" s="787"/>
      <c r="CM11" s="785">
        <v>84</v>
      </c>
      <c r="CN11" s="786"/>
      <c r="CO11" s="786"/>
      <c r="CP11" s="786"/>
      <c r="CQ11" s="787"/>
      <c r="CR11" s="785">
        <v>20</v>
      </c>
      <c r="CS11" s="786"/>
      <c r="CT11" s="786"/>
      <c r="CU11" s="786"/>
      <c r="CV11" s="787"/>
      <c r="CW11" s="785" t="s">
        <v>518</v>
      </c>
      <c r="CX11" s="786"/>
      <c r="CY11" s="786"/>
      <c r="CZ11" s="786"/>
      <c r="DA11" s="787"/>
      <c r="DB11" s="785" t="s">
        <v>518</v>
      </c>
      <c r="DC11" s="786"/>
      <c r="DD11" s="786"/>
      <c r="DE11" s="786"/>
      <c r="DF11" s="787"/>
      <c r="DG11" s="785" t="s">
        <v>518</v>
      </c>
      <c r="DH11" s="786"/>
      <c r="DI11" s="786"/>
      <c r="DJ11" s="786"/>
      <c r="DK11" s="787"/>
      <c r="DL11" s="785" t="s">
        <v>518</v>
      </c>
      <c r="DM11" s="786"/>
      <c r="DN11" s="786"/>
      <c r="DO11" s="786"/>
      <c r="DP11" s="787"/>
      <c r="DQ11" s="785" t="s">
        <v>518</v>
      </c>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t="s">
        <v>595</v>
      </c>
      <c r="BS12" s="782" t="s">
        <v>593</v>
      </c>
      <c r="BT12" s="783"/>
      <c r="BU12" s="783"/>
      <c r="BV12" s="783"/>
      <c r="BW12" s="783"/>
      <c r="BX12" s="783"/>
      <c r="BY12" s="783"/>
      <c r="BZ12" s="783"/>
      <c r="CA12" s="783"/>
      <c r="CB12" s="783"/>
      <c r="CC12" s="783"/>
      <c r="CD12" s="783"/>
      <c r="CE12" s="783"/>
      <c r="CF12" s="783"/>
      <c r="CG12" s="784"/>
      <c r="CH12" s="785">
        <v>13</v>
      </c>
      <c r="CI12" s="786"/>
      <c r="CJ12" s="786"/>
      <c r="CK12" s="786"/>
      <c r="CL12" s="787"/>
      <c r="CM12" s="785">
        <v>318</v>
      </c>
      <c r="CN12" s="786"/>
      <c r="CO12" s="786"/>
      <c r="CP12" s="786"/>
      <c r="CQ12" s="787"/>
      <c r="CR12" s="785">
        <v>5</v>
      </c>
      <c r="CS12" s="786"/>
      <c r="CT12" s="786"/>
      <c r="CU12" s="786"/>
      <c r="CV12" s="787"/>
      <c r="CW12" s="785" t="s">
        <v>518</v>
      </c>
      <c r="CX12" s="786"/>
      <c r="CY12" s="786"/>
      <c r="CZ12" s="786"/>
      <c r="DA12" s="787"/>
      <c r="DB12" s="785" t="s">
        <v>518</v>
      </c>
      <c r="DC12" s="786"/>
      <c r="DD12" s="786"/>
      <c r="DE12" s="786"/>
      <c r="DF12" s="787"/>
      <c r="DG12" s="785">
        <v>1302</v>
      </c>
      <c r="DH12" s="786"/>
      <c r="DI12" s="786"/>
      <c r="DJ12" s="786"/>
      <c r="DK12" s="787"/>
      <c r="DL12" s="785" t="s">
        <v>518</v>
      </c>
      <c r="DM12" s="786"/>
      <c r="DN12" s="786"/>
      <c r="DO12" s="786"/>
      <c r="DP12" s="787"/>
      <c r="DQ12" s="785">
        <v>1274</v>
      </c>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t="s">
        <v>594</v>
      </c>
      <c r="BT13" s="783"/>
      <c r="BU13" s="783"/>
      <c r="BV13" s="783"/>
      <c r="BW13" s="783"/>
      <c r="BX13" s="783"/>
      <c r="BY13" s="783"/>
      <c r="BZ13" s="783"/>
      <c r="CA13" s="783"/>
      <c r="CB13" s="783"/>
      <c r="CC13" s="783"/>
      <c r="CD13" s="783"/>
      <c r="CE13" s="783"/>
      <c r="CF13" s="783"/>
      <c r="CG13" s="784"/>
      <c r="CH13" s="785">
        <v>-14</v>
      </c>
      <c r="CI13" s="786"/>
      <c r="CJ13" s="786"/>
      <c r="CK13" s="786"/>
      <c r="CL13" s="787"/>
      <c r="CM13" s="785">
        <v>97</v>
      </c>
      <c r="CN13" s="786"/>
      <c r="CO13" s="786"/>
      <c r="CP13" s="786"/>
      <c r="CQ13" s="787"/>
      <c r="CR13" s="785">
        <v>80</v>
      </c>
      <c r="CS13" s="786"/>
      <c r="CT13" s="786"/>
      <c r="CU13" s="786"/>
      <c r="CV13" s="787"/>
      <c r="CW13" s="785">
        <v>29</v>
      </c>
      <c r="CX13" s="786"/>
      <c r="CY13" s="786"/>
      <c r="CZ13" s="786"/>
      <c r="DA13" s="787"/>
      <c r="DB13" s="785" t="s">
        <v>518</v>
      </c>
      <c r="DC13" s="786"/>
      <c r="DD13" s="786"/>
      <c r="DE13" s="786"/>
      <c r="DF13" s="787"/>
      <c r="DG13" s="785" t="s">
        <v>518</v>
      </c>
      <c r="DH13" s="786"/>
      <c r="DI13" s="786"/>
      <c r="DJ13" s="786"/>
      <c r="DK13" s="787"/>
      <c r="DL13" s="785" t="s">
        <v>518</v>
      </c>
      <c r="DM13" s="786"/>
      <c r="DN13" s="786"/>
      <c r="DO13" s="786"/>
      <c r="DP13" s="787"/>
      <c r="DQ13" s="785" t="s">
        <v>518</v>
      </c>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394</v>
      </c>
      <c r="AG23" s="793"/>
      <c r="AH23" s="793"/>
      <c r="AI23" s="793"/>
      <c r="AJ23" s="796"/>
      <c r="AK23" s="797"/>
      <c r="AL23" s="798"/>
      <c r="AM23" s="798"/>
      <c r="AN23" s="798"/>
      <c r="AO23" s="798"/>
      <c r="AP23" s="793"/>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408</v>
      </c>
      <c r="C28" s="761"/>
      <c r="D28" s="761"/>
      <c r="E28" s="761"/>
      <c r="F28" s="761"/>
      <c r="G28" s="761"/>
      <c r="H28" s="761"/>
      <c r="I28" s="761"/>
      <c r="J28" s="761"/>
      <c r="K28" s="761"/>
      <c r="L28" s="761"/>
      <c r="M28" s="761"/>
      <c r="N28" s="761"/>
      <c r="O28" s="761"/>
      <c r="P28" s="762"/>
      <c r="Q28" s="822">
        <v>9010</v>
      </c>
      <c r="R28" s="823"/>
      <c r="S28" s="823"/>
      <c r="T28" s="823"/>
      <c r="U28" s="823"/>
      <c r="V28" s="823">
        <v>8923</v>
      </c>
      <c r="W28" s="823"/>
      <c r="X28" s="823"/>
      <c r="Y28" s="823"/>
      <c r="Z28" s="823"/>
      <c r="AA28" s="823">
        <v>86</v>
      </c>
      <c r="AB28" s="823"/>
      <c r="AC28" s="823"/>
      <c r="AD28" s="823"/>
      <c r="AE28" s="824"/>
      <c r="AF28" s="825">
        <v>86</v>
      </c>
      <c r="AG28" s="823"/>
      <c r="AH28" s="823"/>
      <c r="AI28" s="823"/>
      <c r="AJ28" s="826"/>
      <c r="AK28" s="827">
        <v>663</v>
      </c>
      <c r="AL28" s="828"/>
      <c r="AM28" s="828"/>
      <c r="AN28" s="828"/>
      <c r="AO28" s="828"/>
      <c r="AP28" s="828" t="s">
        <v>518</v>
      </c>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409</v>
      </c>
      <c r="C29" s="750"/>
      <c r="D29" s="750"/>
      <c r="E29" s="750"/>
      <c r="F29" s="750"/>
      <c r="G29" s="750"/>
      <c r="H29" s="750"/>
      <c r="I29" s="750"/>
      <c r="J29" s="750"/>
      <c r="K29" s="750"/>
      <c r="L29" s="750"/>
      <c r="M29" s="750"/>
      <c r="N29" s="750"/>
      <c r="O29" s="750"/>
      <c r="P29" s="751"/>
      <c r="Q29" s="752">
        <v>7239</v>
      </c>
      <c r="R29" s="753"/>
      <c r="S29" s="753"/>
      <c r="T29" s="753"/>
      <c r="U29" s="753"/>
      <c r="V29" s="753">
        <v>7205</v>
      </c>
      <c r="W29" s="753"/>
      <c r="X29" s="753"/>
      <c r="Y29" s="753"/>
      <c r="Z29" s="753"/>
      <c r="AA29" s="753">
        <v>33</v>
      </c>
      <c r="AB29" s="753"/>
      <c r="AC29" s="753"/>
      <c r="AD29" s="753"/>
      <c r="AE29" s="754"/>
      <c r="AF29" s="755">
        <v>33</v>
      </c>
      <c r="AG29" s="756"/>
      <c r="AH29" s="756"/>
      <c r="AI29" s="756"/>
      <c r="AJ29" s="757"/>
      <c r="AK29" s="834">
        <v>1119</v>
      </c>
      <c r="AL29" s="830"/>
      <c r="AM29" s="830"/>
      <c r="AN29" s="830"/>
      <c r="AO29" s="830"/>
      <c r="AP29" s="830" t="s">
        <v>518</v>
      </c>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410</v>
      </c>
      <c r="C30" s="750"/>
      <c r="D30" s="750"/>
      <c r="E30" s="750"/>
      <c r="F30" s="750"/>
      <c r="G30" s="750"/>
      <c r="H30" s="750"/>
      <c r="I30" s="750"/>
      <c r="J30" s="750"/>
      <c r="K30" s="750"/>
      <c r="L30" s="750"/>
      <c r="M30" s="750"/>
      <c r="N30" s="750"/>
      <c r="O30" s="750"/>
      <c r="P30" s="751"/>
      <c r="Q30" s="752">
        <v>1495</v>
      </c>
      <c r="R30" s="753"/>
      <c r="S30" s="753"/>
      <c r="T30" s="753"/>
      <c r="U30" s="753"/>
      <c r="V30" s="753">
        <v>1462</v>
      </c>
      <c r="W30" s="753"/>
      <c r="X30" s="753"/>
      <c r="Y30" s="753"/>
      <c r="Z30" s="753"/>
      <c r="AA30" s="753">
        <v>33</v>
      </c>
      <c r="AB30" s="753"/>
      <c r="AC30" s="753"/>
      <c r="AD30" s="753"/>
      <c r="AE30" s="754"/>
      <c r="AF30" s="755">
        <v>33</v>
      </c>
      <c r="AG30" s="756"/>
      <c r="AH30" s="756"/>
      <c r="AI30" s="756"/>
      <c r="AJ30" s="757"/>
      <c r="AK30" s="834">
        <v>281</v>
      </c>
      <c r="AL30" s="830"/>
      <c r="AM30" s="830"/>
      <c r="AN30" s="830"/>
      <c r="AO30" s="830"/>
      <c r="AP30" s="830" t="s">
        <v>518</v>
      </c>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411</v>
      </c>
      <c r="C31" s="750"/>
      <c r="D31" s="750"/>
      <c r="E31" s="750"/>
      <c r="F31" s="750"/>
      <c r="G31" s="750"/>
      <c r="H31" s="750"/>
      <c r="I31" s="750"/>
      <c r="J31" s="750"/>
      <c r="K31" s="750"/>
      <c r="L31" s="750"/>
      <c r="M31" s="750"/>
      <c r="N31" s="750"/>
      <c r="O31" s="750"/>
      <c r="P31" s="751"/>
      <c r="Q31" s="752">
        <v>1742</v>
      </c>
      <c r="R31" s="753"/>
      <c r="S31" s="753"/>
      <c r="T31" s="753"/>
      <c r="U31" s="753"/>
      <c r="V31" s="753">
        <v>1578</v>
      </c>
      <c r="W31" s="753"/>
      <c r="X31" s="753"/>
      <c r="Y31" s="753"/>
      <c r="Z31" s="753"/>
      <c r="AA31" s="753">
        <v>164</v>
      </c>
      <c r="AB31" s="753"/>
      <c r="AC31" s="753"/>
      <c r="AD31" s="753"/>
      <c r="AE31" s="754"/>
      <c r="AF31" s="755">
        <v>2210</v>
      </c>
      <c r="AG31" s="756"/>
      <c r="AH31" s="756"/>
      <c r="AI31" s="756"/>
      <c r="AJ31" s="757"/>
      <c r="AK31" s="834">
        <v>2</v>
      </c>
      <c r="AL31" s="830"/>
      <c r="AM31" s="830"/>
      <c r="AN31" s="830"/>
      <c r="AO31" s="830"/>
      <c r="AP31" s="830" t="s">
        <v>518</v>
      </c>
      <c r="AQ31" s="830"/>
      <c r="AR31" s="830"/>
      <c r="AS31" s="830"/>
      <c r="AT31" s="830"/>
      <c r="AU31" s="830"/>
      <c r="AV31" s="830"/>
      <c r="AW31" s="830"/>
      <c r="AX31" s="830"/>
      <c r="AY31" s="830"/>
      <c r="AZ31" s="831" t="s">
        <v>518</v>
      </c>
      <c r="BA31" s="831"/>
      <c r="BB31" s="831"/>
      <c r="BC31" s="831"/>
      <c r="BD31" s="831"/>
      <c r="BE31" s="832" t="s">
        <v>412</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413</v>
      </c>
      <c r="C32" s="750"/>
      <c r="D32" s="750"/>
      <c r="E32" s="750"/>
      <c r="F32" s="750"/>
      <c r="G32" s="750"/>
      <c r="H32" s="750"/>
      <c r="I32" s="750"/>
      <c r="J32" s="750"/>
      <c r="K32" s="750"/>
      <c r="L32" s="750"/>
      <c r="M32" s="750"/>
      <c r="N32" s="750"/>
      <c r="O32" s="750"/>
      <c r="P32" s="751"/>
      <c r="Q32" s="752">
        <v>2378</v>
      </c>
      <c r="R32" s="753"/>
      <c r="S32" s="753"/>
      <c r="T32" s="753"/>
      <c r="U32" s="753"/>
      <c r="V32" s="753">
        <v>2266</v>
      </c>
      <c r="W32" s="753"/>
      <c r="X32" s="753"/>
      <c r="Y32" s="753"/>
      <c r="Z32" s="753"/>
      <c r="AA32" s="753">
        <v>111</v>
      </c>
      <c r="AB32" s="753"/>
      <c r="AC32" s="753"/>
      <c r="AD32" s="753"/>
      <c r="AE32" s="754"/>
      <c r="AF32" s="755">
        <v>947</v>
      </c>
      <c r="AG32" s="756"/>
      <c r="AH32" s="756"/>
      <c r="AI32" s="756"/>
      <c r="AJ32" s="757"/>
      <c r="AK32" s="834">
        <v>882</v>
      </c>
      <c r="AL32" s="830"/>
      <c r="AM32" s="830"/>
      <c r="AN32" s="830"/>
      <c r="AO32" s="830"/>
      <c r="AP32" s="830">
        <v>18147</v>
      </c>
      <c r="AQ32" s="830"/>
      <c r="AR32" s="830"/>
      <c r="AS32" s="830"/>
      <c r="AT32" s="830"/>
      <c r="AU32" s="830">
        <v>852</v>
      </c>
      <c r="AV32" s="830"/>
      <c r="AW32" s="830"/>
      <c r="AX32" s="830"/>
      <c r="AY32" s="830"/>
      <c r="AZ32" s="831" t="s">
        <v>518</v>
      </c>
      <c r="BA32" s="831"/>
      <c r="BB32" s="831"/>
      <c r="BC32" s="831"/>
      <c r="BD32" s="831"/>
      <c r="BE32" s="832" t="s">
        <v>414</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396</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3309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419</v>
      </c>
      <c r="B66" s="730"/>
      <c r="C66" s="730"/>
      <c r="D66" s="730"/>
      <c r="E66" s="730"/>
      <c r="F66" s="730"/>
      <c r="G66" s="730"/>
      <c r="H66" s="730"/>
      <c r="I66" s="730"/>
      <c r="J66" s="730"/>
      <c r="K66" s="730"/>
      <c r="L66" s="730"/>
      <c r="M66" s="730"/>
      <c r="N66" s="730"/>
      <c r="O66" s="730"/>
      <c r="P66" s="731"/>
      <c r="Q66" s="725" t="s">
        <v>420</v>
      </c>
      <c r="R66" s="721"/>
      <c r="S66" s="721"/>
      <c r="T66" s="721"/>
      <c r="U66" s="722"/>
      <c r="V66" s="725" t="s">
        <v>421</v>
      </c>
      <c r="W66" s="721"/>
      <c r="X66" s="721"/>
      <c r="Y66" s="721"/>
      <c r="Z66" s="722"/>
      <c r="AA66" s="725" t="s">
        <v>422</v>
      </c>
      <c r="AB66" s="721"/>
      <c r="AC66" s="721"/>
      <c r="AD66" s="721"/>
      <c r="AE66" s="722"/>
      <c r="AF66" s="854" t="s">
        <v>423</v>
      </c>
      <c r="AG66" s="815"/>
      <c r="AH66" s="815"/>
      <c r="AI66" s="815"/>
      <c r="AJ66" s="855"/>
      <c r="AK66" s="725" t="s">
        <v>424</v>
      </c>
      <c r="AL66" s="730"/>
      <c r="AM66" s="730"/>
      <c r="AN66" s="730"/>
      <c r="AO66" s="731"/>
      <c r="AP66" s="725" t="s">
        <v>405</v>
      </c>
      <c r="AQ66" s="721"/>
      <c r="AR66" s="721"/>
      <c r="AS66" s="721"/>
      <c r="AT66" s="722"/>
      <c r="AU66" s="725" t="s">
        <v>425</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11899</v>
      </c>
      <c r="R68" s="866"/>
      <c r="S68" s="866"/>
      <c r="T68" s="866"/>
      <c r="U68" s="866"/>
      <c r="V68" s="866">
        <v>10876</v>
      </c>
      <c r="W68" s="866"/>
      <c r="X68" s="866"/>
      <c r="Y68" s="866"/>
      <c r="Z68" s="866"/>
      <c r="AA68" s="866">
        <v>1023</v>
      </c>
      <c r="AB68" s="866"/>
      <c r="AC68" s="866"/>
      <c r="AD68" s="866"/>
      <c r="AE68" s="866"/>
      <c r="AF68" s="866">
        <v>1023</v>
      </c>
      <c r="AG68" s="866"/>
      <c r="AH68" s="866"/>
      <c r="AI68" s="866"/>
      <c r="AJ68" s="866"/>
      <c r="AK68" s="866" t="s">
        <v>518</v>
      </c>
      <c r="AL68" s="866"/>
      <c r="AM68" s="866"/>
      <c r="AN68" s="866"/>
      <c r="AO68" s="866"/>
      <c r="AP68" s="866" t="s">
        <v>518</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844383</v>
      </c>
      <c r="R69" s="830"/>
      <c r="S69" s="830"/>
      <c r="T69" s="830"/>
      <c r="U69" s="830"/>
      <c r="V69" s="830">
        <v>826022</v>
      </c>
      <c r="W69" s="830"/>
      <c r="X69" s="830"/>
      <c r="Y69" s="830"/>
      <c r="Z69" s="830"/>
      <c r="AA69" s="830">
        <v>18361</v>
      </c>
      <c r="AB69" s="830"/>
      <c r="AC69" s="830"/>
      <c r="AD69" s="830"/>
      <c r="AE69" s="830"/>
      <c r="AF69" s="830">
        <v>18361</v>
      </c>
      <c r="AG69" s="830"/>
      <c r="AH69" s="830"/>
      <c r="AI69" s="830"/>
      <c r="AJ69" s="830"/>
      <c r="AK69" s="830">
        <v>9864</v>
      </c>
      <c r="AL69" s="830"/>
      <c r="AM69" s="830"/>
      <c r="AN69" s="830"/>
      <c r="AO69" s="830"/>
      <c r="AP69" s="830" t="s">
        <v>518</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18772</v>
      </c>
      <c r="R70" s="830"/>
      <c r="S70" s="830"/>
      <c r="T70" s="830"/>
      <c r="U70" s="830"/>
      <c r="V70" s="830">
        <v>18289</v>
      </c>
      <c r="W70" s="830"/>
      <c r="X70" s="830"/>
      <c r="Y70" s="830"/>
      <c r="Z70" s="830"/>
      <c r="AA70" s="830">
        <v>483</v>
      </c>
      <c r="AB70" s="830"/>
      <c r="AC70" s="830"/>
      <c r="AD70" s="830"/>
      <c r="AE70" s="830"/>
      <c r="AF70" s="830">
        <v>483</v>
      </c>
      <c r="AG70" s="830"/>
      <c r="AH70" s="830"/>
      <c r="AI70" s="830"/>
      <c r="AJ70" s="830"/>
      <c r="AK70" s="830">
        <v>1600</v>
      </c>
      <c r="AL70" s="830"/>
      <c r="AM70" s="830"/>
      <c r="AN70" s="830"/>
      <c r="AO70" s="830"/>
      <c r="AP70" s="830">
        <v>10868</v>
      </c>
      <c r="AQ70" s="830"/>
      <c r="AR70" s="830"/>
      <c r="AS70" s="830"/>
      <c r="AT70" s="830"/>
      <c r="AU70" s="830">
        <v>3096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313</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313</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313</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3287225</v>
      </c>
      <c r="AB110" s="900"/>
      <c r="AC110" s="900"/>
      <c r="AD110" s="900"/>
      <c r="AE110" s="901"/>
      <c r="AF110" s="902">
        <v>3492152</v>
      </c>
      <c r="AG110" s="900"/>
      <c r="AH110" s="900"/>
      <c r="AI110" s="900"/>
      <c r="AJ110" s="901"/>
      <c r="AK110" s="902">
        <v>3627295</v>
      </c>
      <c r="AL110" s="900"/>
      <c r="AM110" s="900"/>
      <c r="AN110" s="900"/>
      <c r="AO110" s="901"/>
      <c r="AP110" s="903">
        <v>22.4</v>
      </c>
      <c r="AQ110" s="904"/>
      <c r="AR110" s="904"/>
      <c r="AS110" s="904"/>
      <c r="AT110" s="905"/>
      <c r="AU110" s="906" t="s">
        <v>77</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38144513</v>
      </c>
      <c r="BR110" s="931"/>
      <c r="BS110" s="931"/>
      <c r="BT110" s="931"/>
      <c r="BU110" s="931"/>
      <c r="BV110" s="931">
        <v>37706949</v>
      </c>
      <c r="BW110" s="931"/>
      <c r="BX110" s="931"/>
      <c r="BY110" s="931"/>
      <c r="BZ110" s="931"/>
      <c r="CA110" s="931">
        <v>35689315</v>
      </c>
      <c r="CB110" s="931"/>
      <c r="CC110" s="931"/>
      <c r="CD110" s="931"/>
      <c r="CE110" s="931"/>
      <c r="CF110" s="944">
        <v>220.2</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239</v>
      </c>
      <c r="DH110" s="931"/>
      <c r="DI110" s="931"/>
      <c r="DJ110" s="931"/>
      <c r="DK110" s="931"/>
      <c r="DL110" s="931" t="s">
        <v>239</v>
      </c>
      <c r="DM110" s="931"/>
      <c r="DN110" s="931"/>
      <c r="DO110" s="931"/>
      <c r="DP110" s="931"/>
      <c r="DQ110" s="931" t="s">
        <v>239</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239</v>
      </c>
      <c r="AG111" s="938"/>
      <c r="AH111" s="938"/>
      <c r="AI111" s="938"/>
      <c r="AJ111" s="939"/>
      <c r="AK111" s="940" t="s">
        <v>443</v>
      </c>
      <c r="AL111" s="938"/>
      <c r="AM111" s="938"/>
      <c r="AN111" s="938"/>
      <c r="AO111" s="939"/>
      <c r="AP111" s="941" t="s">
        <v>239</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t="s">
        <v>443</v>
      </c>
      <c r="BR111" s="926"/>
      <c r="BS111" s="926"/>
      <c r="BT111" s="926"/>
      <c r="BU111" s="926"/>
      <c r="BV111" s="926" t="s">
        <v>239</v>
      </c>
      <c r="BW111" s="926"/>
      <c r="BX111" s="926"/>
      <c r="BY111" s="926"/>
      <c r="BZ111" s="926"/>
      <c r="CA111" s="926" t="s">
        <v>239</v>
      </c>
      <c r="CB111" s="926"/>
      <c r="CC111" s="926"/>
      <c r="CD111" s="926"/>
      <c r="CE111" s="926"/>
      <c r="CF111" s="920" t="s">
        <v>239</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447</v>
      </c>
      <c r="DM111" s="926"/>
      <c r="DN111" s="926"/>
      <c r="DO111" s="926"/>
      <c r="DP111" s="926"/>
      <c r="DQ111" s="926" t="s">
        <v>239</v>
      </c>
      <c r="DR111" s="926"/>
      <c r="DS111" s="926"/>
      <c r="DT111" s="926"/>
      <c r="DU111" s="926"/>
      <c r="DV111" s="927" t="s">
        <v>239</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239</v>
      </c>
      <c r="AB112" s="959"/>
      <c r="AC112" s="959"/>
      <c r="AD112" s="959"/>
      <c r="AE112" s="960"/>
      <c r="AF112" s="961">
        <v>5333</v>
      </c>
      <c r="AG112" s="959"/>
      <c r="AH112" s="959"/>
      <c r="AI112" s="959"/>
      <c r="AJ112" s="960"/>
      <c r="AK112" s="961" t="s">
        <v>447</v>
      </c>
      <c r="AL112" s="959"/>
      <c r="AM112" s="959"/>
      <c r="AN112" s="959"/>
      <c r="AO112" s="960"/>
      <c r="AP112" s="962" t="s">
        <v>450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11897805</v>
      </c>
      <c r="BR112" s="926"/>
      <c r="BS112" s="926"/>
      <c r="BT112" s="926"/>
      <c r="BU112" s="926"/>
      <c r="BV112" s="926">
        <v>11125831</v>
      </c>
      <c r="BW112" s="926"/>
      <c r="BX112" s="926"/>
      <c r="BY112" s="926"/>
      <c r="BZ112" s="926"/>
      <c r="CA112" s="926">
        <v>10200377</v>
      </c>
      <c r="CB112" s="926"/>
      <c r="CC112" s="926"/>
      <c r="CD112" s="926"/>
      <c r="CE112" s="926"/>
      <c r="CF112" s="920">
        <v>62.9</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239</v>
      </c>
      <c r="DH112" s="926"/>
      <c r="DI112" s="926"/>
      <c r="DJ112" s="926"/>
      <c r="DK112" s="926"/>
      <c r="DL112" s="926" t="s">
        <v>447</v>
      </c>
      <c r="DM112" s="926"/>
      <c r="DN112" s="926"/>
      <c r="DO112" s="926"/>
      <c r="DP112" s="926"/>
      <c r="DQ112" s="926" t="s">
        <v>443</v>
      </c>
      <c r="DR112" s="926"/>
      <c r="DS112" s="926"/>
      <c r="DT112" s="926"/>
      <c r="DU112" s="926"/>
      <c r="DV112" s="927" t="s">
        <v>450</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922542</v>
      </c>
      <c r="AB113" s="938"/>
      <c r="AC113" s="938"/>
      <c r="AD113" s="938"/>
      <c r="AE113" s="939"/>
      <c r="AF113" s="940">
        <v>869631</v>
      </c>
      <c r="AG113" s="938"/>
      <c r="AH113" s="938"/>
      <c r="AI113" s="938"/>
      <c r="AJ113" s="939"/>
      <c r="AK113" s="940">
        <v>852270</v>
      </c>
      <c r="AL113" s="938"/>
      <c r="AM113" s="938"/>
      <c r="AN113" s="938"/>
      <c r="AO113" s="939"/>
      <c r="AP113" s="941">
        <v>5.3</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3222253</v>
      </c>
      <c r="BR113" s="926"/>
      <c r="BS113" s="926"/>
      <c r="BT113" s="926"/>
      <c r="BU113" s="926"/>
      <c r="BV113" s="926">
        <v>3263126</v>
      </c>
      <c r="BW113" s="926"/>
      <c r="BX113" s="926"/>
      <c r="BY113" s="926"/>
      <c r="BZ113" s="926"/>
      <c r="CA113" s="926">
        <v>3095623</v>
      </c>
      <c r="CB113" s="926"/>
      <c r="CC113" s="926"/>
      <c r="CD113" s="926"/>
      <c r="CE113" s="926"/>
      <c r="CF113" s="920">
        <v>19.100000000000001</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239</v>
      </c>
      <c r="DH113" s="959"/>
      <c r="DI113" s="959"/>
      <c r="DJ113" s="959"/>
      <c r="DK113" s="960"/>
      <c r="DL113" s="961" t="s">
        <v>443</v>
      </c>
      <c r="DM113" s="959"/>
      <c r="DN113" s="959"/>
      <c r="DO113" s="959"/>
      <c r="DP113" s="960"/>
      <c r="DQ113" s="961" t="s">
        <v>447</v>
      </c>
      <c r="DR113" s="959"/>
      <c r="DS113" s="959"/>
      <c r="DT113" s="959"/>
      <c r="DU113" s="960"/>
      <c r="DV113" s="962" t="s">
        <v>239</v>
      </c>
      <c r="DW113" s="963"/>
      <c r="DX113" s="963"/>
      <c r="DY113" s="963"/>
      <c r="DZ113" s="964"/>
    </row>
    <row r="114" spans="1:130" s="230" customFormat="1" ht="26.25" customHeight="1" x14ac:dyDescent="0.15">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251889</v>
      </c>
      <c r="AB114" s="959"/>
      <c r="AC114" s="959"/>
      <c r="AD114" s="959"/>
      <c r="AE114" s="960"/>
      <c r="AF114" s="961">
        <v>324655</v>
      </c>
      <c r="AG114" s="959"/>
      <c r="AH114" s="959"/>
      <c r="AI114" s="959"/>
      <c r="AJ114" s="960"/>
      <c r="AK114" s="961">
        <v>317855</v>
      </c>
      <c r="AL114" s="959"/>
      <c r="AM114" s="959"/>
      <c r="AN114" s="959"/>
      <c r="AO114" s="960"/>
      <c r="AP114" s="962">
        <v>2</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4492757</v>
      </c>
      <c r="BR114" s="926"/>
      <c r="BS114" s="926"/>
      <c r="BT114" s="926"/>
      <c r="BU114" s="926"/>
      <c r="BV114" s="926">
        <v>4444343</v>
      </c>
      <c r="BW114" s="926"/>
      <c r="BX114" s="926"/>
      <c r="BY114" s="926"/>
      <c r="BZ114" s="926"/>
      <c r="CA114" s="926">
        <v>4168159</v>
      </c>
      <c r="CB114" s="926"/>
      <c r="CC114" s="926"/>
      <c r="CD114" s="926"/>
      <c r="CE114" s="926"/>
      <c r="CF114" s="920">
        <v>25.7</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443</v>
      </c>
      <c r="DM114" s="959"/>
      <c r="DN114" s="959"/>
      <c r="DO114" s="959"/>
      <c r="DP114" s="960"/>
      <c r="DQ114" s="961" t="s">
        <v>447</v>
      </c>
      <c r="DR114" s="959"/>
      <c r="DS114" s="959"/>
      <c r="DT114" s="959"/>
      <c r="DU114" s="960"/>
      <c r="DV114" s="962" t="s">
        <v>417</v>
      </c>
      <c r="DW114" s="963"/>
      <c r="DX114" s="963"/>
      <c r="DY114" s="963"/>
      <c r="DZ114" s="964"/>
    </row>
    <row r="115" spans="1:130" s="230" customFormat="1" ht="26.25" customHeight="1" x14ac:dyDescent="0.15">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9937</v>
      </c>
      <c r="AB115" s="938"/>
      <c r="AC115" s="938"/>
      <c r="AD115" s="938"/>
      <c r="AE115" s="939"/>
      <c r="AF115" s="940">
        <v>21340</v>
      </c>
      <c r="AG115" s="938"/>
      <c r="AH115" s="938"/>
      <c r="AI115" s="938"/>
      <c r="AJ115" s="939"/>
      <c r="AK115" s="940">
        <v>21813</v>
      </c>
      <c r="AL115" s="938"/>
      <c r="AM115" s="938"/>
      <c r="AN115" s="938"/>
      <c r="AO115" s="939"/>
      <c r="AP115" s="941">
        <v>0.1</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v>1283663</v>
      </c>
      <c r="BR115" s="926"/>
      <c r="BS115" s="926"/>
      <c r="BT115" s="926"/>
      <c r="BU115" s="926"/>
      <c r="BV115" s="926">
        <v>1274046</v>
      </c>
      <c r="BW115" s="926"/>
      <c r="BX115" s="926"/>
      <c r="BY115" s="926"/>
      <c r="BZ115" s="926"/>
      <c r="CA115" s="926">
        <v>1263539</v>
      </c>
      <c r="CB115" s="926"/>
      <c r="CC115" s="926"/>
      <c r="CD115" s="926"/>
      <c r="CE115" s="926"/>
      <c r="CF115" s="920">
        <v>7.8</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443</v>
      </c>
      <c r="DM115" s="959"/>
      <c r="DN115" s="959"/>
      <c r="DO115" s="959"/>
      <c r="DP115" s="960"/>
      <c r="DQ115" s="961" t="s">
        <v>447</v>
      </c>
      <c r="DR115" s="959"/>
      <c r="DS115" s="959"/>
      <c r="DT115" s="959"/>
      <c r="DU115" s="960"/>
      <c r="DV115" s="962" t="s">
        <v>417</v>
      </c>
      <c r="DW115" s="963"/>
      <c r="DX115" s="963"/>
      <c r="DY115" s="963"/>
      <c r="DZ115" s="964"/>
    </row>
    <row r="116" spans="1:130" s="230" customFormat="1" ht="26.25" customHeight="1" x14ac:dyDescent="0.15">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239</v>
      </c>
      <c r="AB116" s="959"/>
      <c r="AC116" s="959"/>
      <c r="AD116" s="959"/>
      <c r="AE116" s="960"/>
      <c r="AF116" s="961" t="s">
        <v>239</v>
      </c>
      <c r="AG116" s="959"/>
      <c r="AH116" s="959"/>
      <c r="AI116" s="959"/>
      <c r="AJ116" s="960"/>
      <c r="AK116" s="961" t="s">
        <v>463</v>
      </c>
      <c r="AL116" s="959"/>
      <c r="AM116" s="959"/>
      <c r="AN116" s="959"/>
      <c r="AO116" s="960"/>
      <c r="AP116" s="962" t="s">
        <v>450</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239</v>
      </c>
      <c r="BW116" s="926"/>
      <c r="BX116" s="926"/>
      <c r="BY116" s="926"/>
      <c r="BZ116" s="926"/>
      <c r="CA116" s="926" t="s">
        <v>239</v>
      </c>
      <c r="CB116" s="926"/>
      <c r="CC116" s="926"/>
      <c r="CD116" s="926"/>
      <c r="CE116" s="926"/>
      <c r="CF116" s="920" t="s">
        <v>443</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443</v>
      </c>
      <c r="DM116" s="959"/>
      <c r="DN116" s="959"/>
      <c r="DO116" s="959"/>
      <c r="DP116" s="960"/>
      <c r="DQ116" s="961" t="s">
        <v>443</v>
      </c>
      <c r="DR116" s="959"/>
      <c r="DS116" s="959"/>
      <c r="DT116" s="959"/>
      <c r="DU116" s="960"/>
      <c r="DV116" s="962" t="s">
        <v>443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4471593</v>
      </c>
      <c r="AB117" s="979"/>
      <c r="AC117" s="979"/>
      <c r="AD117" s="979"/>
      <c r="AE117" s="980"/>
      <c r="AF117" s="981">
        <v>4713111</v>
      </c>
      <c r="AG117" s="979"/>
      <c r="AH117" s="979"/>
      <c r="AI117" s="979"/>
      <c r="AJ117" s="980"/>
      <c r="AK117" s="981">
        <v>4819233</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239</v>
      </c>
      <c r="BR117" s="926"/>
      <c r="BS117" s="926"/>
      <c r="BT117" s="926"/>
      <c r="BU117" s="926"/>
      <c r="BV117" s="926" t="s">
        <v>443</v>
      </c>
      <c r="BW117" s="926"/>
      <c r="BX117" s="926"/>
      <c r="BY117" s="926"/>
      <c r="BZ117" s="926"/>
      <c r="CA117" s="926" t="s">
        <v>468</v>
      </c>
      <c r="CB117" s="926"/>
      <c r="CC117" s="926"/>
      <c r="CD117" s="926"/>
      <c r="CE117" s="926"/>
      <c r="CF117" s="920" t="s">
        <v>443</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443</v>
      </c>
      <c r="DM117" s="959"/>
      <c r="DN117" s="959"/>
      <c r="DO117" s="959"/>
      <c r="DP117" s="960"/>
      <c r="DQ117" s="961" t="s">
        <v>239</v>
      </c>
      <c r="DR117" s="959"/>
      <c r="DS117" s="959"/>
      <c r="DT117" s="959"/>
      <c r="DU117" s="960"/>
      <c r="DV117" s="962" t="s">
        <v>239</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313</v>
      </c>
      <c r="AL118" s="893"/>
      <c r="AM118" s="893"/>
      <c r="AN118" s="893"/>
      <c r="AO118" s="894"/>
      <c r="AP118" s="970" t="s">
        <v>437</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443</v>
      </c>
      <c r="BW118" s="1000"/>
      <c r="BX118" s="1000"/>
      <c r="BY118" s="1000"/>
      <c r="BZ118" s="1000"/>
      <c r="CA118" s="1000" t="s">
        <v>239</v>
      </c>
      <c r="CB118" s="1000"/>
      <c r="CC118" s="1000"/>
      <c r="CD118" s="1000"/>
      <c r="CE118" s="1000"/>
      <c r="CF118" s="920" t="s">
        <v>239</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468</v>
      </c>
      <c r="DH118" s="959"/>
      <c r="DI118" s="959"/>
      <c r="DJ118" s="959"/>
      <c r="DK118" s="960"/>
      <c r="DL118" s="961" t="s">
        <v>239</v>
      </c>
      <c r="DM118" s="959"/>
      <c r="DN118" s="959"/>
      <c r="DO118" s="959"/>
      <c r="DP118" s="960"/>
      <c r="DQ118" s="961" t="s">
        <v>239</v>
      </c>
      <c r="DR118" s="959"/>
      <c r="DS118" s="959"/>
      <c r="DT118" s="959"/>
      <c r="DU118" s="960"/>
      <c r="DV118" s="962" t="s">
        <v>443</v>
      </c>
      <c r="DW118" s="963"/>
      <c r="DX118" s="963"/>
      <c r="DY118" s="963"/>
      <c r="DZ118" s="964"/>
    </row>
    <row r="119" spans="1:130" s="230" customFormat="1" ht="26.25" customHeight="1" x14ac:dyDescent="0.15">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239</v>
      </c>
      <c r="AB119" s="900"/>
      <c r="AC119" s="900"/>
      <c r="AD119" s="900"/>
      <c r="AE119" s="901"/>
      <c r="AF119" s="902" t="s">
        <v>239</v>
      </c>
      <c r="AG119" s="900"/>
      <c r="AH119" s="900"/>
      <c r="AI119" s="900"/>
      <c r="AJ119" s="901"/>
      <c r="AK119" s="902" t="s">
        <v>417</v>
      </c>
      <c r="AL119" s="900"/>
      <c r="AM119" s="900"/>
      <c r="AN119" s="900"/>
      <c r="AO119" s="901"/>
      <c r="AP119" s="903" t="s">
        <v>239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472</v>
      </c>
      <c r="BP119" s="1005"/>
      <c r="BQ119" s="999">
        <v>59040991</v>
      </c>
      <c r="BR119" s="1000"/>
      <c r="BS119" s="1000"/>
      <c r="BT119" s="1000"/>
      <c r="BU119" s="1000"/>
      <c r="BV119" s="1000">
        <v>57814295</v>
      </c>
      <c r="BW119" s="1000"/>
      <c r="BX119" s="1000"/>
      <c r="BY119" s="1000"/>
      <c r="BZ119" s="1000"/>
      <c r="CA119" s="1000">
        <v>54417013</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443</v>
      </c>
      <c r="DH119" s="986"/>
      <c r="DI119" s="986"/>
      <c r="DJ119" s="986"/>
      <c r="DK119" s="987"/>
      <c r="DL119" s="985" t="s">
        <v>417</v>
      </c>
      <c r="DM119" s="986"/>
      <c r="DN119" s="986"/>
      <c r="DO119" s="986"/>
      <c r="DP119" s="987"/>
      <c r="DQ119" s="985" t="s">
        <v>443</v>
      </c>
      <c r="DR119" s="986"/>
      <c r="DS119" s="986"/>
      <c r="DT119" s="986"/>
      <c r="DU119" s="987"/>
      <c r="DV119" s="988" t="s">
        <v>468</v>
      </c>
      <c r="DW119" s="989"/>
      <c r="DX119" s="989"/>
      <c r="DY119" s="989"/>
      <c r="DZ119" s="990"/>
    </row>
    <row r="120" spans="1:130" s="230" customFormat="1" ht="26.25" customHeight="1" x14ac:dyDescent="0.15">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463</v>
      </c>
      <c r="AB120" s="959"/>
      <c r="AC120" s="959"/>
      <c r="AD120" s="959"/>
      <c r="AE120" s="960"/>
      <c r="AF120" s="961" t="s">
        <v>239</v>
      </c>
      <c r="AG120" s="959"/>
      <c r="AH120" s="959"/>
      <c r="AI120" s="959"/>
      <c r="AJ120" s="960"/>
      <c r="AK120" s="961" t="s">
        <v>239</v>
      </c>
      <c r="AL120" s="959"/>
      <c r="AM120" s="959"/>
      <c r="AN120" s="959"/>
      <c r="AO120" s="960"/>
      <c r="AP120" s="962" t="s">
        <v>463</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6613473</v>
      </c>
      <c r="BR120" s="931"/>
      <c r="BS120" s="931"/>
      <c r="BT120" s="931"/>
      <c r="BU120" s="931"/>
      <c r="BV120" s="931">
        <v>7428844</v>
      </c>
      <c r="BW120" s="931"/>
      <c r="BX120" s="931"/>
      <c r="BY120" s="931"/>
      <c r="BZ120" s="931"/>
      <c r="CA120" s="931">
        <v>7840903</v>
      </c>
      <c r="CB120" s="931"/>
      <c r="CC120" s="931"/>
      <c r="CD120" s="931"/>
      <c r="CE120" s="931"/>
      <c r="CF120" s="944">
        <v>48.4</v>
      </c>
      <c r="CG120" s="945"/>
      <c r="CH120" s="945"/>
      <c r="CI120" s="945"/>
      <c r="CJ120" s="945"/>
      <c r="CK120" s="1006" t="s">
        <v>476</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11702805</v>
      </c>
      <c r="DH120" s="931"/>
      <c r="DI120" s="931"/>
      <c r="DJ120" s="931"/>
      <c r="DK120" s="931"/>
      <c r="DL120" s="931">
        <v>10945831</v>
      </c>
      <c r="DM120" s="931"/>
      <c r="DN120" s="931"/>
      <c r="DO120" s="931"/>
      <c r="DP120" s="931"/>
      <c r="DQ120" s="931">
        <v>10035377</v>
      </c>
      <c r="DR120" s="931"/>
      <c r="DS120" s="931"/>
      <c r="DT120" s="931"/>
      <c r="DU120" s="931"/>
      <c r="DV120" s="932">
        <v>61.9</v>
      </c>
      <c r="DW120" s="932"/>
      <c r="DX120" s="932"/>
      <c r="DY120" s="932"/>
      <c r="DZ120" s="933"/>
    </row>
    <row r="121" spans="1:130" s="230" customFormat="1" ht="26.25" customHeight="1" x14ac:dyDescent="0.15">
      <c r="A121" s="1063"/>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239</v>
      </c>
      <c r="AB121" s="959"/>
      <c r="AC121" s="959"/>
      <c r="AD121" s="959"/>
      <c r="AE121" s="960"/>
      <c r="AF121" s="961" t="s">
        <v>443</v>
      </c>
      <c r="AG121" s="959"/>
      <c r="AH121" s="959"/>
      <c r="AI121" s="959"/>
      <c r="AJ121" s="960"/>
      <c r="AK121" s="961" t="s">
        <v>239</v>
      </c>
      <c r="AL121" s="959"/>
      <c r="AM121" s="959"/>
      <c r="AN121" s="959"/>
      <c r="AO121" s="960"/>
      <c r="AP121" s="962" t="s">
        <v>239</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7155795</v>
      </c>
      <c r="BR121" s="926"/>
      <c r="BS121" s="926"/>
      <c r="BT121" s="926"/>
      <c r="BU121" s="926"/>
      <c r="BV121" s="926">
        <v>6798192</v>
      </c>
      <c r="BW121" s="926"/>
      <c r="BX121" s="926"/>
      <c r="BY121" s="926"/>
      <c r="BZ121" s="926"/>
      <c r="CA121" s="926">
        <v>6407107</v>
      </c>
      <c r="CB121" s="926"/>
      <c r="CC121" s="926"/>
      <c r="CD121" s="926"/>
      <c r="CE121" s="926"/>
      <c r="CF121" s="920">
        <v>39.5</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195000</v>
      </c>
      <c r="DH121" s="926"/>
      <c r="DI121" s="926"/>
      <c r="DJ121" s="926"/>
      <c r="DK121" s="926"/>
      <c r="DL121" s="926">
        <v>180000</v>
      </c>
      <c r="DM121" s="926"/>
      <c r="DN121" s="926"/>
      <c r="DO121" s="926"/>
      <c r="DP121" s="926"/>
      <c r="DQ121" s="926">
        <v>165000</v>
      </c>
      <c r="DR121" s="926"/>
      <c r="DS121" s="926"/>
      <c r="DT121" s="926"/>
      <c r="DU121" s="926"/>
      <c r="DV121" s="927">
        <v>1</v>
      </c>
      <c r="DW121" s="927"/>
      <c r="DX121" s="927"/>
      <c r="DY121" s="927"/>
      <c r="DZ121" s="928"/>
    </row>
    <row r="122" spans="1:130" s="230" customFormat="1" ht="26.25" customHeight="1" x14ac:dyDescent="0.15">
      <c r="A122" s="1063"/>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239</v>
      </c>
      <c r="AB122" s="959"/>
      <c r="AC122" s="959"/>
      <c r="AD122" s="959"/>
      <c r="AE122" s="960"/>
      <c r="AF122" s="961" t="s">
        <v>239</v>
      </c>
      <c r="AG122" s="959"/>
      <c r="AH122" s="959"/>
      <c r="AI122" s="959"/>
      <c r="AJ122" s="960"/>
      <c r="AK122" s="961" t="s">
        <v>239</v>
      </c>
      <c r="AL122" s="959"/>
      <c r="AM122" s="959"/>
      <c r="AN122" s="959"/>
      <c r="AO122" s="960"/>
      <c r="AP122" s="962" t="s">
        <v>443</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38979070</v>
      </c>
      <c r="BR122" s="1000"/>
      <c r="BS122" s="1000"/>
      <c r="BT122" s="1000"/>
      <c r="BU122" s="1000"/>
      <c r="BV122" s="1000">
        <v>37676859</v>
      </c>
      <c r="BW122" s="1000"/>
      <c r="BX122" s="1000"/>
      <c r="BY122" s="1000"/>
      <c r="BZ122" s="1000"/>
      <c r="CA122" s="1000">
        <v>35818327</v>
      </c>
      <c r="CB122" s="1000"/>
      <c r="CC122" s="1000"/>
      <c r="CD122" s="1000"/>
      <c r="CE122" s="1000"/>
      <c r="CF122" s="1017">
        <v>221</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63"/>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239</v>
      </c>
      <c r="AB123" s="959"/>
      <c r="AC123" s="959"/>
      <c r="AD123" s="959"/>
      <c r="AE123" s="960"/>
      <c r="AF123" s="961" t="s">
        <v>463</v>
      </c>
      <c r="AG123" s="959"/>
      <c r="AH123" s="959"/>
      <c r="AI123" s="959"/>
      <c r="AJ123" s="960"/>
      <c r="AK123" s="961" t="s">
        <v>239</v>
      </c>
      <c r="AL123" s="959"/>
      <c r="AM123" s="959"/>
      <c r="AN123" s="959"/>
      <c r="AO123" s="960"/>
      <c r="AP123" s="962" t="s">
        <v>239</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480</v>
      </c>
      <c r="BP123" s="1005"/>
      <c r="BQ123" s="1035">
        <v>52748338</v>
      </c>
      <c r="BR123" s="1036"/>
      <c r="BS123" s="1036"/>
      <c r="BT123" s="1036"/>
      <c r="BU123" s="1036"/>
      <c r="BV123" s="1036">
        <v>51903895</v>
      </c>
      <c r="BW123" s="1036"/>
      <c r="BX123" s="1036"/>
      <c r="BY123" s="1036"/>
      <c r="BZ123" s="1036"/>
      <c r="CA123" s="1036">
        <v>50066337</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63"/>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239</v>
      </c>
      <c r="AB124" s="959"/>
      <c r="AC124" s="959"/>
      <c r="AD124" s="959"/>
      <c r="AE124" s="960"/>
      <c r="AF124" s="961" t="s">
        <v>239</v>
      </c>
      <c r="AG124" s="959"/>
      <c r="AH124" s="959"/>
      <c r="AI124" s="959"/>
      <c r="AJ124" s="960"/>
      <c r="AK124" s="961" t="s">
        <v>463</v>
      </c>
      <c r="AL124" s="959"/>
      <c r="AM124" s="959"/>
      <c r="AN124" s="959"/>
      <c r="AO124" s="960"/>
      <c r="AP124" s="962" t="s">
        <v>239</v>
      </c>
      <c r="AQ124" s="963"/>
      <c r="AR124" s="963"/>
      <c r="AS124" s="963"/>
      <c r="AT124" s="964"/>
      <c r="AU124" s="1031" t="s">
        <v>481</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39.6</v>
      </c>
      <c r="BR124" s="1027"/>
      <c r="BS124" s="1027"/>
      <c r="BT124" s="1027"/>
      <c r="BU124" s="1027"/>
      <c r="BV124" s="1027">
        <v>35.299999999999997</v>
      </c>
      <c r="BW124" s="1027"/>
      <c r="BX124" s="1027"/>
      <c r="BY124" s="1027"/>
      <c r="BZ124" s="1027"/>
      <c r="CA124" s="1027">
        <v>26.8</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417</v>
      </c>
      <c r="DH124" s="986"/>
      <c r="DI124" s="986"/>
      <c r="DJ124" s="986"/>
      <c r="DK124" s="987"/>
      <c r="DL124" s="985" t="s">
        <v>239</v>
      </c>
      <c r="DM124" s="986"/>
      <c r="DN124" s="986"/>
      <c r="DO124" s="986"/>
      <c r="DP124" s="987"/>
      <c r="DQ124" s="985" t="s">
        <v>239</v>
      </c>
      <c r="DR124" s="986"/>
      <c r="DS124" s="986"/>
      <c r="DT124" s="986"/>
      <c r="DU124" s="987"/>
      <c r="DV124" s="988" t="s">
        <v>417</v>
      </c>
      <c r="DW124" s="989"/>
      <c r="DX124" s="989"/>
      <c r="DY124" s="989"/>
      <c r="DZ124" s="990"/>
    </row>
    <row r="125" spans="1:130" s="230" customFormat="1" ht="26.25" customHeight="1" x14ac:dyDescent="0.15">
      <c r="A125" s="1063"/>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417</v>
      </c>
      <c r="AB125" s="959"/>
      <c r="AC125" s="959"/>
      <c r="AD125" s="959"/>
      <c r="AE125" s="960"/>
      <c r="AF125" s="961" t="s">
        <v>417</v>
      </c>
      <c r="AG125" s="959"/>
      <c r="AH125" s="959"/>
      <c r="AI125" s="959"/>
      <c r="AJ125" s="960"/>
      <c r="AK125" s="961" t="s">
        <v>417</v>
      </c>
      <c r="AL125" s="959"/>
      <c r="AM125" s="959"/>
      <c r="AN125" s="959"/>
      <c r="AO125" s="960"/>
      <c r="AP125" s="962" t="s">
        <v>417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417</v>
      </c>
      <c r="DH125" s="931"/>
      <c r="DI125" s="931"/>
      <c r="DJ125" s="931"/>
      <c r="DK125" s="931"/>
      <c r="DL125" s="931" t="s">
        <v>417</v>
      </c>
      <c r="DM125" s="931"/>
      <c r="DN125" s="931"/>
      <c r="DO125" s="931"/>
      <c r="DP125" s="931"/>
      <c r="DQ125" s="931" t="s">
        <v>239</v>
      </c>
      <c r="DR125" s="931"/>
      <c r="DS125" s="931"/>
      <c r="DT125" s="931"/>
      <c r="DU125" s="931"/>
      <c r="DV125" s="932" t="s">
        <v>417</v>
      </c>
      <c r="DW125" s="932"/>
      <c r="DX125" s="932"/>
      <c r="DY125" s="932"/>
      <c r="DZ125" s="933"/>
    </row>
    <row r="126" spans="1:130" s="230" customFormat="1" ht="26.25" customHeight="1" thickBot="1" x14ac:dyDescent="0.2">
      <c r="A126" s="1063"/>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9937</v>
      </c>
      <c r="AB126" s="959"/>
      <c r="AC126" s="959"/>
      <c r="AD126" s="959"/>
      <c r="AE126" s="960"/>
      <c r="AF126" s="961">
        <v>21340</v>
      </c>
      <c r="AG126" s="959"/>
      <c r="AH126" s="959"/>
      <c r="AI126" s="959"/>
      <c r="AJ126" s="960"/>
      <c r="AK126" s="961">
        <v>21813</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v>1283663</v>
      </c>
      <c r="DH126" s="926"/>
      <c r="DI126" s="926"/>
      <c r="DJ126" s="926"/>
      <c r="DK126" s="926"/>
      <c r="DL126" s="926">
        <v>1274046</v>
      </c>
      <c r="DM126" s="926"/>
      <c r="DN126" s="926"/>
      <c r="DO126" s="926"/>
      <c r="DP126" s="926"/>
      <c r="DQ126" s="926">
        <v>1263539</v>
      </c>
      <c r="DR126" s="926"/>
      <c r="DS126" s="926"/>
      <c r="DT126" s="926"/>
      <c r="DU126" s="926"/>
      <c r="DV126" s="927">
        <v>7.8</v>
      </c>
      <c r="DW126" s="927"/>
      <c r="DX126" s="927"/>
      <c r="DY126" s="927"/>
      <c r="DZ126" s="928"/>
    </row>
    <row r="127" spans="1:130" s="230" customFormat="1" ht="26.25" customHeight="1" x14ac:dyDescent="0.15">
      <c r="A127" s="1064"/>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417</v>
      </c>
      <c r="AB127" s="959"/>
      <c r="AC127" s="959"/>
      <c r="AD127" s="959"/>
      <c r="AE127" s="960"/>
      <c r="AF127" s="961" t="s">
        <v>417</v>
      </c>
      <c r="AG127" s="959"/>
      <c r="AH127" s="959"/>
      <c r="AI127" s="959"/>
      <c r="AJ127" s="960"/>
      <c r="AK127" s="961" t="s">
        <v>417</v>
      </c>
      <c r="AL127" s="959"/>
      <c r="AM127" s="959"/>
      <c r="AN127" s="959"/>
      <c r="AO127" s="960"/>
      <c r="AP127" s="962" t="s">
        <v>417</v>
      </c>
      <c r="AQ127" s="963"/>
      <c r="AR127" s="963"/>
      <c r="AS127" s="963"/>
      <c r="AT127" s="964"/>
      <c r="AU127" s="232"/>
      <c r="AV127" s="232"/>
      <c r="AW127" s="232"/>
      <c r="AX127" s="1037" t="s">
        <v>487</v>
      </c>
      <c r="AY127" s="1038"/>
      <c r="AZ127" s="1038"/>
      <c r="BA127" s="1038"/>
      <c r="BB127" s="1038"/>
      <c r="BC127" s="1038"/>
      <c r="BD127" s="1038"/>
      <c r="BE127" s="1039"/>
      <c r="BF127" s="1040" t="s">
        <v>488</v>
      </c>
      <c r="BG127" s="1038"/>
      <c r="BH127" s="1038"/>
      <c r="BI127" s="1038"/>
      <c r="BJ127" s="1038"/>
      <c r="BK127" s="1038"/>
      <c r="BL127" s="1039"/>
      <c r="BM127" s="1040" t="s">
        <v>489</v>
      </c>
      <c r="BN127" s="1038"/>
      <c r="BO127" s="1038"/>
      <c r="BP127" s="1038"/>
      <c r="BQ127" s="1038"/>
      <c r="BR127" s="1038"/>
      <c r="BS127" s="1039"/>
      <c r="BT127" s="1040" t="s">
        <v>490</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239</v>
      </c>
      <c r="DH127" s="926"/>
      <c r="DI127" s="926"/>
      <c r="DJ127" s="926"/>
      <c r="DK127" s="926"/>
      <c r="DL127" s="926" t="s">
        <v>417</v>
      </c>
      <c r="DM127" s="926"/>
      <c r="DN127" s="926"/>
      <c r="DO127" s="926"/>
      <c r="DP127" s="926"/>
      <c r="DQ127" s="926" t="s">
        <v>417</v>
      </c>
      <c r="DR127" s="926"/>
      <c r="DS127" s="926"/>
      <c r="DT127" s="926"/>
      <c r="DU127" s="926"/>
      <c r="DV127" s="927" t="s">
        <v>417</v>
      </c>
      <c r="DW127" s="927"/>
      <c r="DX127" s="927"/>
      <c r="DY127" s="927"/>
      <c r="DZ127" s="928"/>
    </row>
    <row r="128" spans="1:130" s="230" customFormat="1" ht="26.25" customHeight="1" thickBot="1" x14ac:dyDescent="0.2">
      <c r="A128" s="1047" t="s">
        <v>492</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493</v>
      </c>
      <c r="X128" s="1049"/>
      <c r="Y128" s="1049"/>
      <c r="Z128" s="1050"/>
      <c r="AA128" s="1051">
        <v>645953</v>
      </c>
      <c r="AB128" s="1052"/>
      <c r="AC128" s="1052"/>
      <c r="AD128" s="1052"/>
      <c r="AE128" s="1053"/>
      <c r="AF128" s="1054">
        <v>665008</v>
      </c>
      <c r="AG128" s="1052"/>
      <c r="AH128" s="1052"/>
      <c r="AI128" s="1052"/>
      <c r="AJ128" s="1053"/>
      <c r="AK128" s="1054">
        <v>656635</v>
      </c>
      <c r="AL128" s="1052"/>
      <c r="AM128" s="1052"/>
      <c r="AN128" s="1052"/>
      <c r="AO128" s="1053"/>
      <c r="AP128" s="1055"/>
      <c r="AQ128" s="1056"/>
      <c r="AR128" s="1056"/>
      <c r="AS128" s="1056"/>
      <c r="AT128" s="1057"/>
      <c r="AU128" s="232"/>
      <c r="AV128" s="232"/>
      <c r="AW128" s="232"/>
      <c r="AX128" s="896" t="s">
        <v>494</v>
      </c>
      <c r="AY128" s="897"/>
      <c r="AZ128" s="897"/>
      <c r="BA128" s="897"/>
      <c r="BB128" s="897"/>
      <c r="BC128" s="897"/>
      <c r="BD128" s="897"/>
      <c r="BE128" s="898"/>
      <c r="BF128" s="1058" t="s">
        <v>239</v>
      </c>
      <c r="BG128" s="1059"/>
      <c r="BH128" s="1059"/>
      <c r="BI128" s="1059"/>
      <c r="BJ128" s="1059"/>
      <c r="BK128" s="1059"/>
      <c r="BL128" s="1060"/>
      <c r="BM128" s="1058">
        <v>12.53</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495</v>
      </c>
      <c r="CQ128" s="740"/>
      <c r="CR128" s="740"/>
      <c r="CS128" s="740"/>
      <c r="CT128" s="740"/>
      <c r="CU128" s="740"/>
      <c r="CV128" s="740"/>
      <c r="CW128" s="740"/>
      <c r="CX128" s="740"/>
      <c r="CY128" s="740"/>
      <c r="CZ128" s="740"/>
      <c r="DA128" s="740"/>
      <c r="DB128" s="740"/>
      <c r="DC128" s="740"/>
      <c r="DD128" s="740"/>
      <c r="DE128" s="740"/>
      <c r="DF128" s="1042"/>
      <c r="DG128" s="1043" t="s">
        <v>239</v>
      </c>
      <c r="DH128" s="1044"/>
      <c r="DI128" s="1044"/>
      <c r="DJ128" s="1044"/>
      <c r="DK128" s="1044"/>
      <c r="DL128" s="1044" t="s">
        <v>239</v>
      </c>
      <c r="DM128" s="1044"/>
      <c r="DN128" s="1044"/>
      <c r="DO128" s="1044"/>
      <c r="DP128" s="1044"/>
      <c r="DQ128" s="1044" t="s">
        <v>239</v>
      </c>
      <c r="DR128" s="1044"/>
      <c r="DS128" s="1044"/>
      <c r="DT128" s="1044"/>
      <c r="DU128" s="1044"/>
      <c r="DV128" s="1045" t="s">
        <v>239</v>
      </c>
      <c r="DW128" s="1045"/>
      <c r="DX128" s="1045"/>
      <c r="DY128" s="1045"/>
      <c r="DZ128" s="1046"/>
    </row>
    <row r="129" spans="1:131" s="230" customFormat="1" ht="26.25" customHeight="1" x14ac:dyDescent="0.15">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18951801</v>
      </c>
      <c r="AB129" s="959"/>
      <c r="AC129" s="959"/>
      <c r="AD129" s="959"/>
      <c r="AE129" s="960"/>
      <c r="AF129" s="961">
        <v>19811182</v>
      </c>
      <c r="AG129" s="959"/>
      <c r="AH129" s="959"/>
      <c r="AI129" s="959"/>
      <c r="AJ129" s="960"/>
      <c r="AK129" s="961">
        <v>19300512</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239</v>
      </c>
      <c r="BG129" s="1067"/>
      <c r="BH129" s="1067"/>
      <c r="BI129" s="1067"/>
      <c r="BJ129" s="1067"/>
      <c r="BK129" s="1067"/>
      <c r="BL129" s="1068"/>
      <c r="BM129" s="1066">
        <v>17.53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3068220</v>
      </c>
      <c r="AB130" s="959"/>
      <c r="AC130" s="959"/>
      <c r="AD130" s="959"/>
      <c r="AE130" s="960"/>
      <c r="AF130" s="961">
        <v>3069586</v>
      </c>
      <c r="AG130" s="959"/>
      <c r="AH130" s="959"/>
      <c r="AI130" s="959"/>
      <c r="AJ130" s="960"/>
      <c r="AK130" s="961">
        <v>3093448</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5.7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15883581</v>
      </c>
      <c r="AB131" s="986"/>
      <c r="AC131" s="986"/>
      <c r="AD131" s="986"/>
      <c r="AE131" s="987"/>
      <c r="AF131" s="985">
        <v>16741596</v>
      </c>
      <c r="AG131" s="986"/>
      <c r="AH131" s="986"/>
      <c r="AI131" s="986"/>
      <c r="AJ131" s="987"/>
      <c r="AK131" s="985">
        <v>16207064</v>
      </c>
      <c r="AL131" s="986"/>
      <c r="AM131" s="986"/>
      <c r="AN131" s="986"/>
      <c r="AO131" s="987"/>
      <c r="AP131" s="1110"/>
      <c r="AQ131" s="1111"/>
      <c r="AR131" s="1111"/>
      <c r="AS131" s="1111"/>
      <c r="AT131" s="1112"/>
      <c r="AU131" s="233"/>
      <c r="AV131" s="233"/>
      <c r="AW131" s="233"/>
      <c r="AX131" s="1083" t="s">
        <v>502</v>
      </c>
      <c r="AY131" s="740"/>
      <c r="AZ131" s="740"/>
      <c r="BA131" s="740"/>
      <c r="BB131" s="740"/>
      <c r="BC131" s="740"/>
      <c r="BD131" s="740"/>
      <c r="BE131" s="1042"/>
      <c r="BF131" s="1084">
        <v>26.8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4.768572024</v>
      </c>
      <c r="AB132" s="1097"/>
      <c r="AC132" s="1097"/>
      <c r="AD132" s="1097"/>
      <c r="AE132" s="1098"/>
      <c r="AF132" s="1099">
        <v>5.8448250689999997</v>
      </c>
      <c r="AG132" s="1097"/>
      <c r="AH132" s="1097"/>
      <c r="AI132" s="1097"/>
      <c r="AJ132" s="1098"/>
      <c r="AK132" s="1099">
        <v>6.5968148209999997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3.5</v>
      </c>
      <c r="AB133" s="1080"/>
      <c r="AC133" s="1080"/>
      <c r="AD133" s="1080"/>
      <c r="AE133" s="1081"/>
      <c r="AF133" s="1079">
        <v>4.5999999999999996</v>
      </c>
      <c r="AG133" s="1080"/>
      <c r="AH133" s="1080"/>
      <c r="AI133" s="1080"/>
      <c r="AJ133" s="1081"/>
      <c r="AK133" s="1079">
        <v>5.7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Ds/g3Bs99KZN/dsaC9ycqDshkmv/nS0vAwL77Kbqs82ykmazlrwiH51e5XEjyotoXlTvjz2EL+1kA4jRJRjmQ==" saltValue="wuTTEo5QURtSWEZX6BCQg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l/xTU3suiBWvgxfeurivAMhYjOTjyFBoV9RkBtlLyyqL51vWj1uP6SIC2yNWRQrv1+TO8ZFsTso5OV4v1SWqQ==" saltValue="VnJTUe8btVheaWBXwY4n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VyTpND/K+nPLLY2XMDIQFvGV5vC0SCoayD3hPUPrzDnGIcDTfcPYwJxPfbYDvNZn4bha9GNJqtnGT3aYdpWhg==" saltValue="lz8er0mYJy5IxU+lbrl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5863924</v>
      </c>
      <c r="AP9" s="281">
        <v>78319</v>
      </c>
      <c r="AQ9" s="282">
        <v>73449</v>
      </c>
      <c r="AR9" s="283">
        <v>6.6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19</v>
      </c>
      <c r="AP10" s="284">
        <v>0</v>
      </c>
      <c r="AQ10" s="285">
        <v>5917</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3271</v>
      </c>
      <c r="AP11" s="284">
        <v>44</v>
      </c>
      <c r="AQ11" s="285">
        <v>1123</v>
      </c>
      <c r="AR11" s="286">
        <v>-96.1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v>9</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216679</v>
      </c>
      <c r="AP13" s="284">
        <v>2894</v>
      </c>
      <c r="AQ13" s="285">
        <v>2374</v>
      </c>
      <c r="AR13" s="286">
        <v>21.9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102182</v>
      </c>
      <c r="AP14" s="284">
        <v>1365</v>
      </c>
      <c r="AQ14" s="285">
        <v>1666</v>
      </c>
      <c r="AR14" s="286">
        <v>-18.100000000000001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-461333</v>
      </c>
      <c r="AP15" s="284">
        <v>-6162</v>
      </c>
      <c r="AQ15" s="285">
        <v>-4765</v>
      </c>
      <c r="AR15" s="286">
        <v>29.3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5724742</v>
      </c>
      <c r="AP16" s="284">
        <v>76460</v>
      </c>
      <c r="AQ16" s="285">
        <v>79774</v>
      </c>
      <c r="AR16" s="286">
        <v>-4.2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6.91</v>
      </c>
      <c r="AP21" s="298">
        <v>7.58</v>
      </c>
      <c r="AQ21" s="299">
        <v>-0.67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101</v>
      </c>
      <c r="AP22" s="303">
        <v>98.4</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3627295</v>
      </c>
      <c r="AP32" s="312">
        <v>48447</v>
      </c>
      <c r="AQ32" s="313">
        <v>42324</v>
      </c>
      <c r="AR32" s="314">
        <v>14.5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v>47</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852270</v>
      </c>
      <c r="AP35" s="312">
        <v>11383</v>
      </c>
      <c r="AQ35" s="313">
        <v>12192</v>
      </c>
      <c r="AR35" s="314">
        <v>-6.6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v>317855</v>
      </c>
      <c r="AP36" s="312">
        <v>4245</v>
      </c>
      <c r="AQ36" s="313">
        <v>2056</v>
      </c>
      <c r="AR36" s="314">
        <v>106.5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v>21813</v>
      </c>
      <c r="AP37" s="312">
        <v>291</v>
      </c>
      <c r="AQ37" s="313">
        <v>621</v>
      </c>
      <c r="AR37" s="314">
        <v>-53.1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-656635</v>
      </c>
      <c r="AP39" s="312">
        <v>-8770</v>
      </c>
      <c r="AQ39" s="313">
        <v>-5206</v>
      </c>
      <c r="AR39" s="314">
        <v>68.5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-3093448</v>
      </c>
      <c r="AP40" s="312">
        <v>-41316</v>
      </c>
      <c r="AQ40" s="313">
        <v>-36761</v>
      </c>
      <c r="AR40" s="314">
        <v>12.4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1069150</v>
      </c>
      <c r="AP41" s="312">
        <v>14280</v>
      </c>
      <c r="AQ41" s="313">
        <v>15273</v>
      </c>
      <c r="AR41" s="314">
        <v>-6.5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1938069</v>
      </c>
      <c r="AN51" s="334">
        <v>24888</v>
      </c>
      <c r="AO51" s="335">
        <v>-52.6</v>
      </c>
      <c r="AP51" s="336">
        <v>54684</v>
      </c>
      <c r="AQ51" s="337">
        <v>1.1000000000000001</v>
      </c>
      <c r="AR51" s="338">
        <v>-53.7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1339732</v>
      </c>
      <c r="AN52" s="342">
        <v>17204</v>
      </c>
      <c r="AO52" s="343">
        <v>-44.7</v>
      </c>
      <c r="AP52" s="344">
        <v>32829</v>
      </c>
      <c r="AQ52" s="345">
        <v>7.2</v>
      </c>
      <c r="AR52" s="346">
        <v>-51.9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1749965</v>
      </c>
      <c r="AN53" s="334">
        <v>22657</v>
      </c>
      <c r="AO53" s="335">
        <v>-9</v>
      </c>
      <c r="AP53" s="336">
        <v>62383</v>
      </c>
      <c r="AQ53" s="337">
        <v>14.1</v>
      </c>
      <c r="AR53" s="338">
        <v>-23.1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1287224</v>
      </c>
      <c r="AN54" s="342">
        <v>16666</v>
      </c>
      <c r="AO54" s="343">
        <v>-3.1</v>
      </c>
      <c r="AP54" s="344">
        <v>35325</v>
      </c>
      <c r="AQ54" s="345">
        <v>7.6</v>
      </c>
      <c r="AR54" s="346">
        <v>-10.7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2640161</v>
      </c>
      <c r="AN55" s="334">
        <v>34483</v>
      </c>
      <c r="AO55" s="335">
        <v>52.2</v>
      </c>
      <c r="AP55" s="336">
        <v>63812</v>
      </c>
      <c r="AQ55" s="337">
        <v>2.2999999999999998</v>
      </c>
      <c r="AR55" s="338">
        <v>49.9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1752155</v>
      </c>
      <c r="AN56" s="342">
        <v>22885</v>
      </c>
      <c r="AO56" s="343">
        <v>37.299999999999997</v>
      </c>
      <c r="AP56" s="344">
        <v>33848</v>
      </c>
      <c r="AQ56" s="345">
        <v>-4.2</v>
      </c>
      <c r="AR56" s="346">
        <v>41.5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2527819</v>
      </c>
      <c r="AN57" s="334">
        <v>33450</v>
      </c>
      <c r="AO57" s="335">
        <v>-3</v>
      </c>
      <c r="AP57" s="336">
        <v>54225</v>
      </c>
      <c r="AQ57" s="337">
        <v>-15</v>
      </c>
      <c r="AR57" s="338">
        <v>12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1365964</v>
      </c>
      <c r="AN58" s="342">
        <v>18075</v>
      </c>
      <c r="AO58" s="343">
        <v>-21</v>
      </c>
      <c r="AP58" s="344">
        <v>27337</v>
      </c>
      <c r="AQ58" s="345">
        <v>-19.2</v>
      </c>
      <c r="AR58" s="346">
        <v>-1.8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2133736</v>
      </c>
      <c r="AN59" s="334">
        <v>28498</v>
      </c>
      <c r="AO59" s="335">
        <v>-14.8</v>
      </c>
      <c r="AP59" s="336">
        <v>54016</v>
      </c>
      <c r="AQ59" s="337">
        <v>-0.4</v>
      </c>
      <c r="AR59" s="338">
        <v>-14.4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1131287</v>
      </c>
      <c r="AN60" s="342">
        <v>15110</v>
      </c>
      <c r="AO60" s="343">
        <v>-16.399999999999999</v>
      </c>
      <c r="AP60" s="344">
        <v>28078</v>
      </c>
      <c r="AQ60" s="345">
        <v>2.7</v>
      </c>
      <c r="AR60" s="346">
        <v>-19.100000000000001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2197950</v>
      </c>
      <c r="AN61" s="349">
        <v>28795</v>
      </c>
      <c r="AO61" s="350">
        <v>-5.4</v>
      </c>
      <c r="AP61" s="351">
        <v>57824</v>
      </c>
      <c r="AQ61" s="352">
        <v>0.4</v>
      </c>
      <c r="AR61" s="338">
        <v>-5.8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1375272</v>
      </c>
      <c r="AN62" s="342">
        <v>17988</v>
      </c>
      <c r="AO62" s="343">
        <v>-9.6</v>
      </c>
      <c r="AP62" s="344">
        <v>31483</v>
      </c>
      <c r="AQ62" s="345">
        <v>-1.2</v>
      </c>
      <c r="AR62" s="346">
        <v>-8.4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g4QtVeQWR6cyu+OR8MNRxOHmI9vBoIsP3r8VZTVHVovIQPiQt36sgmrLaWbUub9mZ5vnpk40VCTca/4aCc3Dg==" saltValue="UmPV/V+EmryKkyibqDb2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bCG8hRaTnmEXrCtMIIeJI04HwILdKl8+GMkQmQjrbT03sc1qvJHOKtAq4qlIJ99GymsJf7zkM+Z/kW539eYvUw==" saltValue="ePeqYsrS2nJe0qAQCuIN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GauNu7QtOwywfJ5Ld+Ks1Pl2bSLI6RE0Aj2SqFo4TVQLWmgf++cstXIAKKeQI23yZx9AZRxe4Cd820BYPk806w==" saltValue="zVJFhVWKi/760oYpXEh1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14.6</v>
      </c>
      <c r="G47" s="12">
        <v>14.37</v>
      </c>
      <c r="H47" s="12">
        <v>12.85</v>
      </c>
      <c r="I47" s="12">
        <v>12.53</v>
      </c>
      <c r="J47" s="13">
        <v>15.29</v>
      </c>
    </row>
    <row r="48" spans="2:10" ht="57.75" customHeight="1" x14ac:dyDescent="0.15">
      <c r="B48" s="14"/>
      <c r="C48" s="1141" t="s">
        <v>4</v>
      </c>
      <c r="D48" s="1141"/>
      <c r="E48" s="1142"/>
      <c r="F48" s="15">
        <v>0.28999999999999998</v>
      </c>
      <c r="G48" s="16">
        <v>0.13</v>
      </c>
      <c r="H48" s="16">
        <v>0.49</v>
      </c>
      <c r="I48" s="16">
        <v>4.7300000000000004</v>
      </c>
      <c r="J48" s="17">
        <v>2.04</v>
      </c>
    </row>
    <row r="49" spans="2:10" ht="57.75" customHeight="1" thickBot="1" x14ac:dyDescent="0.2">
      <c r="B49" s="18"/>
      <c r="C49" s="1143" t="s">
        <v>5</v>
      </c>
      <c r="D49" s="1143"/>
      <c r="E49" s="1144"/>
      <c r="F49" s="19">
        <v>0.04</v>
      </c>
      <c r="G49" s="20" t="s">
        <v>564</v>
      </c>
      <c r="H49" s="20" t="s">
        <v>565</v>
      </c>
      <c r="I49" s="20">
        <v>4.5</v>
      </c>
      <c r="J49" s="21" t="s">
        <v>566</v>
      </c>
    </row>
    <row r="50" spans="2:10" x14ac:dyDescent="0.15"/>
  </sheetData>
  <sheetProtection algorithmName="SHA-512" hashValue="cMkF/LfuND0Lw8Bc+vFOtW6BaEBA2NOQwmy4tJBLGl87MbGVU2Kq3xmx29aMDgDODrE7mvcGbLz1kbcCH/yeQg==" saltValue="VlwRaGO1j/ZkaNvTKVN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2024-03-14T03:22:39Z</dcterms:created>
  <dcterms:modified xsi:type="dcterms:W3CDTF">2024-03-18T01:04:18Z</dcterms:modified>
  <cp:category/>
</cp:coreProperties>
</file>