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Y:\2 財政係\15 財政公表\2_財政状況資料集H22～\R4\4.回答\修正後\"/>
    </mc:Choice>
  </mc:AlternateContent>
  <xr:revisionPtr revIDLastSave="0" documentId="8_{9BCEF7BC-6073-4835-A20E-EF368B3DE255}" xr6:coauthVersionLast="36" xr6:coauthVersionMax="36" xr10:uidLastSave="{00000000-0000-0000-0000-000000000000}"/>
  <bookViews>
    <workbookView xWindow="0" yWindow="0" windowWidth="15360" windowHeight="763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C35" i="10"/>
  <c r="BW34" i="10"/>
  <c r="BE34" i="10"/>
  <c r="C34" i="10"/>
  <c r="U34" i="10" s="1"/>
  <c r="BW35" i="10" l="1"/>
  <c r="BW36" i="10" s="1"/>
  <c r="BW37" i="10" s="1"/>
  <c r="BW38"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AM34" i="10"/>
  <c r="AM35" i="10" s="1"/>
</calcChain>
</file>

<file path=xl/sharedStrings.xml><?xml version="1.0" encoding="utf-8"?>
<sst xmlns="http://schemas.openxmlformats.org/spreadsheetml/2006/main" count="1057" uniqueCount="596">
  <si>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</si>
  <si>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</si>
  <si>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</si>
  <si>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</si>
  <si>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</si>
  <si>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</si>
  <si>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</si>
  <si>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</si>
  <si>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</si>
  <si>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</si>
  <si>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</si>
  <si>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</si>
  <si>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</si>
  <si>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</si>
  <si>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</si>
  <si>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</si>
  <si>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</si>
  <si>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</si>
  <si>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</si>
  <si>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</si>
  <si>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</si>
  <si>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</si>
  <si>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</si>
  <si>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</si>
  <si>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</si>
  <si>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</si>
  <si>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</si>
  <si>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</si>
  <si>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</si>
  <si>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</si>
  <si>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</si>
  <si>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</si>
  <si>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</si>
  <si>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</si>
  <si>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</si>
  <si>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</si>
  <si>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</si>
  <si>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</si>
  <si>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</si>
  <si>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</si>
  <si>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</si>
  <si>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</si>
  <si>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</si>
  <si>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</si>
  <si>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</si>
  <si>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</si>
  <si>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</si>
  <si>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</si>
  <si>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</si>
  <si>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</si>
  <si>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</si>
  <si>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</si>
  <si>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</si>
  <si>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</si>
  <si>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</si>
  <si>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</si>
  <si>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</si>
  <si>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</si>
  <si>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</si>
  <si>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</si>
  <si>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</si>
  <si>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</si>
  <si>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</si>
  <si>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</si>
  <si>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</si>
  <si>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</si>
  <si>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</si>
  <si>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</si>
  <si>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</si>
  <si>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</si>
  <si>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</si>
  <si>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</si>
  <si>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</si>
  <si>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</si>
  <si>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</si>
  <si>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</si>
  <si>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</si>
  <si>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</si>
  <si>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</si>
  <si>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</si>
  <si>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</si>
  <si>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</si>
  <si>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</si>
  <si>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</si>
  <si>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</si>
  <si>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</si>
  <si>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</si>
  <si>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</si>
  <si>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</si>
  <si>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</si>
  <si>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</si>
  <si>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</si>
  <si>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</si>
  <si>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</si>
  <si>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</si>
  <si>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</si>
  <si>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</si>
  <si>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</si>
  <si>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</si>
  <si>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</si>
  <si>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丹波篠山市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</si>
  <si>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</si>
  <si>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</si>
  <si>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</si>
  <si>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</si>
  <si>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</si>
  <si>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</si>
  <si>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</si>
  <si>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</si>
  <si>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</si>
  <si>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</si>
  <si>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</si>
  <si>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</si>
  <si>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</si>
  <si>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</si>
  <si>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</si>
  <si>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</si>
  <si>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</si>
  <si>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</si>
  <si>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</si>
  <si>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</si>
  <si>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</si>
  <si>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</si>
  <si>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</si>
  <si>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</si>
  <si>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</si>
  <si>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</si>
  <si>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</si>
  <si>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</si>
  <si>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</si>
  <si>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</si>
  <si>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</si>
  <si>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</si>
  <si>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</si>
  <si>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</si>
  <si>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</si>
  <si>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</si>
  <si>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</si>
  <si>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</si>
  <si>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</si>
  <si>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</si>
  <si>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</si>
  <si>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</si>
  <si>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</si>
  <si>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</si>
  <si>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</si>
  <si>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</si>
  <si>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</si>
  <si>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</si>
  <si>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</si>
  <si>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</si>
  <si>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</si>
  <si>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</si>
  <si>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</si>
  <si>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</si>
  <si>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</si>
  <si>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</si>
  <si>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</si>
  <si>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</si>
  <si>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</si>
  <si>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</si>
  <si>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</si>
  <si>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</si>
  <si>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</si>
  <si>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</si>
  <si>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</si>
  <si>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</si>
  <si>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</si>
  <si>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</si>
  <si>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</si>
  <si>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</si>
  <si>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</si>
  <si>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</si>
  <si>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</si>
  <si>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</si>
  <si>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</si>
  <si>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</si>
  <si>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</si>
  <si>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</si>
  <si>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</si>
  <si>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</si>
  <si>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</si>
  <si>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</si>
  <si>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</si>
  <si>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</si>
  <si>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</si>
  <si>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</si>
  <si>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</si>
  <si>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</si>
  <si>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</si>
  <si>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</si>
  <si>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</si>
  <si>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</si>
  <si>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</si>
  <si>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</si>
  <si>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</si>
  <si>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</si>
  <si>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</si>
  <si>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</si>
  <si>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</si>
  <si>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</si>
  <si>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</si>
  <si>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</si>
  <si>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</si>
  <si>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</si>
  <si>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</si>
  <si>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</si>
  <si>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</si>
  <si>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</si>
  <si>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</si>
  <si>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</si>
  <si>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</si>
  <si>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</si>
  <si>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</si>
  <si>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</si>
  <si>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兵庫県丹波篠山市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</si>
  <si>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</si>
  <si>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</si>
  <si>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</si>
  <si>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</si>
  <si>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</si>
  <si>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</si>
  <si>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</si>
  <si>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</si>
  <si>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</si>
  <si>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</si>
  <si>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</si>
  <si>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</si>
  <si>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</si>
  <si>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</si>
  <si>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</si>
  <si>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</si>
  <si>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</si>
  <si>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</si>
  <si>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</si>
  <si>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</si>
  <si>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</si>
  <si>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</si>
  <si>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</si>
  <si>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</si>
  <si>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</si>
  <si>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</si>
  <si>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</si>
  <si>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</si>
  <si>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</si>
  <si>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</si>
  <si>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</si>
  <si>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</si>
  <si>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</si>
  <si>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</si>
  <si>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</si>
  <si>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</si>
  <si>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</si>
  <si>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</si>
  <si>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</si>
  <si>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</si>
  <si>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</si>
  <si>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</si>
  <si>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</si>
  <si>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</si>
  <si>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</si>
  <si>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</si>
  <si>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</si>
  <si>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</si>
  <si>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</si>
  <si>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</si>
  <si>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</si>
  <si>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</si>
  <si>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</si>
  <si>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</si>
  <si>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</si>
  <si>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</si>
  <si>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</si>
  <si>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</si>
  <si>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</si>
  <si>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</si>
  <si>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</si>
  <si>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</si>
  <si>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</si>
  <si>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</si>
  <si>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</si>
  <si>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</si>
  <si>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</si>
  <si>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</si>
  <si>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</si>
  <si>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</si>
  <si>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</si>
  <si>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</si>
  <si>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</si>
  <si>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</si>
  <si>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</si>
  <si>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</si>
  <si>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</si>
  <si>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</si>
  <si>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</si>
  <si>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</si>
  <si>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</si>
  <si>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</si>
  <si>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</si>
  <si>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</si>
  <si>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</si>
  <si>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</si>
  <si>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</si>
  <si>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</si>
  <si>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</si>
  <si>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</si>
  <si>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</si>
  <si>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</si>
  <si>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</si>
  <si>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</si>
  <si>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</si>
  <si>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</si>
  <si>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</si>
  <si>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</si>
  <si>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</si>
  <si>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</si>
  <si>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</si>
  <si>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</si>
  <si>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</si>
  <si>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</si>
  <si>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</si>
  <si>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</si>
  <si>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</si>
  <si>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</si>
  <si>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</si>
  <si>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</si>
  <si>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</si>
  <si>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</si>
  <si>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</si>
  <si>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</si>
  <si>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</si>
  <si>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</si>
  <si>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</si>
  <si>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</si>
  <si>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</si>
  <si>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</si>
  <si>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</si>
  <si>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</si>
  <si>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</si>
  <si>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</si>
  <si>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</si>
  <si>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</si>
  <si>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</si>
  <si>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</si>
  <si>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</si>
  <si>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</si>
  <si>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</si>
  <si>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</si>
  <si>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</si>
  <si>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</si>
  <si>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</si>
  <si>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</si>
  <si>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</si>
  <si>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</si>
  <si>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</si>
  <si>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</si>
  <si>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</si>
  <si>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</si>
  <si>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</si>
  <si>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</si>
  <si>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</si>
  <si>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</si>
  <si>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</si>
  <si>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</si>
  <si>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</si>
  <si>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</si>
  <si>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</si>
  <si>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</si>
  <si>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</si>
  <si>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</si>
  <si>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兵庫県丹波篠山市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</si>
  <si>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</si>
  <si>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</si>
  <si>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</si>
  <si>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</si>
  <si>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</si>
  <si>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</si>
  <si>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</si>
  <si>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</si>
  <si>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</si>
  <si>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</si>
  <si>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</si>
  <si>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</si>
  <si>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</si>
  <si>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</si>
  <si>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</si>
  <si>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</si>
  <si>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</si>
  <si>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</si>
  <si>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</si>
  <si>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</si>
  <si>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</si>
  <si>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</si>
  <si>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</si>
  <si>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</si>
  <si>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</si>
  <si>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</si>
  <si>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</si>
  <si>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</si>
  <si>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</si>
  <si>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</si>
  <si>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</si>
  <si>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</si>
  <si>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</si>
  <si>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</si>
  <si>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</si>
  <si>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</si>
  <si>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</si>
  <si>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</si>
  <si>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</si>
  <si>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</si>
  <si>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</si>
  <si>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</si>
  <si>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</si>
  <si>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</si>
  <si>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</si>
  <si>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</si>
  <si>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</si>
  <si>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</si>
  <si>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</si>
  <si>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</si>
  <si>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</si>
  <si>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</si>
  <si>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</si>
  <si>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</si>
  <si>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</si>
  <si>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</si>
  <si>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</si>
  <si>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</si>
  <si>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</si>
  <si>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</si>
  <si>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</si>
  <si>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</si>
  <si>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</si>
  <si>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</si>
  <si>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</si>
  <si>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</si>
  <si>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</si>
  <si>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</si>
  <si>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</si>
  <si>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</si>
  <si>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</si>
  <si>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</si>
  <si>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</si>
  <si>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</si>
  <si>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</si>
  <si>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</si>
  <si>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</si>
  <si>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</si>
  <si>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</si>
  <si>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</si>
  <si>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</si>
  <si>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</si>
  <si>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</si>
  <si>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</si>
  <si>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</si>
  <si>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</si>
  <si>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</si>
  <si>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</si>
  <si>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</si>
  <si>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</si>
  <si>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</si>
  <si>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</si>
  <si>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</si>
  <si>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</si>
  <si>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</si>
  <si>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</si>
  <si>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</si>
  <si>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</si>
  <si>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</si>
  <si>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</si>
  <si>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</si>
  <si>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</si>
  <si>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</si>
  <si>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</si>
  <si>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</si>
  <si>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</si>
  <si>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</si>
  <si>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</si>
  <si>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</si>
  <si>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</si>
  <si>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</si>
  <si>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</si>
  <si>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</si>
  <si>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</si>
  <si>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</si>
  <si>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</si>
  <si>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</si>
  <si>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</si>
  <si>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</si>
  <si>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</si>
  <si>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</si>
  <si>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</si>
  <si>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</si>
  <si>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</si>
  <si>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</si>
  <si>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</si>
  <si>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</si>
  <si>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</si>
  <si>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</si>
  <si>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</si>
  <si>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</si>
  <si>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</si>
  <si>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</si>
  <si>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</si>
  <si>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</si>
  <si>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</si>
  <si>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</si>
  <si>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</si>
  <si>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</si>
  <si>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</si>
  <si>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</si>
  <si>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</si>
  <si>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</si>
  <si>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</si>
  <si>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</si>
  <si>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</si>
  <si>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</si>
  <si>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</si>
  <si>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</si>
  <si>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</si>
  <si>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</si>
  <si>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</si>
  <si>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</si>
  <si>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</si>
  <si>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</si>
  <si>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</si>
  <si>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</si>
  <si>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</si>
  <si>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</si>
  <si>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</si>
  <si>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</si>
  <si>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</si>
  <si>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</si>
  <si>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</si>
  <si>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</si>
  <si>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</si>
  <si>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</si>
  <si>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</si>
  <si>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</si>
  <si>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</si>
  <si>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</si>
  <si>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</si>
  <si>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</si>
  <si>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</si>
  <si>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</si>
  <si>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</si>
  <si>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</si>
  <si>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</si>
  <si>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</si>
  <si>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</si>
  <si>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</si>
  <si>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</si>
  <si>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</si>
  <si>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</si>
  <si>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</si>
  <si>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</si>
  <si>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</si>
  <si>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</si>
  <si>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</si>
  <si>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</si>
  <si>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</si>
  <si>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</si>
  <si>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</si>
  <si>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4.21</t>
  </si>
  <si>
    <t>▲ 2.87</t>
  </si>
  <si>
    <t>▲ 3.51</t>
  </si>
  <si>
    <t>水道事業会計</t>
  </si>
  <si>
    <t>下水道事業会計</t>
  </si>
  <si>
    <t>一般会計</t>
  </si>
  <si>
    <t>介護保険特別会計</t>
  </si>
  <si>
    <t>国民健康保険特別会計</t>
  </si>
  <si>
    <t>後期高齢者医療特別会計</t>
  </si>
  <si>
    <t>その他会計（赤字）</t>
  </si>
  <si>
    <t>▲ 0.17</t>
  </si>
  <si>
    <t>その他会計（黒字）</t>
  </si>
  <si>
    <t>（百万円）</t>
    <phoneticPr fontId="5"/>
  </si>
  <si>
    <t>H30</t>
    <phoneticPr fontId="5"/>
  </si>
  <si>
    <t>R01</t>
    <phoneticPr fontId="5"/>
  </si>
  <si>
    <t>R02</t>
    <phoneticPr fontId="5"/>
  </si>
  <si>
    <t>R03</t>
    <phoneticPr fontId="5"/>
  </si>
  <si>
    <t>R04</t>
    <phoneticPr fontId="5"/>
  </si>
  <si>
    <t>アクト篠山</t>
    <rPh sb="3" eb="5">
      <t>ササヤマ</t>
    </rPh>
    <phoneticPr fontId="2"/>
  </si>
  <si>
    <t>グリーンファームささやま</t>
    <phoneticPr fontId="2"/>
  </si>
  <si>
    <t>夢こんだ</t>
    <rPh sb="0" eb="1">
      <t>ユメ</t>
    </rPh>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</si>
  <si>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</si>
  <si>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</si>
  <si>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</si>
  <si>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</si>
  <si>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(地域振興基金(R04年度末現在))</t>
    <phoneticPr fontId="5"/>
  </si>
  <si>
    <t>(丹波篠山ふるさと基金(R04年度末現在))</t>
    <phoneticPr fontId="5"/>
  </si>
  <si>
    <t>(義務教育施設整備基金(R04年度末現在))</t>
    <phoneticPr fontId="5"/>
  </si>
  <si>
    <t>(公共施設整備基金(R04年度末現在))</t>
    <rPh sb="1" eb="3">
      <t>コウキョウ</t>
    </rPh>
    <rPh sb="3" eb="5">
      <t>シセツ</t>
    </rPh>
    <rPh sb="5" eb="7">
      <t>セイビ</t>
    </rPh>
    <rPh sb="7" eb="9">
      <t>キキン</t>
    </rPh>
    <phoneticPr fontId="5"/>
  </si>
  <si>
    <t>(宅地開発関連事業基金(R04年度末現在))</t>
    <rPh sb="1" eb="5">
      <t>タクチカイハツ</t>
    </rPh>
    <rPh sb="5" eb="7">
      <t>カンレン</t>
    </rPh>
    <rPh sb="7" eb="9">
      <t>ジギョウ</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</si>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</sst>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A367-4A2F-92E4-32FA827F7E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71672</c:v>
                </c:pt>
                <c:pt idx="1">
                  <c:v>98484</c:v>
                </c:pt>
                <c:pt idx="2">
                  <c:v>63979</c:v>
                </c:pt>
                <c:pt idx="3">
                  <c:v>32945</c:v>
                </c:pt>
                <c:pt idx="4">
                  <c:v>36814</c:v>
                </c:pt>
              </c:numCache>
            </c:numRef>
          </c:val>
          <c:smooth val="0"/>
          <c:extLst>
            <c:ext xmlns:c16="http://schemas.microsoft.com/office/drawing/2014/chart" uri="{C3380CC4-5D6E-409C-BE32-E72D297353CC}">
              <c16:uniqueId val="{00000001-A367-4A2F-92E4-32FA827F7E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3.54</c:v>
                </c:pt>
                <c:pt idx="1">
                  <c:v>2.57</c:v>
                </c:pt>
                <c:pt idx="2">
                  <c:v>3.13</c:v>
                </c:pt>
                <c:pt idx="3">
                  <c:v>3.46</c:v>
                </c:pt>
                <c:pt idx="4">
                  <c:v>2.2799999999999998</c:v>
                </c:pt>
              </c:numCache>
            </c:numRef>
          </c:val>
          <c:extLst>
            <c:ext xmlns:c16="http://schemas.microsoft.com/office/drawing/2014/chart" uri="{C3380CC4-5D6E-409C-BE32-E72D297353CC}">
              <c16:uniqueId val="{00000000-697F-4267-AA65-7A7DF1F0BD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10.86</c:v>
                </c:pt>
                <c:pt idx="1">
                  <c:v>11.08</c:v>
                </c:pt>
                <c:pt idx="2">
                  <c:v>12.07</c:v>
                </c:pt>
                <c:pt idx="3">
                  <c:v>13.21</c:v>
                </c:pt>
                <c:pt idx="4">
                  <c:v>13.49</c:v>
                </c:pt>
              </c:numCache>
            </c:numRef>
          </c:val>
          <c:extLst>
            <c:ext xmlns:c16="http://schemas.microsoft.com/office/drawing/2014/chart" uri="{C3380CC4-5D6E-409C-BE32-E72D297353CC}">
              <c16:uniqueId val="{00000001-697F-4267-AA65-7A7DF1F0BD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-4.21</c:v>
                </c:pt>
                <c:pt idx="1">
                  <c:v>-2.87</c:v>
                </c:pt>
                <c:pt idx="2">
                  <c:v>0.64</c:v>
                </c:pt>
                <c:pt idx="3">
                  <c:v>0.44</c:v>
                </c:pt>
                <c:pt idx="4">
                  <c:v>-3.51</c:v>
                </c:pt>
              </c:numCache>
            </c:numRef>
          </c:val>
          <c:smooth val="0"/>
          <c:extLst>
            <c:ext xmlns:c16="http://schemas.microsoft.com/office/drawing/2014/chart" uri="{C3380CC4-5D6E-409C-BE32-E72D297353CC}">
              <c16:uniqueId val="{00000002-697F-4267-AA65-7A7DF1F0BD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1.95</c:v>
                </c:pt>
                <c:pt idx="2">
                  <c:v>#N/A</c:v>
                </c:pt>
                <c:pt idx="3">
                  <c:v>0.79</c:v>
                </c:pt>
                <c:pt idx="4">
                  <c:v>0</c:v>
                </c:pt>
                <c:pt idx="5">
                  <c:v>0</c:v>
                </c:pt>
                <c:pt idx="6">
                  <c:v>0</c:v>
                </c:pt>
                <c:pt idx="7">
                  <c:v>0</c:v>
                </c:pt>
                <c:pt idx="8">
                  <c:v>0</c:v>
                </c:pt>
                <c:pt idx="9">
                  <c:v>0</c:v>
                </c:pt>
              </c:numCache>
            </c:numRef>
          </c:val>
          <c:extLst>
            <c:ext xmlns:c16="http://schemas.microsoft.com/office/drawing/2014/chart" uri="{C3380CC4-5D6E-409C-BE32-E72D297353CC}">
              <c16:uniqueId val="{00000000-EC7A-42C7-B615-04C0A073C2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0.17</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7A-42C7-B615-04C0A073C2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7A-42C7-B615-04C0A073C20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C7A-42C7-B615-04C0A073C20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0.21</c:v>
                </c:pt>
                <c:pt idx="2">
                  <c:v>#N/A</c:v>
                </c:pt>
                <c:pt idx="3">
                  <c:v>0.09</c:v>
                </c:pt>
                <c:pt idx="4">
                  <c:v>#N/A</c:v>
                </c:pt>
                <c:pt idx="5">
                  <c:v>0.09</c:v>
                </c:pt>
                <c:pt idx="6">
                  <c:v>#N/A</c:v>
                </c:pt>
                <c:pt idx="7">
                  <c:v>0.1</c:v>
                </c:pt>
                <c:pt idx="8">
                  <c:v>#N/A</c:v>
                </c:pt>
                <c:pt idx="9">
                  <c:v>0.09</c:v>
                </c:pt>
              </c:numCache>
            </c:numRef>
          </c:val>
          <c:extLst>
            <c:ext xmlns:c16="http://schemas.microsoft.com/office/drawing/2014/chart" uri="{C3380CC4-5D6E-409C-BE32-E72D297353CC}">
              <c16:uniqueId val="{00000004-EC7A-42C7-B615-04C0A073C20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1.1000000000000001</c:v>
                </c:pt>
                <c:pt idx="2">
                  <c:v>#N/A</c:v>
                </c:pt>
                <c:pt idx="3">
                  <c:v>0.2</c:v>
                </c:pt>
                <c:pt idx="4">
                  <c:v>#N/A</c:v>
                </c:pt>
                <c:pt idx="5">
                  <c:v>0.22</c:v>
                </c:pt>
                <c:pt idx="6">
                  <c:v>#N/A</c:v>
                </c:pt>
                <c:pt idx="7">
                  <c:v>0.26</c:v>
                </c:pt>
                <c:pt idx="8">
                  <c:v>#N/A</c:v>
                </c:pt>
                <c:pt idx="9">
                  <c:v>0.26</c:v>
                </c:pt>
              </c:numCache>
            </c:numRef>
          </c:val>
          <c:extLst>
            <c:ext xmlns:c16="http://schemas.microsoft.com/office/drawing/2014/chart" uri="{C3380CC4-5D6E-409C-BE32-E72D297353CC}">
              <c16:uniqueId val="{00000005-EC7A-42C7-B615-04C0A073C20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0.54</c:v>
                </c:pt>
                <c:pt idx="2">
                  <c:v>#N/A</c:v>
                </c:pt>
                <c:pt idx="3">
                  <c:v>0.28999999999999998</c:v>
                </c:pt>
                <c:pt idx="4">
                  <c:v>#N/A</c:v>
                </c:pt>
                <c:pt idx="5">
                  <c:v>0.34</c:v>
                </c:pt>
                <c:pt idx="6">
                  <c:v>#N/A</c:v>
                </c:pt>
                <c:pt idx="7">
                  <c:v>0.86</c:v>
                </c:pt>
                <c:pt idx="8">
                  <c:v>#N/A</c:v>
                </c:pt>
                <c:pt idx="9">
                  <c:v>0.92</c:v>
                </c:pt>
              </c:numCache>
            </c:numRef>
          </c:val>
          <c:extLst>
            <c:ext xmlns:c16="http://schemas.microsoft.com/office/drawing/2014/chart" uri="{C3380CC4-5D6E-409C-BE32-E72D297353CC}">
              <c16:uniqueId val="{00000006-EC7A-42C7-B615-04C0A073C20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c:v>
                </c:pt>
                <c:pt idx="2">
                  <c:v>#N/A</c:v>
                </c:pt>
                <c:pt idx="3">
                  <c:v>2.56</c:v>
                </c:pt>
                <c:pt idx="4">
                  <c:v>#N/A</c:v>
                </c:pt>
                <c:pt idx="5">
                  <c:v>3.13</c:v>
                </c:pt>
                <c:pt idx="6">
                  <c:v>#N/A</c:v>
                </c:pt>
                <c:pt idx="7">
                  <c:v>3.45</c:v>
                </c:pt>
                <c:pt idx="8">
                  <c:v>#N/A</c:v>
                </c:pt>
                <c:pt idx="9">
                  <c:v>2.2799999999999998</c:v>
                </c:pt>
              </c:numCache>
            </c:numRef>
          </c:val>
          <c:extLst>
            <c:ext xmlns:c16="http://schemas.microsoft.com/office/drawing/2014/chart" uri="{C3380CC4-5D6E-409C-BE32-E72D297353CC}">
              <c16:uniqueId val="{00000007-EC7A-42C7-B615-04C0A073C20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3.67</c:v>
                </c:pt>
                <c:pt idx="4">
                  <c:v>#N/A</c:v>
                </c:pt>
                <c:pt idx="5">
                  <c:v>3.07</c:v>
                </c:pt>
                <c:pt idx="6">
                  <c:v>#N/A</c:v>
                </c:pt>
                <c:pt idx="7">
                  <c:v>2.62</c:v>
                </c:pt>
                <c:pt idx="8">
                  <c:v>#N/A</c:v>
                </c:pt>
                <c:pt idx="9">
                  <c:v>3.11</c:v>
                </c:pt>
              </c:numCache>
            </c:numRef>
          </c:val>
          <c:extLst>
            <c:ext xmlns:c16="http://schemas.microsoft.com/office/drawing/2014/chart" uri="{C3380CC4-5D6E-409C-BE32-E72D297353CC}">
              <c16:uniqueId val="{00000008-EC7A-42C7-B615-04C0A073C20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11.16</c:v>
                </c:pt>
                <c:pt idx="2">
                  <c:v>#N/A</c:v>
                </c:pt>
                <c:pt idx="3">
                  <c:v>11.6</c:v>
                </c:pt>
                <c:pt idx="4">
                  <c:v>#N/A</c:v>
                </c:pt>
                <c:pt idx="5">
                  <c:v>10.55</c:v>
                </c:pt>
                <c:pt idx="6">
                  <c:v>#N/A</c:v>
                </c:pt>
                <c:pt idx="7">
                  <c:v>9.6999999999999993</c:v>
                </c:pt>
                <c:pt idx="8">
                  <c:v>#N/A</c:v>
                </c:pt>
                <c:pt idx="9">
                  <c:v>9.1999999999999993</c:v>
                </c:pt>
              </c:numCache>
            </c:numRef>
          </c:val>
          <c:extLst>
            <c:ext xmlns:c16="http://schemas.microsoft.com/office/drawing/2014/chart" uri="{C3380CC4-5D6E-409C-BE32-E72D297353CC}">
              <c16:uniqueId val="{00000009-EC7A-42C7-B615-04C0A073C2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2846</c:v>
                </c:pt>
                <c:pt idx="5">
                  <c:v>2640</c:v>
                </c:pt>
                <c:pt idx="8">
                  <c:v>2622</c:v>
                </c:pt>
                <c:pt idx="11">
                  <c:v>2563</c:v>
                </c:pt>
                <c:pt idx="14">
                  <c:v>2292</c:v>
                </c:pt>
              </c:numCache>
            </c:numRef>
          </c:val>
          <c:extLst>
            <c:ext xmlns:c16="http://schemas.microsoft.com/office/drawing/2014/chart" uri="{C3380CC4-5D6E-409C-BE32-E72D297353CC}">
              <c16:uniqueId val="{00000000-6673-4750-94FF-4AD2F56C4F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73-4750-94FF-4AD2F56C4F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2-6673-4750-94FF-4AD2F56C4F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73-4750-94FF-4AD2F56C4F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2360</c:v>
                </c:pt>
                <c:pt idx="3">
                  <c:v>2260</c:v>
                </c:pt>
                <c:pt idx="6">
                  <c:v>2282</c:v>
                </c:pt>
                <c:pt idx="9">
                  <c:v>2424</c:v>
                </c:pt>
                <c:pt idx="12">
                  <c:v>2050</c:v>
                </c:pt>
              </c:numCache>
            </c:numRef>
          </c:val>
          <c:extLst>
            <c:ext xmlns:c16="http://schemas.microsoft.com/office/drawing/2014/chart" uri="{C3380CC4-5D6E-409C-BE32-E72D297353CC}">
              <c16:uniqueId val="{00000004-6673-4750-94FF-4AD2F56C4F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73-4750-94FF-4AD2F56C4F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73-4750-94FF-4AD2F56C4F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2461</c:v>
                </c:pt>
                <c:pt idx="3">
                  <c:v>2029</c:v>
                </c:pt>
                <c:pt idx="6">
                  <c:v>1979</c:v>
                </c:pt>
                <c:pt idx="9">
                  <c:v>2009</c:v>
                </c:pt>
                <c:pt idx="12">
                  <c:v>2107</c:v>
                </c:pt>
              </c:numCache>
            </c:numRef>
          </c:val>
          <c:extLst>
            <c:ext xmlns:c16="http://schemas.microsoft.com/office/drawing/2014/chart" uri="{C3380CC4-5D6E-409C-BE32-E72D297353CC}">
              <c16:uniqueId val="{00000007-6673-4750-94FF-4AD2F56C4F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1981</c:v>
                </c:pt>
                <c:pt idx="2">
                  <c:v>#N/A</c:v>
                </c:pt>
                <c:pt idx="3">
                  <c:v>#N/A</c:v>
                </c:pt>
                <c:pt idx="4">
                  <c:v>1655</c:v>
                </c:pt>
                <c:pt idx="5">
                  <c:v>#N/A</c:v>
                </c:pt>
                <c:pt idx="6">
                  <c:v>#N/A</c:v>
                </c:pt>
                <c:pt idx="7">
                  <c:v>1639</c:v>
                </c:pt>
                <c:pt idx="8">
                  <c:v>#N/A</c:v>
                </c:pt>
                <c:pt idx="9">
                  <c:v>#N/A</c:v>
                </c:pt>
                <c:pt idx="10">
                  <c:v>1870</c:v>
                </c:pt>
                <c:pt idx="11">
                  <c:v>#N/A</c:v>
                </c:pt>
                <c:pt idx="12">
                  <c:v>#N/A</c:v>
                </c:pt>
                <c:pt idx="13">
                  <c:v>1865</c:v>
                </c:pt>
                <c:pt idx="14">
                  <c:v>#N/A</c:v>
                </c:pt>
              </c:numCache>
            </c:numRef>
          </c:val>
          <c:smooth val="0"/>
          <c:extLst>
            <c:ext xmlns:c16="http://schemas.microsoft.com/office/drawing/2014/chart" uri="{C3380CC4-5D6E-409C-BE32-E72D297353CC}">
              <c16:uniqueId val="{00000008-6673-4750-94FF-4AD2F56C4F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28894</c:v>
                </c:pt>
                <c:pt idx="5">
                  <c:v>28309</c:v>
                </c:pt>
                <c:pt idx="8">
                  <c:v>27055</c:v>
                </c:pt>
                <c:pt idx="11">
                  <c:v>25591</c:v>
                </c:pt>
                <c:pt idx="14">
                  <c:v>24163</c:v>
                </c:pt>
              </c:numCache>
            </c:numRef>
          </c:val>
          <c:extLst>
            <c:ext xmlns:c16="http://schemas.microsoft.com/office/drawing/2014/chart" uri="{C3380CC4-5D6E-409C-BE32-E72D297353CC}">
              <c16:uniqueId val="{00000000-98D2-4BC9-A751-AEDF63A817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493</c:v>
                </c:pt>
                <c:pt idx="5">
                  <c:v>447</c:v>
                </c:pt>
                <c:pt idx="8">
                  <c:v>464</c:v>
                </c:pt>
                <c:pt idx="11">
                  <c:v>299</c:v>
                </c:pt>
                <c:pt idx="14">
                  <c:v>227</c:v>
                </c:pt>
              </c:numCache>
            </c:numRef>
          </c:val>
          <c:extLst>
            <c:ext xmlns:c16="http://schemas.microsoft.com/office/drawing/2014/chart" uri="{C3380CC4-5D6E-409C-BE32-E72D297353CC}">
              <c16:uniqueId val="{00000001-98D2-4BC9-A751-AEDF63A817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3771</c:v>
                </c:pt>
                <c:pt idx="5">
                  <c:v>3575</c:v>
                </c:pt>
                <c:pt idx="8">
                  <c:v>4098</c:v>
                </c:pt>
                <c:pt idx="11">
                  <c:v>4694</c:v>
                </c:pt>
                <c:pt idx="14">
                  <c:v>4674</c:v>
                </c:pt>
              </c:numCache>
            </c:numRef>
          </c:val>
          <c:extLst>
            <c:ext xmlns:c16="http://schemas.microsoft.com/office/drawing/2014/chart" uri="{C3380CC4-5D6E-409C-BE32-E72D297353CC}">
              <c16:uniqueId val="{00000002-98D2-4BC9-A751-AEDF63A817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D2-4BC9-A751-AEDF63A817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D2-4BC9-A751-AEDF63A817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D2-4BC9-A751-AEDF63A817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4132</c:v>
                </c:pt>
                <c:pt idx="3">
                  <c:v>4006</c:v>
                </c:pt>
                <c:pt idx="6">
                  <c:v>3948</c:v>
                </c:pt>
                <c:pt idx="9">
                  <c:v>3907</c:v>
                </c:pt>
                <c:pt idx="12">
                  <c:v>3868</c:v>
                </c:pt>
              </c:numCache>
            </c:numRef>
          </c:val>
          <c:extLst>
            <c:ext xmlns:c16="http://schemas.microsoft.com/office/drawing/2014/chart" uri="{C3380CC4-5D6E-409C-BE32-E72D297353CC}">
              <c16:uniqueId val="{00000006-98D2-4BC9-A751-AEDF63A817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D2-4BC9-A751-AEDF63A817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30209</c:v>
                </c:pt>
                <c:pt idx="3">
                  <c:v>27053</c:v>
                </c:pt>
                <c:pt idx="6">
                  <c:v>23509</c:v>
                </c:pt>
                <c:pt idx="9">
                  <c:v>20718</c:v>
                </c:pt>
                <c:pt idx="12">
                  <c:v>18157</c:v>
                </c:pt>
              </c:numCache>
            </c:numRef>
          </c:val>
          <c:extLst>
            <c:ext xmlns:c16="http://schemas.microsoft.com/office/drawing/2014/chart" uri="{C3380CC4-5D6E-409C-BE32-E72D297353CC}">
              <c16:uniqueId val="{00000008-98D2-4BC9-A751-AEDF63A817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98D2-4BC9-A751-AEDF63A817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18618</c:v>
                </c:pt>
                <c:pt idx="3">
                  <c:v>19082</c:v>
                </c:pt>
                <c:pt idx="6">
                  <c:v>19450</c:v>
                </c:pt>
                <c:pt idx="9">
                  <c:v>18763</c:v>
                </c:pt>
                <c:pt idx="12">
                  <c:v>17701</c:v>
                </c:pt>
              </c:numCache>
            </c:numRef>
          </c:val>
          <c:extLst>
            <c:ext xmlns:c16="http://schemas.microsoft.com/office/drawing/2014/chart" uri="{C3380CC4-5D6E-409C-BE32-E72D297353CC}">
              <c16:uniqueId val="{0000000A-98D2-4BC9-A751-AEDF63A817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19807</c:v>
                </c:pt>
                <c:pt idx="2">
                  <c:v>#N/A</c:v>
                </c:pt>
                <c:pt idx="3">
                  <c:v>#N/A</c:v>
                </c:pt>
                <c:pt idx="4">
                  <c:v>17809</c:v>
                </c:pt>
                <c:pt idx="5">
                  <c:v>#N/A</c:v>
                </c:pt>
                <c:pt idx="6">
                  <c:v>#N/A</c:v>
                </c:pt>
                <c:pt idx="7">
                  <c:v>15289</c:v>
                </c:pt>
                <c:pt idx="8">
                  <c:v>#N/A</c:v>
                </c:pt>
                <c:pt idx="9">
                  <c:v>#N/A</c:v>
                </c:pt>
                <c:pt idx="10">
                  <c:v>12803</c:v>
                </c:pt>
                <c:pt idx="11">
                  <c:v>#N/A</c:v>
                </c:pt>
                <c:pt idx="12">
                  <c:v>#N/A</c:v>
                </c:pt>
                <c:pt idx="13">
                  <c:v>10662</c:v>
                </c:pt>
                <c:pt idx="14">
                  <c:v>#N/A</c:v>
                </c:pt>
              </c:numCache>
            </c:numRef>
          </c:val>
          <c:smooth val="0"/>
          <c:extLst>
            <c:ext xmlns:c16="http://schemas.microsoft.com/office/drawing/2014/chart" uri="{C3380CC4-5D6E-409C-BE32-E72D297353CC}">
              <c16:uniqueId val="{0000000B-98D2-4BC9-A751-AEDF63A817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1693</c:v>
                </c:pt>
                <c:pt idx="1">
                  <c:v>1913</c:v>
                </c:pt>
                <c:pt idx="2">
                  <c:v>1864</c:v>
                </c:pt>
              </c:numCache>
            </c:numRef>
          </c:val>
          <c:extLst>
            <c:ext xmlns:c16="http://schemas.microsoft.com/office/drawing/2014/chart" uri="{C3380CC4-5D6E-409C-BE32-E72D297353CC}">
              <c16:uniqueId val="{00000000-85CA-4D1F-A555-6C811B846E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334</c:v>
                </c:pt>
                <c:pt idx="1">
                  <c:v>586</c:v>
                </c:pt>
                <c:pt idx="2">
                  <c:v>536</c:v>
                </c:pt>
              </c:numCache>
            </c:numRef>
          </c:val>
          <c:extLst>
            <c:ext xmlns:c16="http://schemas.microsoft.com/office/drawing/2014/chart" uri="{C3380CC4-5D6E-409C-BE32-E72D297353CC}">
              <c16:uniqueId val="{00000001-85CA-4D1F-A555-6C811B846E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2557</c:v>
                </c:pt>
                <c:pt idx="1">
                  <c:v>2479</c:v>
                </c:pt>
                <c:pt idx="2">
                  <c:v>2397</c:v>
                </c:pt>
              </c:numCache>
            </c:numRef>
          </c:val>
          <c:extLst>
            <c:ext xmlns:c16="http://schemas.microsoft.com/office/drawing/2014/chart" uri="{C3380CC4-5D6E-409C-BE32-E72D297353CC}">
              <c16:uniqueId val="{00000002-85CA-4D1F-A555-6C811B846E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Ａ）のうち一般会計等に係る元利償還金については、合併後借り入れた市債の償還が進み順次終了してきているが、学校教育施設の空調整備や緊急車両の更新に際し発行した市債の償還が始まったことにより前年度に比べ</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算入公債費等（Ｂ）については交付税算入率が高いものが多く、元利償還金の減少に連動して減少する結果となっている。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将来負担額（Ａ）のうち一般会計等に係る地方債の残高については、合併特例債の減と新規市債発行額の減少により令和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百万円の減となった。また、公営企業の元利償還に対する繰出金については償還が進み企業債残高が減少したことにより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百万円減となっており、今後も徐々に比率の下降が続く見込みである。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充当可能財源（Ｂ）のうち充当可能基金については、財政調整基金の取崩しを行ったことから減少している。また基準財政需要額算入見込額については、公債費の償還がすすんだことで減少している。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兵庫県丹波篠山市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財政調整基金は地方税収、普通交付税の減に伴い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百万円の減、減債基金は公債費償還金と交付税算入額の調整分として取崩したため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百万円の減、地域振興基金の減等に伴いその他特定目的基金は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基金を活用しつつ地域の課題解決を図るため、今後は基金残高の減少が見込まれる。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地域振興基金・・・地域住民の連携強化や旧町地域内のそれぞれの地域振興を図るための事業を支援する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地域振興基金については、まちづくり協議会や自治会支援、定住促進など地域の課題を解決するための事業を実施したことによる減。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地域振興基金については、特に積立を予定しておらず、引き続き定住事業の補助金等に充てる予定のため減となる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義務教育施設整備基金については、学校等の大規模改修等に順次充てる予定のため減となる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地方税収や交付税の減等で収支不足により取り崩しを行ったため、減となった。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収支見通しの計画では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以降も収支バランスがとれ、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以降は財政調整基金の残高も増額になる見込みである。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公債費償還金と交付税算入額の調整分として取崩したため減となった。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景観まちづくり刷新モデル事業の償還に伴う取崩しにより、減となっていく見込み。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9211097-0BD3-4E53-9945-A9E96DA4617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B56AE63-0497-43F0-9C22-E3921B03170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D821D85-F6CA-4505-B879-0B0771A1C5C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CB1789E-E245-4348-ACD8-3E260152B24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115BD78-6B61-49B3-A413-E1750299191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C3009B6-B25F-40A7-B191-B815A56AFFF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1A96B32-EDBE-41AD-BBFB-144E8162346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EADFC3F-89FB-4A5F-B198-210CE7F1CA0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1AE6FD5-944D-421E-A12A-941ABF88B2F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57A186C-ECDD-4632-A7E8-72977A42EBA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39,923
38,911
377.59
23,384,826
22,937,532
315,144
13,820,067
17,701,296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9A669D2-23C6-4FDE-B205-34E74A8A97A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464BB32-52B2-4E6C-98DF-03063A12DFC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A966AA1-1AE0-4025-BF38-0096FDCAEDB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A50C47D-84EC-4DD7-8F89-C3EC0736D52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9EC9FF1-4084-4366-B889-CEE21B073F0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1412F49-D6BA-4C8D-BE41-8672DBBC5C2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2B1135D-5634-4A9D-B100-286CFBA2C50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050EF6B-87A8-44A9-84BE-5ABC6586C4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B2DB04A-91EF-45E3-B741-7CC52AB111A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26443B7-029C-4CAD-93C1-D7ECB28023C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14C33B9-D0D6-4AA8-BD1A-0F77D88608F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8754647-3AEB-444F-A86A-DFC83D83DA0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C3D1A91-DDC0-4BF4-AF4A-AD15543A940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499F43B-C520-4A33-BDF0-1D12BD4D7C8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37779F1-DA1D-4A48-B805-0E8545E9950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746FB4D-B907-4335-9D7F-E657E64B651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93A1328-F179-4C8A-9D2F-F6530C94BA8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B473DB3-DBFB-484B-B5E5-08C44796A6B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606157E-B4DD-4F08-AE5E-F35EFC668E3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CF6409C-2391-43BC-9643-62ECD504EE5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277702C-0799-4F6C-8898-A9416297C3C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DC83A0A-0001-4514-8B0E-4F29C6E4A59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BCDBF7B-3F49-42BB-8873-DF981F33651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7E1AAAC-55A1-4AFB-B3A1-F43E88E0A54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7058D21-EB1B-40FD-93BC-9C25A4A2BB8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84D9726-682C-43EA-96F9-9AA8B3ED9E9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179B62D-AA4F-4346-B6DB-183C86E51C9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C107462-951D-46ED-A08C-D9F22EC0DB4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F743EC2-D735-4033-B994-290F1DC7518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089BE68-8388-4689-879A-E1D93A8776A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1F76E16-6538-474E-A25C-F4790DA538D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B2F49A4-21DA-4BBA-BD0C-CBAD5B66697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A3FFB0F-86E1-4148-904F-29C6B016A5C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E526847-8511-4E00-98DC-76CCCEA7D4C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271ECA8-71B7-4F8B-AEEC-CF636BC5201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64165BD-83C0-4823-AB26-9499EA210E0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2F719A8-5944-4413-AACD-D1A60A6A646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基準財政需要額については市債の償還がすすみ公債費は減となり、基準財政収入額については市民税や固定資産税の増等により増加したことから令和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年度単年度指数は昨年度より増となったが、三か年平均は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ポイント減となった。引き続き定住促進施策や企業誘致などの自主財源の確保に努める。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14F8FF9-E29B-4EE9-BE1D-0F88E0BC608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A2FED0E-3671-4949-99A9-783B1410D99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76D4673E-A013-42DD-ABBA-A28357585D9A}"/>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5C834315-8376-45E1-B7D4-23939E2DC7E2}"/>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1FF0AD47-F58F-4469-8AA9-AC4304C167C2}"/>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4C2D5C33-6813-4B37-AA97-D692CC3C3BFB}"/>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D7DAE7BB-EB0C-4DF3-A947-EA630FD6084D}"/>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A99E0AD6-E8C0-45DB-AC10-926117979884}"/>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EDE9C490-A8E1-4BED-B691-205D81D702CE}"/>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36C780C7-6188-4B23-9D90-94D6BE2DEEC1}"/>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E91BCF8-7A98-465F-9887-CE801D7BA9E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EFBE9962-CDE1-4327-A109-3030D0CA889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3C15A359-1FF2-4AC3-8C6E-D228AC230B5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39A36265-C3F7-4652-B344-5D89B887E058}"/>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FF1407DB-315E-43D6-B359-C521AAA561C6}"/>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BA050558-9177-494B-B27C-DA8DFD6C249B}"/>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ECBA20CA-7688-444E-84D4-3E32278EAF14}"/>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7E7F5C5-4211-4C7D-AAB1-020E824C6551}"/>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1270</xdr:rowOff>
    </xdr:to>
    <xdr:cxnSp macro="">
      <xdr:nvCxnSpPr>
        <xdr:cNvPr id="67" name="直線コネクタ 66">
          <a:extLst>
            <a:ext uri="{FF2B5EF4-FFF2-40B4-BE49-F238E27FC236}">
              <a16:creationId xmlns:a16="http://schemas.microsoft.com/office/drawing/2014/main" id="{7A8B9D17-43FF-42BB-B576-79F0AD1358ED}"/>
            </a:ext>
          </a:extLst>
        </xdr:cNvPr>
        <xdr:cNvCxnSpPr/>
      </xdr:nvCxnSpPr>
      <xdr:spPr>
        <a:xfrm>
          <a:off x="4114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6E0259E5-D5C7-441C-85F1-8E23AAEBE067}"/>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3A890CA7-60D5-4CD2-B96B-0BC9F01D2381}"/>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148590</xdr:rowOff>
    </xdr:to>
    <xdr:cxnSp macro="">
      <xdr:nvCxnSpPr>
        <xdr:cNvPr id="70" name="直線コネクタ 69">
          <a:extLst>
            <a:ext uri="{FF2B5EF4-FFF2-40B4-BE49-F238E27FC236}">
              <a16:creationId xmlns:a16="http://schemas.microsoft.com/office/drawing/2014/main" id="{A627A9F9-6C54-4159-84F6-6BC80048D397}"/>
            </a:ext>
          </a:extLst>
        </xdr:cNvPr>
        <xdr:cNvCxnSpPr/>
      </xdr:nvCxnSpPr>
      <xdr:spPr>
        <a:xfrm>
          <a:off x="3225800" y="710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489BF11D-3EE8-4753-A564-70E7246DBE8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F9CF9D21-296F-4D82-B352-938DE69878F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3" name="直線コネクタ 72">
          <a:extLst>
            <a:ext uri="{FF2B5EF4-FFF2-40B4-BE49-F238E27FC236}">
              <a16:creationId xmlns:a16="http://schemas.microsoft.com/office/drawing/2014/main" id="{83229B0D-0050-4D04-9C03-A0ACBA9AB6B4}"/>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7A7A21DB-22BC-4F93-BE80-AF843A97F88C}"/>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171AB4A4-670D-406E-BDAB-C91E9FF0C8DF}"/>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6B3AC54B-A5EC-4F2F-93F6-7B9722EC2D37}"/>
            </a:ext>
          </a:extLst>
        </xdr:cNvPr>
        <xdr:cNvCxnSpPr/>
      </xdr:nvCxnSpPr>
      <xdr:spPr>
        <a:xfrm flipV="1">
          <a:off x="1447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EFF582D1-2E09-4F15-82AF-3FD4BBDA1CEA}"/>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5687AD1-037B-42EE-BB26-40895A05E15D}"/>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7042402E-FC7A-4FE6-82CC-6D63EC940AF3}"/>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953FD9A8-0BE7-40FD-BB13-90A20768FB81}"/>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D58BCD20-F121-40E7-AAEA-5985E099111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ABFFEA5-168C-4F95-A84C-54C9D1E8335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08AD63D-E151-4E96-A24D-E0E8BDD524F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2EE17AD-5E65-4749-B707-BFD3210C187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EB1C428-ACDC-42E4-9138-ADC32046016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a:extLst>
            <a:ext uri="{FF2B5EF4-FFF2-40B4-BE49-F238E27FC236}">
              <a16:creationId xmlns:a16="http://schemas.microsoft.com/office/drawing/2014/main" id="{8EA5BBB7-9DDF-4051-A715-C5328494A5C4}"/>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a:extLst>
            <a:ext uri="{FF2B5EF4-FFF2-40B4-BE49-F238E27FC236}">
              <a16:creationId xmlns:a16="http://schemas.microsoft.com/office/drawing/2014/main" id="{FD04B08C-8755-4979-AB2B-5A4ABA34300E}"/>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a16="http://schemas.microsoft.com/office/drawing/2014/main" id="{FC0F8269-38BC-48BE-B755-62A42E84A11E}"/>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89" name="テキスト ボックス 88">
          <a:extLst>
            <a:ext uri="{FF2B5EF4-FFF2-40B4-BE49-F238E27FC236}">
              <a16:creationId xmlns:a16="http://schemas.microsoft.com/office/drawing/2014/main" id="{2C5B7E00-FDC4-4F94-A89D-0EDA62692B4E}"/>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73E55807-3D48-44EC-A428-2589600700D2}"/>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a:extLst>
            <a:ext uri="{FF2B5EF4-FFF2-40B4-BE49-F238E27FC236}">
              <a16:creationId xmlns:a16="http://schemas.microsoft.com/office/drawing/2014/main" id="{A56FFA51-C4F7-4062-AF58-368C61FC7467}"/>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a:extLst>
            <a:ext uri="{FF2B5EF4-FFF2-40B4-BE49-F238E27FC236}">
              <a16:creationId xmlns:a16="http://schemas.microsoft.com/office/drawing/2014/main" id="{7EF1CE95-5651-4F4D-874E-D6CF02D7F57A}"/>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6E5DB8DB-0F88-428F-8DA1-4C3F7FED3F27}"/>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FBB7A6A7-9352-476E-A840-ED49EC9FC9C9}"/>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a:extLst>
            <a:ext uri="{FF2B5EF4-FFF2-40B4-BE49-F238E27FC236}">
              <a16:creationId xmlns:a16="http://schemas.microsoft.com/office/drawing/2014/main" id="{64938A11-327B-4E99-8634-01CFFA0FE20F}"/>
            </a:ext>
          </a:extLst>
        </xdr:cNvPr>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F0C294DB-6837-4159-B391-62199E06A36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2822BDE-31F4-4170-A3CB-DF6ACCEC25A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817CC2B4-E96A-4E0E-AC93-D7BEA641501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B92A258F-7D16-429C-BAF5-D1E250980DD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94045278-9A46-4DD3-BE57-B8D5F5337E3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183DAFC3-1999-445D-A659-85DA6B59EA3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400DE0BC-BEEF-437B-9A1A-D031C101E4A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7209265A-89CF-4B88-B11E-5C27155C1C9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C460BFC2-23A1-4676-ABA7-28239CA9FBD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74E51F15-E1AE-4595-B5BA-F30100EC9DF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A7C7514E-80EC-4688-8430-9C3355B7CF4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8C4D773C-64B5-4A32-B9B5-40C0BACEDE7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64E59F40-636F-42D6-AB04-77F4826028D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比率が上がった要因は、歳入で地方消費税交付金の増はあるものの普通交付税や臨時財政対策債、地方特例交付金の減少となる一方、歳出は人件費や物件費、とりわけ電気代が増となったことが原因。</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19BD5482-86D6-4A29-B689-1E33F26BD26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8E8795D3-4B5B-43A3-9856-AB1B1AAB335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106B6760-E0B9-4B96-86F5-27202425138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8A15DAF4-C8E5-43B7-A732-1EE31EDE2F5D}"/>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D8EFC3FC-552C-4F15-A899-2984752CCBF8}"/>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1620CAC1-32F5-4834-9699-89CB2481992B}"/>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9F45E5E-2151-4DC0-8B88-50634FE1E3DD}"/>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57C7E8B1-555F-41E6-A9A2-58BE1C37EC96}"/>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C51773DC-B076-4C0E-B728-077331DD007D}"/>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2DCD2D49-2E20-4F88-9D76-BE61202F336F}"/>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36D3D4AB-3F41-43E5-8301-434822EB6816}"/>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94934C3F-DA8F-4572-A266-00B966BFB416}"/>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315DCB9A-39DF-442E-BE22-38975E1B8454}"/>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CF5D9E17-2C68-43FF-A9A4-AAA6C25D644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4443338F-369F-430A-BDEA-F28F97F309D4}"/>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C4BD477-E596-4512-9CEA-8A8877A047C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55F42B1-5C80-4D29-A2D2-54F13CEAB5F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E657B9F-E2B1-4645-AAA7-BE454590E83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F4702849-FAD2-4789-866F-FB662FC2486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B06AED09-537D-4CA0-B09B-B076DE5F9865}"/>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66B15EA3-F6AF-4BA7-9AA2-C1440B392327}"/>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232ADEF1-26A4-4F20-9B5D-C03F1241D73D}"/>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436471CC-D72C-4D3C-AE11-938502156033}"/>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86541</xdr:rowOff>
    </xdr:from>
    <xdr:to>
      <xdr:col>23</xdr:col>
      <xdr:colOff>133350</xdr:colOff>
      <xdr:row>60</xdr:row>
      <xdr:rowOff>159838</xdr:rowOff>
    </xdr:to>
    <xdr:cxnSp macro="">
      <xdr:nvCxnSpPr>
        <xdr:cNvPr id="132" name="直線コネクタ 131">
          <a:extLst>
            <a:ext uri="{FF2B5EF4-FFF2-40B4-BE49-F238E27FC236}">
              <a16:creationId xmlns:a16="http://schemas.microsoft.com/office/drawing/2014/main" id="{96785BAA-0B7B-4CE3-9B3E-E6035EEEA4B9}"/>
            </a:ext>
          </a:extLst>
        </xdr:cNvPr>
        <xdr:cNvCxnSpPr/>
      </xdr:nvCxnSpPr>
      <xdr:spPr>
        <a:xfrm>
          <a:off x="4114800" y="10202091"/>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1AAE0D70-D590-4A4A-8051-F648427BF826}"/>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41CEB9AC-E54E-4E9E-A6CE-6470B4B90991}"/>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86541</xdr:rowOff>
    </xdr:from>
    <xdr:to>
      <xdr:col>19</xdr:col>
      <xdr:colOff>133350</xdr:colOff>
      <xdr:row>60</xdr:row>
      <xdr:rowOff>66766</xdr:rowOff>
    </xdr:to>
    <xdr:cxnSp macro="">
      <xdr:nvCxnSpPr>
        <xdr:cNvPr id="135" name="直線コネクタ 134">
          <a:extLst>
            <a:ext uri="{FF2B5EF4-FFF2-40B4-BE49-F238E27FC236}">
              <a16:creationId xmlns:a16="http://schemas.microsoft.com/office/drawing/2014/main" id="{93092834-DE10-442F-908A-07EDFD56B276}"/>
            </a:ext>
          </a:extLst>
        </xdr:cNvPr>
        <xdr:cNvCxnSpPr/>
      </xdr:nvCxnSpPr>
      <xdr:spPr>
        <a:xfrm flipV="1">
          <a:off x="3225800" y="1020209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9258569C-A929-4B1F-9B08-375C207DAD2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1CF2E6FD-8D54-47CA-A897-36D92548E258}"/>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66766</xdr:rowOff>
    </xdr:from>
    <xdr:to>
      <xdr:col>15</xdr:col>
      <xdr:colOff>82550</xdr:colOff>
      <xdr:row>60</xdr:row>
      <xdr:rowOff>163285</xdr:rowOff>
    </xdr:to>
    <xdr:cxnSp macro="">
      <xdr:nvCxnSpPr>
        <xdr:cNvPr id="138" name="直線コネクタ 137">
          <a:extLst>
            <a:ext uri="{FF2B5EF4-FFF2-40B4-BE49-F238E27FC236}">
              <a16:creationId xmlns:a16="http://schemas.microsoft.com/office/drawing/2014/main" id="{A81209C7-C6A7-4C6C-AF83-4A819013F72C}"/>
            </a:ext>
          </a:extLst>
        </xdr:cNvPr>
        <xdr:cNvCxnSpPr/>
      </xdr:nvCxnSpPr>
      <xdr:spPr>
        <a:xfrm flipV="1">
          <a:off x="2336800" y="103537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339A36BA-A592-435D-A375-25237C575D15}"/>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599CD975-E84F-4527-B092-9C352BE39377}"/>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128815</xdr:rowOff>
    </xdr:from>
    <xdr:to>
      <xdr:col>11</xdr:col>
      <xdr:colOff>31750</xdr:colOff>
      <xdr:row>60</xdr:row>
      <xdr:rowOff>163285</xdr:rowOff>
    </xdr:to>
    <xdr:cxnSp macro="">
      <xdr:nvCxnSpPr>
        <xdr:cNvPr id="141" name="直線コネクタ 140">
          <a:extLst>
            <a:ext uri="{FF2B5EF4-FFF2-40B4-BE49-F238E27FC236}">
              <a16:creationId xmlns:a16="http://schemas.microsoft.com/office/drawing/2014/main" id="{54371865-809E-4972-AD8B-73942195207B}"/>
            </a:ext>
          </a:extLst>
        </xdr:cNvPr>
        <xdr:cNvCxnSpPr/>
      </xdr:nvCxnSpPr>
      <xdr:spPr>
        <a:xfrm>
          <a:off x="1447800" y="1041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F47D61E6-FD9F-46BD-B18A-3A6EB7C59582}"/>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187F9259-B701-49DF-AA7F-3FFFA25B2977}"/>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C7540C75-BD03-4162-BCFE-83AE0F49614C}"/>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AC90D3D1-A8D4-458D-8D68-294E3EEDD1D3}"/>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FA2FF28-9A4C-4650-B941-B123206C1F7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E30C998-93D2-41CE-A47F-E4B8C22F2B6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1BC1221-2A6A-432E-9ADA-C29F3587C8C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F963561-66C7-47D9-9DE1-F8139300C42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839BD1D-88AE-4EA8-99F5-0DEF68B27BD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109038</xdr:rowOff>
    </xdr:from>
    <xdr:to>
      <xdr:col>23</xdr:col>
      <xdr:colOff>184150</xdr:colOff>
      <xdr:row>61</xdr:row>
      <xdr:rowOff>39188</xdr:rowOff>
    </xdr:to>
    <xdr:sp macro="" textlink="">
      <xdr:nvSpPr>
        <xdr:cNvPr id="151" name="楕円 150">
          <a:extLst>
            <a:ext uri="{FF2B5EF4-FFF2-40B4-BE49-F238E27FC236}">
              <a16:creationId xmlns:a16="http://schemas.microsoft.com/office/drawing/2014/main" id="{56B0308B-91CF-4598-95D1-84F2D17D6CF9}"/>
            </a:ext>
          </a:extLst>
        </xdr:cNvPr>
        <xdr:cNvSpPr/>
      </xdr:nvSpPr>
      <xdr:spPr>
        <a:xfrm>
          <a:off x="4902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81115</xdr:rowOff>
    </xdr:from>
    <xdr:ext cx="762000" cy="259045"/>
    <xdr:sp macro="" textlink="">
      <xdr:nvSpPr>
        <xdr:cNvPr id="152" name="財政構造の弾力性該当値テキスト">
          <a:extLst>
            <a:ext uri="{FF2B5EF4-FFF2-40B4-BE49-F238E27FC236}">
              <a16:creationId xmlns:a16="http://schemas.microsoft.com/office/drawing/2014/main" id="{6E88EB0F-7839-424B-8961-90490DFC1B5A}"/>
            </a:ext>
          </a:extLst>
        </xdr:cNvPr>
        <xdr:cNvSpPr txBox="1"/>
      </xdr:nvSpPr>
      <xdr:spPr>
        <a:xfrm>
          <a:off x="5041900" y="1036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35741</xdr:rowOff>
    </xdr:from>
    <xdr:to>
      <xdr:col>19</xdr:col>
      <xdr:colOff>184150</xdr:colOff>
      <xdr:row>59</xdr:row>
      <xdr:rowOff>137341</xdr:rowOff>
    </xdr:to>
    <xdr:sp macro="" textlink="">
      <xdr:nvSpPr>
        <xdr:cNvPr id="153" name="楕円 152">
          <a:extLst>
            <a:ext uri="{FF2B5EF4-FFF2-40B4-BE49-F238E27FC236}">
              <a16:creationId xmlns:a16="http://schemas.microsoft.com/office/drawing/2014/main" id="{85570BE0-EE5F-431B-B162-3970E13C0E36}"/>
            </a:ext>
          </a:extLst>
        </xdr:cNvPr>
        <xdr:cNvSpPr/>
      </xdr:nvSpPr>
      <xdr:spPr>
        <a:xfrm>
          <a:off x="4064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147518</xdr:rowOff>
    </xdr:from>
    <xdr:ext cx="736600" cy="259045"/>
    <xdr:sp macro="" textlink="">
      <xdr:nvSpPr>
        <xdr:cNvPr id="154" name="テキスト ボックス 153">
          <a:extLst>
            <a:ext uri="{FF2B5EF4-FFF2-40B4-BE49-F238E27FC236}">
              <a16:creationId xmlns:a16="http://schemas.microsoft.com/office/drawing/2014/main" id="{D2EEE48D-8D2B-4C36-9540-4AC9676D4037}"/>
            </a:ext>
          </a:extLst>
        </xdr:cNvPr>
        <xdr:cNvSpPr txBox="1"/>
      </xdr:nvSpPr>
      <xdr:spPr>
        <a:xfrm>
          <a:off x="3733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15966</xdr:rowOff>
    </xdr:from>
    <xdr:to>
      <xdr:col>15</xdr:col>
      <xdr:colOff>133350</xdr:colOff>
      <xdr:row>60</xdr:row>
      <xdr:rowOff>117566</xdr:rowOff>
    </xdr:to>
    <xdr:sp macro="" textlink="">
      <xdr:nvSpPr>
        <xdr:cNvPr id="155" name="楕円 154">
          <a:extLst>
            <a:ext uri="{FF2B5EF4-FFF2-40B4-BE49-F238E27FC236}">
              <a16:creationId xmlns:a16="http://schemas.microsoft.com/office/drawing/2014/main" id="{D9FB33B0-F88B-49C7-A4F3-547AAC6C8509}"/>
            </a:ext>
          </a:extLst>
        </xdr:cNvPr>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56" name="テキスト ボックス 155">
          <a:extLst>
            <a:ext uri="{FF2B5EF4-FFF2-40B4-BE49-F238E27FC236}">
              <a16:creationId xmlns:a16="http://schemas.microsoft.com/office/drawing/2014/main" id="{5303B205-78D0-4F4A-A064-A8A163D28448}"/>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112485</xdr:rowOff>
    </xdr:from>
    <xdr:to>
      <xdr:col>11</xdr:col>
      <xdr:colOff>82550</xdr:colOff>
      <xdr:row>61</xdr:row>
      <xdr:rowOff>42635</xdr:rowOff>
    </xdr:to>
    <xdr:sp macro="" textlink="">
      <xdr:nvSpPr>
        <xdr:cNvPr id="157" name="楕円 156">
          <a:extLst>
            <a:ext uri="{FF2B5EF4-FFF2-40B4-BE49-F238E27FC236}">
              <a16:creationId xmlns:a16="http://schemas.microsoft.com/office/drawing/2014/main" id="{E8686055-BAA1-424C-A1A7-158F68BA2C52}"/>
            </a:ext>
          </a:extLst>
        </xdr:cNvPr>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27412</xdr:rowOff>
    </xdr:from>
    <xdr:ext cx="762000" cy="259045"/>
    <xdr:sp macro="" textlink="">
      <xdr:nvSpPr>
        <xdr:cNvPr id="158" name="テキスト ボックス 157">
          <a:extLst>
            <a:ext uri="{FF2B5EF4-FFF2-40B4-BE49-F238E27FC236}">
              <a16:creationId xmlns:a16="http://schemas.microsoft.com/office/drawing/2014/main" id="{D986D3AC-4BE2-422C-B088-37533C8C4F4E}"/>
            </a:ext>
          </a:extLst>
        </xdr:cNvPr>
        <xdr:cNvSpPr txBox="1"/>
      </xdr:nvSpPr>
      <xdr:spPr>
        <a:xfrm>
          <a:off x="1955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78015</xdr:rowOff>
    </xdr:from>
    <xdr:to>
      <xdr:col>7</xdr:col>
      <xdr:colOff>31750</xdr:colOff>
      <xdr:row>61</xdr:row>
      <xdr:rowOff>8165</xdr:rowOff>
    </xdr:to>
    <xdr:sp macro="" textlink="">
      <xdr:nvSpPr>
        <xdr:cNvPr id="159" name="楕円 158">
          <a:extLst>
            <a:ext uri="{FF2B5EF4-FFF2-40B4-BE49-F238E27FC236}">
              <a16:creationId xmlns:a16="http://schemas.microsoft.com/office/drawing/2014/main" id="{54E8557D-671E-426B-965A-0AB3A8BA629A}"/>
            </a:ext>
          </a:extLst>
        </xdr:cNvPr>
        <xdr:cNvSpPr/>
      </xdr:nvSpPr>
      <xdr:spPr>
        <a:xfrm>
          <a:off x="1397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164392</xdr:rowOff>
    </xdr:from>
    <xdr:ext cx="762000" cy="259045"/>
    <xdr:sp macro="" textlink="">
      <xdr:nvSpPr>
        <xdr:cNvPr id="160" name="テキスト ボックス 159">
          <a:extLst>
            <a:ext uri="{FF2B5EF4-FFF2-40B4-BE49-F238E27FC236}">
              <a16:creationId xmlns:a16="http://schemas.microsoft.com/office/drawing/2014/main" id="{A1304DCB-89D3-4888-8EDC-3612FF5A3C97}"/>
            </a:ext>
          </a:extLst>
        </xdr:cNvPr>
        <xdr:cNvSpPr txBox="1"/>
      </xdr:nvSpPr>
      <xdr:spPr>
        <a:xfrm>
          <a:off x="1066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54F1625-0349-4223-825D-86A0BB182C7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6DF40B11-4577-48C5-AD9E-DBA33F21523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602818C-679B-4537-BD6A-AA575C75F54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68D52B70-7F40-40E0-B91B-72EE65B259E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5A37A2D3-93DD-4612-9DCA-2D2E32BC3B4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B1D4332-9C3D-481D-B830-75D7182E048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96954F6-7A3D-4589-86BF-9C3470B7159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C94F2C3C-DA17-42C1-A691-ACBCC2BE7F3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750C1F0-B9F1-4837-AD93-54B0B65F67C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8806A6DF-B442-4666-8D5A-202CDFC17C3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D3564B0-CB5E-4B6B-BB94-C089E2AC759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5B263CA-214B-4D29-B168-71498B9DEB6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3D08933D-3CE5-4757-B82E-3A3FED0D1A2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子育てニーズの高まり等に伴い職員数が増加したことにより、人件費が増加しており、類似団体平均を上回っている。今後においても、定員適正化計画に基づき、人件費の適正化を図っていく。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17D9AE87-AFCA-44F1-BF24-D3D6667EF44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E829689-12FC-4980-98D6-278AC2F0EEC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39BB08D2-B6F4-4822-A43F-32A946CC33A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521BBD42-98EE-4761-BD11-A67DF71808A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1A4196DB-CF69-4739-AE97-8CA661762C4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13153C39-C819-4FEA-9D39-59BB7CBBCCE8}"/>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59222C4D-D502-4D39-81A1-DD24820AA046}"/>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33EFF87A-9192-4E37-B57B-54F64A529DB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C564CD55-B677-4E9C-A7BB-4EBD1C04644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5CD20E24-8483-4387-B34B-3A1F8DA0443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EB3C55CD-F036-4905-8028-04568132971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79C3D145-D870-4D15-A1F2-449249BA81C9}"/>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2D13F4DE-3154-4C58-B060-EF8D6896E3B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1A623D8B-1344-467D-8445-68F317239C0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27F58859-46CA-4177-BD19-AD2EFD52A72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2B053F2C-5E58-4680-962C-0860D107891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B9CF2A8D-A89C-4C33-9C5B-C81EF1AF93A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85C18B31-6F56-40AA-AB85-FBCD8BF8E5E9}"/>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A3AEF929-68FF-4264-B5B2-FA09A2EAF2CE}"/>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4DD6CBAA-7B9D-4EF7-B24E-843016F27881}"/>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19F89031-F073-4077-93B6-D2B3022569C2}"/>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B2684D23-BDA1-45E5-943D-58DF298F848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48113</xdr:rowOff>
    </xdr:from>
    <xdr:to>
      <xdr:col>23</xdr:col>
      <xdr:colOff>133350</xdr:colOff>
      <xdr:row>82</xdr:row>
      <xdr:rowOff>67740</xdr:rowOff>
    </xdr:to>
    <xdr:cxnSp macro="">
      <xdr:nvCxnSpPr>
        <xdr:cNvPr id="196" name="直線コネクタ 195">
          <a:extLst>
            <a:ext uri="{FF2B5EF4-FFF2-40B4-BE49-F238E27FC236}">
              <a16:creationId xmlns:a16="http://schemas.microsoft.com/office/drawing/2014/main" id="{542DF44A-767D-4B06-B2F4-AA0255A9C15F}"/>
            </a:ext>
          </a:extLst>
        </xdr:cNvPr>
        <xdr:cNvCxnSpPr/>
      </xdr:nvCxnSpPr>
      <xdr:spPr>
        <a:xfrm>
          <a:off x="4114800" y="14107013"/>
          <a:ext cx="8382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9BD7E009-579F-4350-A838-758C7FCBECC3}"/>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EDBCE48E-17A1-49A5-BF92-CCF0B5EB9648}"/>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21248</xdr:rowOff>
    </xdr:from>
    <xdr:to>
      <xdr:col>19</xdr:col>
      <xdr:colOff>133350</xdr:colOff>
      <xdr:row>82</xdr:row>
      <xdr:rowOff>48113</xdr:rowOff>
    </xdr:to>
    <xdr:cxnSp macro="">
      <xdr:nvCxnSpPr>
        <xdr:cNvPr id="199" name="直線コネクタ 198">
          <a:extLst>
            <a:ext uri="{FF2B5EF4-FFF2-40B4-BE49-F238E27FC236}">
              <a16:creationId xmlns:a16="http://schemas.microsoft.com/office/drawing/2014/main" id="{6910F548-C801-40D6-B384-86C602B7248A}"/>
            </a:ext>
          </a:extLst>
        </xdr:cNvPr>
        <xdr:cNvCxnSpPr/>
      </xdr:nvCxnSpPr>
      <xdr:spPr>
        <a:xfrm>
          <a:off x="3225800" y="14080148"/>
          <a:ext cx="889000" cy="2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7D3559D3-FAD5-4503-9549-4453DD136769}"/>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AEC88290-8DC9-41E8-BF5C-487005B585DF}"/>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159652</xdr:rowOff>
    </xdr:from>
    <xdr:to>
      <xdr:col>15</xdr:col>
      <xdr:colOff>82550</xdr:colOff>
      <xdr:row>82</xdr:row>
      <xdr:rowOff>21248</xdr:rowOff>
    </xdr:to>
    <xdr:cxnSp macro="">
      <xdr:nvCxnSpPr>
        <xdr:cNvPr id="202" name="直線コネクタ 201">
          <a:extLst>
            <a:ext uri="{FF2B5EF4-FFF2-40B4-BE49-F238E27FC236}">
              <a16:creationId xmlns:a16="http://schemas.microsoft.com/office/drawing/2014/main" id="{370924B7-E6E3-4C41-AE83-FC4EFFC51701}"/>
            </a:ext>
          </a:extLst>
        </xdr:cNvPr>
        <xdr:cNvCxnSpPr/>
      </xdr:nvCxnSpPr>
      <xdr:spPr>
        <a:xfrm>
          <a:off x="2336800" y="14047102"/>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26E98FAB-878D-4FF2-8825-6FF54B752ECD}"/>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7D3572A8-7327-4709-82A8-C5178DB17839}"/>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143739</xdr:rowOff>
    </xdr:from>
    <xdr:to>
      <xdr:col>11</xdr:col>
      <xdr:colOff>31750</xdr:colOff>
      <xdr:row>81</xdr:row>
      <xdr:rowOff>159652</xdr:rowOff>
    </xdr:to>
    <xdr:cxnSp macro="">
      <xdr:nvCxnSpPr>
        <xdr:cNvPr id="205" name="直線コネクタ 204">
          <a:extLst>
            <a:ext uri="{FF2B5EF4-FFF2-40B4-BE49-F238E27FC236}">
              <a16:creationId xmlns:a16="http://schemas.microsoft.com/office/drawing/2014/main" id="{F4DFC990-A11E-4935-8A49-7AD5A5764289}"/>
            </a:ext>
          </a:extLst>
        </xdr:cNvPr>
        <xdr:cNvCxnSpPr/>
      </xdr:nvCxnSpPr>
      <xdr:spPr>
        <a:xfrm>
          <a:off x="1447800" y="14031189"/>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D7C5A6E4-B280-4D08-99CD-5AE920F8FFD4}"/>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4398968E-4C55-45FD-B903-FA8BB3BA607E}"/>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E3C7A435-1EB1-4FC2-AD36-13F5A5F0C845}"/>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789FDFC-9DDB-4CEB-962C-A7ABA4B2C71A}"/>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9518001-872D-47AC-A427-D8A261D34E0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9AE1572-1CC4-4D60-93F0-D76128EC927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D28A654-4A13-4CAE-B59C-7A64ABB71E9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7944593-A8F2-49C3-BDE2-5D23244AE0A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71FA926-097E-4A9C-BE54-C8AB377C95B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16940</xdr:rowOff>
    </xdr:from>
    <xdr:to>
      <xdr:col>23</xdr:col>
      <xdr:colOff>184150</xdr:colOff>
      <xdr:row>82</xdr:row>
      <xdr:rowOff>118540</xdr:rowOff>
    </xdr:to>
    <xdr:sp macro="" textlink="">
      <xdr:nvSpPr>
        <xdr:cNvPr id="215" name="楕円 214">
          <a:extLst>
            <a:ext uri="{FF2B5EF4-FFF2-40B4-BE49-F238E27FC236}">
              <a16:creationId xmlns:a16="http://schemas.microsoft.com/office/drawing/2014/main" id="{E298BE17-17CC-40E4-9618-DEA08E985933}"/>
            </a:ext>
          </a:extLst>
        </xdr:cNvPr>
        <xdr:cNvSpPr/>
      </xdr:nvSpPr>
      <xdr:spPr>
        <a:xfrm>
          <a:off x="4902200" y="140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160467</xdr:rowOff>
    </xdr:from>
    <xdr:ext cx="762000" cy="259045"/>
    <xdr:sp macro="" textlink="">
      <xdr:nvSpPr>
        <xdr:cNvPr id="216" name="人件費・物件費等の状況該当値テキスト">
          <a:extLst>
            <a:ext uri="{FF2B5EF4-FFF2-40B4-BE49-F238E27FC236}">
              <a16:creationId xmlns:a16="http://schemas.microsoft.com/office/drawing/2014/main" id="{8A76CFBD-6F0A-4216-857B-A5CE33DAE258}"/>
            </a:ext>
          </a:extLst>
        </xdr:cNvPr>
        <xdr:cNvSpPr txBox="1"/>
      </xdr:nvSpPr>
      <xdr:spPr>
        <a:xfrm>
          <a:off x="5041900" y="140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168763</xdr:rowOff>
    </xdr:from>
    <xdr:to>
      <xdr:col>19</xdr:col>
      <xdr:colOff>184150</xdr:colOff>
      <xdr:row>82</xdr:row>
      <xdr:rowOff>98913</xdr:rowOff>
    </xdr:to>
    <xdr:sp macro="" textlink="">
      <xdr:nvSpPr>
        <xdr:cNvPr id="217" name="楕円 216">
          <a:extLst>
            <a:ext uri="{FF2B5EF4-FFF2-40B4-BE49-F238E27FC236}">
              <a16:creationId xmlns:a16="http://schemas.microsoft.com/office/drawing/2014/main" id="{B24511E5-AC6A-4066-A26D-FFFBF6F92C32}"/>
            </a:ext>
          </a:extLst>
        </xdr:cNvPr>
        <xdr:cNvSpPr/>
      </xdr:nvSpPr>
      <xdr:spPr>
        <a:xfrm>
          <a:off x="4064000" y="140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83690</xdr:rowOff>
    </xdr:from>
    <xdr:ext cx="736600" cy="259045"/>
    <xdr:sp macro="" textlink="">
      <xdr:nvSpPr>
        <xdr:cNvPr id="218" name="テキスト ボックス 217">
          <a:extLst>
            <a:ext uri="{FF2B5EF4-FFF2-40B4-BE49-F238E27FC236}">
              <a16:creationId xmlns:a16="http://schemas.microsoft.com/office/drawing/2014/main" id="{C7E97AA7-B389-4D71-A5F2-0AA8DA0BD92D}"/>
            </a:ext>
          </a:extLst>
        </xdr:cNvPr>
        <xdr:cNvSpPr txBox="1"/>
      </xdr:nvSpPr>
      <xdr:spPr>
        <a:xfrm>
          <a:off x="3733800" y="1414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141898</xdr:rowOff>
    </xdr:from>
    <xdr:to>
      <xdr:col>15</xdr:col>
      <xdr:colOff>133350</xdr:colOff>
      <xdr:row>82</xdr:row>
      <xdr:rowOff>72048</xdr:rowOff>
    </xdr:to>
    <xdr:sp macro="" textlink="">
      <xdr:nvSpPr>
        <xdr:cNvPr id="219" name="楕円 218">
          <a:extLst>
            <a:ext uri="{FF2B5EF4-FFF2-40B4-BE49-F238E27FC236}">
              <a16:creationId xmlns:a16="http://schemas.microsoft.com/office/drawing/2014/main" id="{DC1D62B4-6838-41F8-A028-4D33E6594E51}"/>
            </a:ext>
          </a:extLst>
        </xdr:cNvPr>
        <xdr:cNvSpPr/>
      </xdr:nvSpPr>
      <xdr:spPr>
        <a:xfrm>
          <a:off x="3175000" y="140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56825</xdr:rowOff>
    </xdr:from>
    <xdr:ext cx="762000" cy="259045"/>
    <xdr:sp macro="" textlink="">
      <xdr:nvSpPr>
        <xdr:cNvPr id="220" name="テキスト ボックス 219">
          <a:extLst>
            <a:ext uri="{FF2B5EF4-FFF2-40B4-BE49-F238E27FC236}">
              <a16:creationId xmlns:a16="http://schemas.microsoft.com/office/drawing/2014/main" id="{36540693-73D6-4AA5-9898-D7E1DF2FE502}"/>
            </a:ext>
          </a:extLst>
        </xdr:cNvPr>
        <xdr:cNvSpPr txBox="1"/>
      </xdr:nvSpPr>
      <xdr:spPr>
        <a:xfrm>
          <a:off x="2844800" y="1411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108852</xdr:rowOff>
    </xdr:from>
    <xdr:to>
      <xdr:col>11</xdr:col>
      <xdr:colOff>82550</xdr:colOff>
      <xdr:row>82</xdr:row>
      <xdr:rowOff>39002</xdr:rowOff>
    </xdr:to>
    <xdr:sp macro="" textlink="">
      <xdr:nvSpPr>
        <xdr:cNvPr id="221" name="楕円 220">
          <a:extLst>
            <a:ext uri="{FF2B5EF4-FFF2-40B4-BE49-F238E27FC236}">
              <a16:creationId xmlns:a16="http://schemas.microsoft.com/office/drawing/2014/main" id="{887E43A5-E4E5-4078-877D-84A977DA413B}"/>
            </a:ext>
          </a:extLst>
        </xdr:cNvPr>
        <xdr:cNvSpPr/>
      </xdr:nvSpPr>
      <xdr:spPr>
        <a:xfrm>
          <a:off x="2286000" y="139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49179</xdr:rowOff>
    </xdr:from>
    <xdr:ext cx="762000" cy="259045"/>
    <xdr:sp macro="" textlink="">
      <xdr:nvSpPr>
        <xdr:cNvPr id="222" name="テキスト ボックス 221">
          <a:extLst>
            <a:ext uri="{FF2B5EF4-FFF2-40B4-BE49-F238E27FC236}">
              <a16:creationId xmlns:a16="http://schemas.microsoft.com/office/drawing/2014/main" id="{D637C075-FAB9-4D45-B5B4-8031E1576DB2}"/>
            </a:ext>
          </a:extLst>
        </xdr:cNvPr>
        <xdr:cNvSpPr txBox="1"/>
      </xdr:nvSpPr>
      <xdr:spPr>
        <a:xfrm>
          <a:off x="1955800" y="1376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92939</xdr:rowOff>
    </xdr:from>
    <xdr:to>
      <xdr:col>7</xdr:col>
      <xdr:colOff>31750</xdr:colOff>
      <xdr:row>82</xdr:row>
      <xdr:rowOff>23089</xdr:rowOff>
    </xdr:to>
    <xdr:sp macro="" textlink="">
      <xdr:nvSpPr>
        <xdr:cNvPr id="223" name="楕円 222">
          <a:extLst>
            <a:ext uri="{FF2B5EF4-FFF2-40B4-BE49-F238E27FC236}">
              <a16:creationId xmlns:a16="http://schemas.microsoft.com/office/drawing/2014/main" id="{8D85F421-328F-4CC8-BE9B-C992F65B6FC8}"/>
            </a:ext>
          </a:extLst>
        </xdr:cNvPr>
        <xdr:cNvSpPr/>
      </xdr:nvSpPr>
      <xdr:spPr>
        <a:xfrm>
          <a:off x="1397000" y="139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33266</xdr:rowOff>
    </xdr:from>
    <xdr:ext cx="762000" cy="259045"/>
    <xdr:sp macro="" textlink="">
      <xdr:nvSpPr>
        <xdr:cNvPr id="224" name="テキスト ボックス 223">
          <a:extLst>
            <a:ext uri="{FF2B5EF4-FFF2-40B4-BE49-F238E27FC236}">
              <a16:creationId xmlns:a16="http://schemas.microsoft.com/office/drawing/2014/main" id="{6CF25767-B6D1-44D6-8B44-54C67DE70FE7}"/>
            </a:ext>
          </a:extLst>
        </xdr:cNvPr>
        <xdr:cNvSpPr txBox="1"/>
      </xdr:nvSpPr>
      <xdr:spPr>
        <a:xfrm>
          <a:off x="1066800" y="137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781C5FF4-A0A4-4075-A886-62B982AC642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F82E746B-19D6-46DD-BF21-960F319B2ED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37E3B062-0E7C-4137-AFF2-0B1355B76A2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1E6AE37F-D233-49B5-A37F-150E4BF4478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7A27ECF2-480A-4479-B8F2-CAB809709B6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B9FD68EF-ABAA-4992-9D53-0EC401D482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440C4388-1E24-4718-A676-A64BE75C99C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AD48D67E-8522-4066-817B-EB5D48C93E4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7DD3A19C-CDB5-4265-ABDD-4D29C605E5C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B2127710-00C9-4B84-B72F-314BFEBCA4C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7C6E97B-9543-4DCE-BF94-984B9150C3B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9DD12420-C055-4E08-88A9-88C5D855DBE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355ABCB4-B3E7-4676-AE85-C91E19C7583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採用退職等による職員構成の変動により、昨年度と比べて</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ポイント上回った。このことは、高校卒初任給が類似団体より高いことも要因になっている。級別職員構成に留意しつつ、引き続き給与の適正化に努める。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2CB0F99D-98AE-43A0-A241-49E2BEBAA14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707FC0AD-65E5-4D74-AAA4-0859D0A8A93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618BA3F5-77F2-440E-A4C0-57B762C46475}"/>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2D89E5B7-EB7B-4148-948E-64DFD1202EB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866F16B-FE64-422D-B6D8-C7BDBBD0F75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509F2BBA-779D-43B2-9538-9A120D504FC7}"/>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2622362-8DFF-4264-AF1A-AC930D4203F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5F7A40A2-0C1A-4BD7-AB06-8525E5E0173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B5921C64-899C-48E7-8832-E9FFB9A1E1B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E860E0AD-01A0-4C7A-A761-302A823AD0E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3F344B81-7BBF-4CF8-BCEA-49B710E4CA11}"/>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F60A4C0E-89FD-4CE1-AA0A-7E662688F78F}"/>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10AA9937-ED0C-4257-BE45-74BEBF445E3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D4888CFD-499E-469A-8116-984D7E9A151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9993413F-D6D3-49AD-8CF8-5FFD7978CDB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7B0F6C13-A761-44BE-A02B-E3872589C971}"/>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60D85886-D9B1-4A47-8B04-5E1A905739E7}"/>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35AF97A2-974E-4C7D-83F9-11FEE0C98F33}"/>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83A72CD8-D56F-4796-BB45-E4791689875C}"/>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5712FF5E-DDD2-4419-A03B-AD2D2B940F1D}"/>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10584</xdr:rowOff>
    </xdr:to>
    <xdr:cxnSp macro="">
      <xdr:nvCxnSpPr>
        <xdr:cNvPr id="258" name="直線コネクタ 257">
          <a:extLst>
            <a:ext uri="{FF2B5EF4-FFF2-40B4-BE49-F238E27FC236}">
              <a16:creationId xmlns:a16="http://schemas.microsoft.com/office/drawing/2014/main" id="{3452F7A1-3036-4C43-9DAC-5F194831A5F7}"/>
            </a:ext>
          </a:extLst>
        </xdr:cNvPr>
        <xdr:cNvCxnSpPr/>
      </xdr:nvCxnSpPr>
      <xdr:spPr>
        <a:xfrm flipV="1">
          <a:off x="16179800" y="1485970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B6B783BC-749C-4252-A75E-AC6AD7EFE131}"/>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CA582774-4FC6-4BB9-86DF-26517787BA26}"/>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87</xdr:row>
      <xdr:rowOff>10584</xdr:rowOff>
    </xdr:to>
    <xdr:cxnSp macro="">
      <xdr:nvCxnSpPr>
        <xdr:cNvPr id="261" name="直線コネクタ 260">
          <a:extLst>
            <a:ext uri="{FF2B5EF4-FFF2-40B4-BE49-F238E27FC236}">
              <a16:creationId xmlns:a16="http://schemas.microsoft.com/office/drawing/2014/main" id="{E192302B-D259-4190-9CAF-BD47B133B086}"/>
            </a:ext>
          </a:extLst>
        </xdr:cNvPr>
        <xdr:cNvCxnSpPr/>
      </xdr:nvCxnSpPr>
      <xdr:spPr>
        <a:xfrm>
          <a:off x="15290800" y="148597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55835CF-A77E-4DE4-B0FD-EF7FF18AD78A}"/>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82780CEE-E6D0-4D31-9960-8417B061C345}"/>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115005</xdr:rowOff>
    </xdr:to>
    <xdr:cxnSp macro="">
      <xdr:nvCxnSpPr>
        <xdr:cNvPr id="264" name="直線コネクタ 263">
          <a:extLst>
            <a:ext uri="{FF2B5EF4-FFF2-40B4-BE49-F238E27FC236}">
              <a16:creationId xmlns:a16="http://schemas.microsoft.com/office/drawing/2014/main" id="{E821FA55-310D-4A3F-B92A-0406D00ABAA4}"/>
            </a:ext>
          </a:extLst>
        </xdr:cNvPr>
        <xdr:cNvCxnSpPr/>
      </xdr:nvCxnSpPr>
      <xdr:spPr>
        <a:xfrm>
          <a:off x="14401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D3FD4304-ED7E-4F26-B9C6-2F697456F359}"/>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7FB85B08-318B-453B-B4EA-4D7DED0C4142}"/>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128411</xdr:rowOff>
    </xdr:to>
    <xdr:cxnSp macro="">
      <xdr:nvCxnSpPr>
        <xdr:cNvPr id="267" name="直線コネクタ 266">
          <a:extLst>
            <a:ext uri="{FF2B5EF4-FFF2-40B4-BE49-F238E27FC236}">
              <a16:creationId xmlns:a16="http://schemas.microsoft.com/office/drawing/2014/main" id="{A60A4073-A378-40B4-9CC6-22550793380B}"/>
            </a:ext>
          </a:extLst>
        </xdr:cNvPr>
        <xdr:cNvCxnSpPr/>
      </xdr:nvCxnSpPr>
      <xdr:spPr>
        <a:xfrm flipV="1">
          <a:off x="13512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63EDF9FA-8444-483F-AC74-142CC8125B9F}"/>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F897ACF2-901E-4AA2-B5D2-5713FEAF9CD4}"/>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7B1642D2-CDB8-4400-B900-7F2976600D1A}"/>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B4D01A30-7D6F-4576-BCBC-4A47ADC711D1}"/>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0863E7B-33F2-44A8-ADC0-777EE096EDB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7D5B8A7-3E49-40BF-BF95-F025E560837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017C232-8995-428B-9BC1-9823D9BA563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4E0DC93-3051-4B51-B3C4-784376AEFF4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D4A9F95-E688-43BE-80A5-D3DEF80D64D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7" name="楕円 276">
          <a:extLst>
            <a:ext uri="{FF2B5EF4-FFF2-40B4-BE49-F238E27FC236}">
              <a16:creationId xmlns:a16="http://schemas.microsoft.com/office/drawing/2014/main" id="{9022F131-7102-405F-9D67-FE61E6438822}"/>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8" name="給与水準   （国との比較）該当値テキスト">
          <a:extLst>
            <a:ext uri="{FF2B5EF4-FFF2-40B4-BE49-F238E27FC236}">
              <a16:creationId xmlns:a16="http://schemas.microsoft.com/office/drawing/2014/main" id="{6C0D2A6D-0923-4A90-ABE1-DCD395B99645}"/>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9" name="楕円 278">
          <a:extLst>
            <a:ext uri="{FF2B5EF4-FFF2-40B4-BE49-F238E27FC236}">
              <a16:creationId xmlns:a16="http://schemas.microsoft.com/office/drawing/2014/main" id="{1B657666-11AA-4188-977A-DD854580C98C}"/>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0" name="テキスト ボックス 279">
          <a:extLst>
            <a:ext uri="{FF2B5EF4-FFF2-40B4-BE49-F238E27FC236}">
              <a16:creationId xmlns:a16="http://schemas.microsoft.com/office/drawing/2014/main" id="{5447FD86-4BF8-4F95-85AF-6C3745454A37}"/>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1" name="楕円 280">
          <a:extLst>
            <a:ext uri="{FF2B5EF4-FFF2-40B4-BE49-F238E27FC236}">
              <a16:creationId xmlns:a16="http://schemas.microsoft.com/office/drawing/2014/main" id="{BFA22296-5274-431D-9A84-C5D042286AF3}"/>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2" name="テキスト ボックス 281">
          <a:extLst>
            <a:ext uri="{FF2B5EF4-FFF2-40B4-BE49-F238E27FC236}">
              <a16:creationId xmlns:a16="http://schemas.microsoft.com/office/drawing/2014/main" id="{47C54BA4-0B37-4548-BF45-716911EA9337}"/>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3" name="楕円 282">
          <a:extLst>
            <a:ext uri="{FF2B5EF4-FFF2-40B4-BE49-F238E27FC236}">
              <a16:creationId xmlns:a16="http://schemas.microsoft.com/office/drawing/2014/main" id="{F94FC1F4-30A4-48FD-B192-8538E0DE5BC8}"/>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4" name="テキスト ボックス 283">
          <a:extLst>
            <a:ext uri="{FF2B5EF4-FFF2-40B4-BE49-F238E27FC236}">
              <a16:creationId xmlns:a16="http://schemas.microsoft.com/office/drawing/2014/main" id="{588B9949-1102-48F0-88F4-DFA4E3E74404}"/>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5" name="楕円 284">
          <a:extLst>
            <a:ext uri="{FF2B5EF4-FFF2-40B4-BE49-F238E27FC236}">
              <a16:creationId xmlns:a16="http://schemas.microsoft.com/office/drawing/2014/main" id="{EBDD8E60-9B21-4B44-BDDF-8E40E0FA55F9}"/>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6" name="テキスト ボックス 285">
          <a:extLst>
            <a:ext uri="{FF2B5EF4-FFF2-40B4-BE49-F238E27FC236}">
              <a16:creationId xmlns:a16="http://schemas.microsoft.com/office/drawing/2014/main" id="{45C587CF-3ACF-4D76-8017-068D2E50C079}"/>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190149F-889E-4D93-81E4-4F52B0929D5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94B1969-78F6-4DB2-ABBB-7C92C8B87FC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13FA55BD-182A-41C9-9670-94E51C229C7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2BF67E83-9C76-47E7-A29D-0FEC1FD5B89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5D25D7C1-8F5A-43B2-91E7-6746704C87E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DA0CEC1-67D1-4677-99F3-E12DD043A51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C7CC839-D4CE-4232-A969-925242BF23E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1964228-EC68-41C3-82CF-95C3B60976E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EBC52A92-3CC2-47DE-83CA-6B01D8ACD49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1311817F-0F83-4AE7-81C0-B609E7EF83F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297E365F-19B7-468D-A3BC-6E6B821FA77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6E757BA-F23B-49D6-B8BD-60026E4392B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B7DB586C-B5C3-47FB-B89D-3C83E127E60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人口減少により人口千人当たり職員数が増加傾向にあり、類似団体平均を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近年の子育て支援ニーズの高まりから、令和４年度は幼保職を増員したことにより職員数が４６９人となった。多様化する住民ニーズに対応できるよう定員適正化計画に基づき、引き続き行政改革・組織機構改革を進め、職員数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431E04C5-2C6C-40F6-9E9B-0FC60A3241A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2F27764-2818-4013-A03D-4CF14E40013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1C3867F-3EEC-46A6-A6D3-AE771AB5EE3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36DFCA48-8F06-4ABD-B6D1-C526A7DB2AA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B356955-9BF8-4749-984F-24F2FD3A6BC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D73E2329-D57C-496D-AFD1-7B5727B747C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F47CEA5A-E99B-42D4-8EE1-9EA03781994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95A7804F-EFFD-48D6-B216-012EAD3A2F4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A876416B-557D-4D8B-9156-5784B2B3016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1F1BABFC-ACFF-4FA4-B626-97D138E3FFDF}"/>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92F2E1B4-DC85-49C1-A63C-3965C5A0C107}"/>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E21FC02C-6DD7-41E2-8715-630C8910E0C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4866152-E2A9-4CC8-B4C0-A18928FFA1F7}"/>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136F843A-EC9D-4258-862C-C230C0B5D77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A7A9CD7E-5FD4-428D-BFA4-1344BFE1509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C624470C-A6A4-4F62-9BA6-C05AA15BCB1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5A5F2AC7-03DC-4AA7-A671-F40A6397BE2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7D629441-25DA-405F-ACA6-4F2F0BD110E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A0434866-CAA1-42C2-B637-29706986D6BD}"/>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8BA8BAAC-42BE-4798-9A1F-A24E8DA6861A}"/>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3AD7AD3D-8BC0-431C-87D8-8E72C27A69BE}"/>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7410B3A9-37EB-42C9-A540-2A058B19D7A7}"/>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8D797B5C-8302-4F7C-BF0F-A8680B67BCAB}"/>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61928</xdr:rowOff>
    </xdr:from>
    <xdr:to>
      <xdr:col>81</xdr:col>
      <xdr:colOff>44450</xdr:colOff>
      <xdr:row>61</xdr:row>
      <xdr:rowOff>74567</xdr:rowOff>
    </xdr:to>
    <xdr:cxnSp macro="">
      <xdr:nvCxnSpPr>
        <xdr:cNvPr id="323" name="直線コネクタ 322">
          <a:extLst>
            <a:ext uri="{FF2B5EF4-FFF2-40B4-BE49-F238E27FC236}">
              <a16:creationId xmlns:a16="http://schemas.microsoft.com/office/drawing/2014/main" id="{DF1C14AB-AE27-47A7-9373-194F08AD3B5C}"/>
            </a:ext>
          </a:extLst>
        </xdr:cNvPr>
        <xdr:cNvCxnSpPr/>
      </xdr:nvCxnSpPr>
      <xdr:spPr>
        <a:xfrm>
          <a:off x="16179800" y="10520378"/>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8A6CC474-C7A1-4860-A8EF-830D07D4BA98}"/>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6A651B86-900C-4FEB-9C6F-5F257DA8BD0F}"/>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45841</xdr:rowOff>
    </xdr:from>
    <xdr:to>
      <xdr:col>77</xdr:col>
      <xdr:colOff>44450</xdr:colOff>
      <xdr:row>61</xdr:row>
      <xdr:rowOff>61928</xdr:rowOff>
    </xdr:to>
    <xdr:cxnSp macro="">
      <xdr:nvCxnSpPr>
        <xdr:cNvPr id="326" name="直線コネクタ 325">
          <a:extLst>
            <a:ext uri="{FF2B5EF4-FFF2-40B4-BE49-F238E27FC236}">
              <a16:creationId xmlns:a16="http://schemas.microsoft.com/office/drawing/2014/main" id="{0BE4F582-DF11-4F64-BE09-85C003C45CAA}"/>
            </a:ext>
          </a:extLst>
        </xdr:cNvPr>
        <xdr:cNvCxnSpPr/>
      </xdr:nvCxnSpPr>
      <xdr:spPr>
        <a:xfrm>
          <a:off x="15290800" y="1050429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5B19661D-3BEB-4B4C-9346-38E4524FBB14}"/>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4911A29E-40DD-41BB-881A-627DB26D8DD4}"/>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4475</xdr:rowOff>
    </xdr:from>
    <xdr:to>
      <xdr:col>72</xdr:col>
      <xdr:colOff>203200</xdr:colOff>
      <xdr:row>61</xdr:row>
      <xdr:rowOff>45841</xdr:rowOff>
    </xdr:to>
    <xdr:cxnSp macro="">
      <xdr:nvCxnSpPr>
        <xdr:cNvPr id="329" name="直線コネクタ 328">
          <a:extLst>
            <a:ext uri="{FF2B5EF4-FFF2-40B4-BE49-F238E27FC236}">
              <a16:creationId xmlns:a16="http://schemas.microsoft.com/office/drawing/2014/main" id="{D0700838-68D5-4536-A21B-382A7E82B146}"/>
            </a:ext>
          </a:extLst>
        </xdr:cNvPr>
        <xdr:cNvCxnSpPr/>
      </xdr:nvCxnSpPr>
      <xdr:spPr>
        <a:xfrm>
          <a:off x="14401800" y="1046292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A5AD12FB-870C-454D-9503-BD9316320216}"/>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C9B29D35-6223-4F28-A055-131FBDF26A9D}"/>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61</xdr:row>
      <xdr:rowOff>4475</xdr:rowOff>
    </xdr:to>
    <xdr:cxnSp macro="">
      <xdr:nvCxnSpPr>
        <xdr:cNvPr id="332" name="直線コネクタ 331">
          <a:extLst>
            <a:ext uri="{FF2B5EF4-FFF2-40B4-BE49-F238E27FC236}">
              <a16:creationId xmlns:a16="http://schemas.microsoft.com/office/drawing/2014/main" id="{AD6E908B-4BFF-4850-BD4F-A983AC6C3340}"/>
            </a:ext>
          </a:extLst>
        </xdr:cNvPr>
        <xdr:cNvCxnSpPr/>
      </xdr:nvCxnSpPr>
      <xdr:spPr>
        <a:xfrm>
          <a:off x="13512800" y="1037100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AE6286E9-8B61-4AE8-A504-9B7E6950C4D6}"/>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FD49DA6-F35D-4BC4-A926-C4B9EC64B38F}"/>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6E58EDC7-6B69-478D-875F-ADB8FD2FA102}"/>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4FF5FCEF-E55C-4A31-98AA-A71ED943BBE2}"/>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96533BB-92D9-4B0A-A84A-ACB528620F9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D9EECAB-244B-4DD6-8941-0FF65463901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0364F4E-E49E-477A-93CC-4C39A2E34A1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65DF1C7-C81C-4C4A-858C-234AEF93A07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75A8202-B097-4EA6-BB49-04A16CF6155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42" name="楕円 341">
          <a:extLst>
            <a:ext uri="{FF2B5EF4-FFF2-40B4-BE49-F238E27FC236}">
              <a16:creationId xmlns:a16="http://schemas.microsoft.com/office/drawing/2014/main" id="{77349A26-C299-4404-AF80-CC02E344CED0}"/>
            </a:ext>
          </a:extLst>
        </xdr:cNvPr>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167294</xdr:rowOff>
    </xdr:from>
    <xdr:ext cx="762000" cy="259045"/>
    <xdr:sp macro="" textlink="">
      <xdr:nvSpPr>
        <xdr:cNvPr id="343" name="定員管理の状況該当値テキスト">
          <a:extLst>
            <a:ext uri="{FF2B5EF4-FFF2-40B4-BE49-F238E27FC236}">
              <a16:creationId xmlns:a16="http://schemas.microsoft.com/office/drawing/2014/main" id="{960C9243-18D6-4107-B5ED-D28AFCF44404}"/>
            </a:ext>
          </a:extLst>
        </xdr:cNvPr>
        <xdr:cNvSpPr txBox="1"/>
      </xdr:nvSpPr>
      <xdr:spPr>
        <a:xfrm>
          <a:off x="17106900" y="104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11128</xdr:rowOff>
    </xdr:from>
    <xdr:to>
      <xdr:col>77</xdr:col>
      <xdr:colOff>95250</xdr:colOff>
      <xdr:row>61</xdr:row>
      <xdr:rowOff>112728</xdr:rowOff>
    </xdr:to>
    <xdr:sp macro="" textlink="">
      <xdr:nvSpPr>
        <xdr:cNvPr id="344" name="楕円 343">
          <a:extLst>
            <a:ext uri="{FF2B5EF4-FFF2-40B4-BE49-F238E27FC236}">
              <a16:creationId xmlns:a16="http://schemas.microsoft.com/office/drawing/2014/main" id="{51C3758D-0890-4EB8-9DB6-2992F97EEFCC}"/>
            </a:ext>
          </a:extLst>
        </xdr:cNvPr>
        <xdr:cNvSpPr/>
      </xdr:nvSpPr>
      <xdr:spPr>
        <a:xfrm>
          <a:off x="16129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97505</xdr:rowOff>
    </xdr:from>
    <xdr:ext cx="736600" cy="259045"/>
    <xdr:sp macro="" textlink="">
      <xdr:nvSpPr>
        <xdr:cNvPr id="345" name="テキスト ボックス 344">
          <a:extLst>
            <a:ext uri="{FF2B5EF4-FFF2-40B4-BE49-F238E27FC236}">
              <a16:creationId xmlns:a16="http://schemas.microsoft.com/office/drawing/2014/main" id="{21231CCC-9AC9-4EC9-9CFD-0C1BEA444BAF}"/>
            </a:ext>
          </a:extLst>
        </xdr:cNvPr>
        <xdr:cNvSpPr txBox="1"/>
      </xdr:nvSpPr>
      <xdr:spPr>
        <a:xfrm>
          <a:off x="15798800" y="1055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166491</xdr:rowOff>
    </xdr:from>
    <xdr:to>
      <xdr:col>73</xdr:col>
      <xdr:colOff>44450</xdr:colOff>
      <xdr:row>61</xdr:row>
      <xdr:rowOff>96641</xdr:rowOff>
    </xdr:to>
    <xdr:sp macro="" textlink="">
      <xdr:nvSpPr>
        <xdr:cNvPr id="346" name="楕円 345">
          <a:extLst>
            <a:ext uri="{FF2B5EF4-FFF2-40B4-BE49-F238E27FC236}">
              <a16:creationId xmlns:a16="http://schemas.microsoft.com/office/drawing/2014/main" id="{8315651C-4CAC-4188-BB79-B23608AE089A}"/>
            </a:ext>
          </a:extLst>
        </xdr:cNvPr>
        <xdr:cNvSpPr/>
      </xdr:nvSpPr>
      <xdr:spPr>
        <a:xfrm>
          <a:off x="15240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81418</xdr:rowOff>
    </xdr:from>
    <xdr:ext cx="762000" cy="259045"/>
    <xdr:sp macro="" textlink="">
      <xdr:nvSpPr>
        <xdr:cNvPr id="347" name="テキスト ボックス 346">
          <a:extLst>
            <a:ext uri="{FF2B5EF4-FFF2-40B4-BE49-F238E27FC236}">
              <a16:creationId xmlns:a16="http://schemas.microsoft.com/office/drawing/2014/main" id="{73506979-04F2-40CD-BC25-2431D6F2F5AE}"/>
            </a:ext>
          </a:extLst>
        </xdr:cNvPr>
        <xdr:cNvSpPr txBox="1"/>
      </xdr:nvSpPr>
      <xdr:spPr>
        <a:xfrm>
          <a:off x="14909800" y="105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125125</xdr:rowOff>
    </xdr:from>
    <xdr:to>
      <xdr:col>68</xdr:col>
      <xdr:colOff>203200</xdr:colOff>
      <xdr:row>61</xdr:row>
      <xdr:rowOff>55275</xdr:rowOff>
    </xdr:to>
    <xdr:sp macro="" textlink="">
      <xdr:nvSpPr>
        <xdr:cNvPr id="348" name="楕円 347">
          <a:extLst>
            <a:ext uri="{FF2B5EF4-FFF2-40B4-BE49-F238E27FC236}">
              <a16:creationId xmlns:a16="http://schemas.microsoft.com/office/drawing/2014/main" id="{B59C9C82-75D3-4EEC-B935-4800D4E2B3B8}"/>
            </a:ext>
          </a:extLst>
        </xdr:cNvPr>
        <xdr:cNvSpPr/>
      </xdr:nvSpPr>
      <xdr:spPr>
        <a:xfrm>
          <a:off x="14351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40052</xdr:rowOff>
    </xdr:from>
    <xdr:ext cx="762000" cy="259045"/>
    <xdr:sp macro="" textlink="">
      <xdr:nvSpPr>
        <xdr:cNvPr id="349" name="テキスト ボックス 348">
          <a:extLst>
            <a:ext uri="{FF2B5EF4-FFF2-40B4-BE49-F238E27FC236}">
              <a16:creationId xmlns:a16="http://schemas.microsoft.com/office/drawing/2014/main" id="{8BD15E6C-1AE3-4B03-A6D2-0CF7E0F274DA}"/>
            </a:ext>
          </a:extLst>
        </xdr:cNvPr>
        <xdr:cNvSpPr txBox="1"/>
      </xdr:nvSpPr>
      <xdr:spPr>
        <a:xfrm>
          <a:off x="14020800" y="1049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50" name="楕円 349">
          <a:extLst>
            <a:ext uri="{FF2B5EF4-FFF2-40B4-BE49-F238E27FC236}">
              <a16:creationId xmlns:a16="http://schemas.microsoft.com/office/drawing/2014/main" id="{8BB66675-EABF-4693-98E2-00FD7652873E}"/>
            </a:ext>
          </a:extLst>
        </xdr:cNvPr>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51" name="テキスト ボックス 350">
          <a:extLst>
            <a:ext uri="{FF2B5EF4-FFF2-40B4-BE49-F238E27FC236}">
              <a16:creationId xmlns:a16="http://schemas.microsoft.com/office/drawing/2014/main" id="{F5144E75-10D4-4DD8-8C69-D99C9B65BAC3}"/>
            </a:ext>
          </a:extLst>
        </xdr:cNvPr>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BC7B8D69-D7A8-4D1E-8A39-DABFFEE3F3D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B96D58B3-20FE-461B-AA92-520A4BCD41C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138D006E-7A23-491B-BF39-FD9852B940B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C75AED36-CD1A-4208-AC7F-C0DEBBC2FCD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AF8CC839-150A-40C9-BF87-24A43BF4C8C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AC18E419-FFF6-4C3C-8185-E2C2565CD82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CB64E78B-BFAD-4E86-8F9E-57C497B3B94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7775B09-0AD4-4D90-B2CB-0EA10A75546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313EB63B-CBA8-4A28-9D6F-D7DCC3248AC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8C2355F6-6E4F-4623-84C2-3BEE74207C8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4E78B096-4036-407A-8F3C-B841417FEAC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E8180DC2-4B38-4D25-A06D-966CAE68C12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1D8923B-15D1-4E3B-8830-5C0E622D4DB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への空調整備（学校教育施設等整備事業）や清掃センターの基幹的改良工事（一般廃棄物処理事業）等に係る元金償還が始まることから、令和４年度及び令和５年度決算における実質公債費比率については横ばいが見込まれるが、その後は合併特例債等の償還終了により公債費が減少し、数値は改善する見込み。</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89AB0F2F-C705-475B-AA1F-41DD35EA71A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5417B3EA-0B82-4443-AF1C-4FBF6913B9D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E93D6612-E5D0-46F7-ABF8-253870A6AFE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F018F8E7-97C0-47C9-930B-9DCA44C4B0D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ED2AE5D5-A13F-41CF-9605-090EC4F5D37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85387D27-ACE9-4C8F-969B-A44D96BAE02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9A18720C-98BA-4C4D-978B-A83080F3E1A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53396CF3-E34A-4718-9477-8AA8EE6B13B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39FFA816-D380-49AF-875A-9785EB48626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F7D6682F-91C8-420B-9448-B89521BDAF1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A5AAA96A-5344-439A-A5BE-A8A4417E319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A6F67829-B8E4-414A-90D2-6E103316768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8F4C7CD8-1F0C-41EC-918A-3D2C0E850CBD}"/>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CB9F3189-ACEB-4C7E-B438-B8BEB037BAA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D1556DC0-D579-433F-897E-DFC8D176D87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2211D75C-B586-4DE4-A1E8-152332E70C0A}"/>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E8F44512-73A5-4F4A-BEC8-15EB2A83ED74}"/>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3F499355-9B8B-465D-B305-A3030CE770EF}"/>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95E6E255-FF98-498A-A732-227ADC6D7B2C}"/>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C7A09860-75D4-4137-8AE8-926B1AEB005E}"/>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136631</xdr:rowOff>
    </xdr:from>
    <xdr:to>
      <xdr:col>81</xdr:col>
      <xdr:colOff>44450</xdr:colOff>
      <xdr:row>37</xdr:row>
      <xdr:rowOff>144674</xdr:rowOff>
    </xdr:to>
    <xdr:cxnSp macro="">
      <xdr:nvCxnSpPr>
        <xdr:cNvPr id="385" name="直線コネクタ 384">
          <a:extLst>
            <a:ext uri="{FF2B5EF4-FFF2-40B4-BE49-F238E27FC236}">
              <a16:creationId xmlns:a16="http://schemas.microsoft.com/office/drawing/2014/main" id="{A0CEFC2C-17EF-46AD-8DA3-FAFA7675BFCD}"/>
            </a:ext>
          </a:extLst>
        </xdr:cNvPr>
        <xdr:cNvCxnSpPr/>
      </xdr:nvCxnSpPr>
      <xdr:spPr>
        <a:xfrm>
          <a:off x="16179800" y="648028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1C9C1382-4993-436F-A05B-0CA2EEA7E84D}"/>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A846E76E-506C-4454-B60D-33B390E08028}"/>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136631</xdr:rowOff>
    </xdr:from>
    <xdr:to>
      <xdr:col>77</xdr:col>
      <xdr:colOff>44450</xdr:colOff>
      <xdr:row>37</xdr:row>
      <xdr:rowOff>150707</xdr:rowOff>
    </xdr:to>
    <xdr:cxnSp macro="">
      <xdr:nvCxnSpPr>
        <xdr:cNvPr id="388" name="直線コネクタ 387">
          <a:extLst>
            <a:ext uri="{FF2B5EF4-FFF2-40B4-BE49-F238E27FC236}">
              <a16:creationId xmlns:a16="http://schemas.microsoft.com/office/drawing/2014/main" id="{BA403466-364B-4C99-9742-23434036D68E}"/>
            </a:ext>
          </a:extLst>
        </xdr:cNvPr>
        <xdr:cNvCxnSpPr/>
      </xdr:nvCxnSpPr>
      <xdr:spPr>
        <a:xfrm flipV="1">
          <a:off x="15290800" y="648028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1460DCE6-47A8-4A8E-80A5-6C09555EF54E}"/>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63059916-0F4A-40FF-8181-1EEAD4A2B9DE}"/>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11430</xdr:rowOff>
    </xdr:to>
    <xdr:cxnSp macro="">
      <xdr:nvCxnSpPr>
        <xdr:cNvPr id="391" name="直線コネクタ 390">
          <a:extLst>
            <a:ext uri="{FF2B5EF4-FFF2-40B4-BE49-F238E27FC236}">
              <a16:creationId xmlns:a16="http://schemas.microsoft.com/office/drawing/2014/main" id="{28800E86-F3A4-401B-B3BD-F10A4D0223B5}"/>
            </a:ext>
          </a:extLst>
        </xdr:cNvPr>
        <xdr:cNvCxnSpPr/>
      </xdr:nvCxnSpPr>
      <xdr:spPr>
        <a:xfrm flipV="1">
          <a:off x="14401800" y="64943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AF87CABB-161A-43FE-939E-0A13426C9905}"/>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45A09E47-5BF7-4170-AD69-623F5B9C18CB}"/>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43604</xdr:rowOff>
    </xdr:to>
    <xdr:cxnSp macro="">
      <xdr:nvCxnSpPr>
        <xdr:cNvPr id="394" name="直線コネクタ 393">
          <a:extLst>
            <a:ext uri="{FF2B5EF4-FFF2-40B4-BE49-F238E27FC236}">
              <a16:creationId xmlns:a16="http://schemas.microsoft.com/office/drawing/2014/main" id="{35CE4D85-3992-4022-AF4F-EC938828FFA9}"/>
            </a:ext>
          </a:extLst>
        </xdr:cNvPr>
        <xdr:cNvCxnSpPr/>
      </xdr:nvCxnSpPr>
      <xdr:spPr>
        <a:xfrm flipV="1">
          <a:off x="13512800" y="65265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E0F2F057-F80B-43AE-8B36-95D58029D209}"/>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1D240EB2-0A58-4825-BD29-B5392E664D5E}"/>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2C41668D-873E-49C4-8B01-D24F38CFB97A}"/>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2E327E32-6A70-4C19-A6AC-75CDCE46D563}"/>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979A4B5-1EDE-4B03-BC0E-B7EA9DD627F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386FAEE-9C2D-44B6-861E-9F859BD0871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4352BAB-2711-4775-AD63-58F3B6C84BA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0B3AC4D-E022-48D8-9D29-A1331692627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7C81348-2800-45B8-B1D0-D87692D9B91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93874</xdr:rowOff>
    </xdr:from>
    <xdr:to>
      <xdr:col>81</xdr:col>
      <xdr:colOff>95250</xdr:colOff>
      <xdr:row>38</xdr:row>
      <xdr:rowOff>24024</xdr:rowOff>
    </xdr:to>
    <xdr:sp macro="" textlink="">
      <xdr:nvSpPr>
        <xdr:cNvPr id="404" name="楕円 403">
          <a:extLst>
            <a:ext uri="{FF2B5EF4-FFF2-40B4-BE49-F238E27FC236}">
              <a16:creationId xmlns:a16="http://schemas.microsoft.com/office/drawing/2014/main" id="{8876BE83-7B46-4B07-82B5-6DD26962621B}"/>
            </a:ext>
          </a:extLst>
        </xdr:cNvPr>
        <xdr:cNvSpPr/>
      </xdr:nvSpPr>
      <xdr:spPr>
        <a:xfrm>
          <a:off x="169672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65951</xdr:rowOff>
    </xdr:from>
    <xdr:ext cx="762000" cy="259045"/>
    <xdr:sp macro="" textlink="">
      <xdr:nvSpPr>
        <xdr:cNvPr id="405" name="公債費負担の状況該当値テキスト">
          <a:extLst>
            <a:ext uri="{FF2B5EF4-FFF2-40B4-BE49-F238E27FC236}">
              <a16:creationId xmlns:a16="http://schemas.microsoft.com/office/drawing/2014/main" id="{DC5B51B5-D983-43FF-9024-B31D084FD1CD}"/>
            </a:ext>
          </a:extLst>
        </xdr:cNvPr>
        <xdr:cNvSpPr txBox="1"/>
      </xdr:nvSpPr>
      <xdr:spPr>
        <a:xfrm>
          <a:off x="17106900" y="640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85831</xdr:rowOff>
    </xdr:from>
    <xdr:to>
      <xdr:col>77</xdr:col>
      <xdr:colOff>95250</xdr:colOff>
      <xdr:row>38</xdr:row>
      <xdr:rowOff>15980</xdr:rowOff>
    </xdr:to>
    <xdr:sp macro="" textlink="">
      <xdr:nvSpPr>
        <xdr:cNvPr id="406" name="楕円 405">
          <a:extLst>
            <a:ext uri="{FF2B5EF4-FFF2-40B4-BE49-F238E27FC236}">
              <a16:creationId xmlns:a16="http://schemas.microsoft.com/office/drawing/2014/main" id="{8923B93D-81AC-4896-877A-7F154655786C}"/>
            </a:ext>
          </a:extLst>
        </xdr:cNvPr>
        <xdr:cNvSpPr/>
      </xdr:nvSpPr>
      <xdr:spPr>
        <a:xfrm>
          <a:off x="16129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758</xdr:rowOff>
    </xdr:from>
    <xdr:ext cx="736600" cy="259045"/>
    <xdr:sp macro="" textlink="">
      <xdr:nvSpPr>
        <xdr:cNvPr id="407" name="テキスト ボックス 406">
          <a:extLst>
            <a:ext uri="{FF2B5EF4-FFF2-40B4-BE49-F238E27FC236}">
              <a16:creationId xmlns:a16="http://schemas.microsoft.com/office/drawing/2014/main" id="{407B2430-1B92-465E-A662-1BC19A679459}"/>
            </a:ext>
          </a:extLst>
        </xdr:cNvPr>
        <xdr:cNvSpPr txBox="1"/>
      </xdr:nvSpPr>
      <xdr:spPr>
        <a:xfrm>
          <a:off x="15798800" y="651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8" name="楕円 407">
          <a:extLst>
            <a:ext uri="{FF2B5EF4-FFF2-40B4-BE49-F238E27FC236}">
              <a16:creationId xmlns:a16="http://schemas.microsoft.com/office/drawing/2014/main" id="{AA8B3D3F-E8AC-473B-BA75-2B63A4BEAEC4}"/>
            </a:ext>
          </a:extLst>
        </xdr:cNvPr>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14833</xdr:rowOff>
    </xdr:from>
    <xdr:ext cx="762000" cy="259045"/>
    <xdr:sp macro="" textlink="">
      <xdr:nvSpPr>
        <xdr:cNvPr id="409" name="テキスト ボックス 408">
          <a:extLst>
            <a:ext uri="{FF2B5EF4-FFF2-40B4-BE49-F238E27FC236}">
              <a16:creationId xmlns:a16="http://schemas.microsoft.com/office/drawing/2014/main" id="{3DCA5166-EF88-4EF9-B12A-0C3940078887}"/>
            </a:ext>
          </a:extLst>
        </xdr:cNvPr>
        <xdr:cNvSpPr txBox="1"/>
      </xdr:nvSpPr>
      <xdr:spPr>
        <a:xfrm>
          <a:off x="149098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10" name="楕円 409">
          <a:extLst>
            <a:ext uri="{FF2B5EF4-FFF2-40B4-BE49-F238E27FC236}">
              <a16:creationId xmlns:a16="http://schemas.microsoft.com/office/drawing/2014/main" id="{01C0D482-ABBF-4D5A-BB68-C865715A49A3}"/>
            </a:ext>
          </a:extLst>
        </xdr:cNvPr>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47007</xdr:rowOff>
    </xdr:from>
    <xdr:ext cx="762000" cy="259045"/>
    <xdr:sp macro="" textlink="">
      <xdr:nvSpPr>
        <xdr:cNvPr id="411" name="テキスト ボックス 410">
          <a:extLst>
            <a:ext uri="{FF2B5EF4-FFF2-40B4-BE49-F238E27FC236}">
              <a16:creationId xmlns:a16="http://schemas.microsoft.com/office/drawing/2014/main" id="{B925FB3D-07DF-476A-930C-EE3B880BAC51}"/>
            </a:ext>
          </a:extLst>
        </xdr:cNvPr>
        <xdr:cNvSpPr txBox="1"/>
      </xdr:nvSpPr>
      <xdr:spPr>
        <a:xfrm>
          <a:off x="140208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12" name="楕円 411">
          <a:extLst>
            <a:ext uri="{FF2B5EF4-FFF2-40B4-BE49-F238E27FC236}">
              <a16:creationId xmlns:a16="http://schemas.microsoft.com/office/drawing/2014/main" id="{A9CC5D44-D71A-46A2-9A0A-CF86C6239736}"/>
            </a:ext>
          </a:extLst>
        </xdr:cNvPr>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79181</xdr:rowOff>
    </xdr:from>
    <xdr:ext cx="762000" cy="259045"/>
    <xdr:sp macro="" textlink="">
      <xdr:nvSpPr>
        <xdr:cNvPr id="413" name="テキスト ボックス 412">
          <a:extLst>
            <a:ext uri="{FF2B5EF4-FFF2-40B4-BE49-F238E27FC236}">
              <a16:creationId xmlns:a16="http://schemas.microsoft.com/office/drawing/2014/main" id="{5777DA87-2CEB-4850-9AAB-995CD19AB4D3}"/>
            </a:ext>
          </a:extLst>
        </xdr:cNvPr>
        <xdr:cNvSpPr txBox="1"/>
      </xdr:nvSpPr>
      <xdr:spPr>
        <a:xfrm>
          <a:off x="131318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122AB5C6-70DC-49FB-9570-DBA40914115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5CEA1A7C-2967-4AAE-B81E-1DD65E60C9C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1556B639-B2E8-4072-B212-354CFF09DAD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D97DE065-1477-4B74-8D3A-666CA6880DF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6F5A83C1-6390-4416-8DD3-CD6C3930E67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CBC83D53-1B47-48AD-8F3C-EE19DB39D04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40E4AC6C-16A3-46A1-A94B-934934CDAFD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D34FF6DB-2AA9-479E-9E80-C5E84718F0B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C88CAE5-86A8-41EE-AE46-18A48822F51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3ACC3492-B998-4DB7-AC09-65D373310FA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2B4C36C9-6FF6-4E17-81DA-FED32398C65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6D168AC3-16DE-4ECB-9927-6A3878C9C57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67A1939A-5D67-4A85-A96B-50269C80B3A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％となった。比率が下がった要因は、企業債の残高が減少したことにより公営企業債等繰入金見込額が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億円減となったことによる。今後も市債の償還に伴う将来負担額の減少により、比率が下がっていく見込である。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CEF55DCD-DE57-4464-897D-EA09ED4357E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7B76225-4865-47EB-A51E-31A7927779E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19B651CA-2125-491F-99C0-C3F5537AEB3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A360E825-4EB2-47CB-9EE8-9DD1491C5A8A}"/>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AEB7C536-B926-4DAE-9C25-D0E6F7775F3C}"/>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43F3BBE1-5848-43CE-A6B4-9181C64BD3F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24D2E8B9-A2AD-4E65-A4B7-71B6C8720337}"/>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7CD3754D-A65E-4BA6-820E-8D687267BF36}"/>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EF67B53F-1889-40FF-A6CD-D91A0E9D49FE}"/>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B93AADD9-7FDC-49AC-8400-C0B0D5DCED4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50F1E86F-728E-4895-92D2-9928A3E84C9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3F6BD538-F5DA-42E8-A7E4-87F091E44AF1}"/>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9533F0D8-E7DD-4894-A486-428ABEC46AD8}"/>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86337574-333C-444F-A82D-038DB8AB00DC}"/>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C6AA15C3-30E8-41BE-8C47-44BCFC0E4048}"/>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D5EFF222-A18A-4902-A214-F4D02E07B581}"/>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40640</xdr:rowOff>
    </xdr:from>
    <xdr:to>
      <xdr:col>81</xdr:col>
      <xdr:colOff>44450</xdr:colOff>
      <xdr:row>18</xdr:row>
      <xdr:rowOff>130524</xdr:rowOff>
    </xdr:to>
    <xdr:cxnSp macro="">
      <xdr:nvCxnSpPr>
        <xdr:cNvPr id="443" name="直線コネクタ 442">
          <a:extLst>
            <a:ext uri="{FF2B5EF4-FFF2-40B4-BE49-F238E27FC236}">
              <a16:creationId xmlns:a16="http://schemas.microsoft.com/office/drawing/2014/main" id="{FABC58F3-9F0D-40DD-808D-0A4F49A6FD0D}"/>
            </a:ext>
          </a:extLst>
        </xdr:cNvPr>
        <xdr:cNvCxnSpPr/>
      </xdr:nvCxnSpPr>
      <xdr:spPr>
        <a:xfrm flipV="1">
          <a:off x="16179800" y="3126740"/>
          <a:ext cx="838200" cy="8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47FC1FB8-49B7-4388-A13A-18C86ED15396}"/>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DFC2D330-E715-4C4E-B684-BA4901FA121F}"/>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130524</xdr:rowOff>
    </xdr:from>
    <xdr:to>
      <xdr:col>77</xdr:col>
      <xdr:colOff>44450</xdr:colOff>
      <xdr:row>19</xdr:row>
      <xdr:rowOff>118935</xdr:rowOff>
    </xdr:to>
    <xdr:cxnSp macro="">
      <xdr:nvCxnSpPr>
        <xdr:cNvPr id="446" name="直線コネクタ 445">
          <a:extLst>
            <a:ext uri="{FF2B5EF4-FFF2-40B4-BE49-F238E27FC236}">
              <a16:creationId xmlns:a16="http://schemas.microsoft.com/office/drawing/2014/main" id="{C13BFC4B-62AC-4125-A570-B66752DBE228}"/>
            </a:ext>
          </a:extLst>
        </xdr:cNvPr>
        <xdr:cNvCxnSpPr/>
      </xdr:nvCxnSpPr>
      <xdr:spPr>
        <a:xfrm flipV="1">
          <a:off x="15290800" y="3216624"/>
          <a:ext cx="889000" cy="1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7BF06C32-C9C3-4A63-8013-23B877151B55}"/>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A38BE9A8-BC5E-4807-A431-19A93478AD8E}"/>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118935</xdr:rowOff>
    </xdr:from>
    <xdr:to>
      <xdr:col>72</xdr:col>
      <xdr:colOff>203200</xdr:colOff>
      <xdr:row>20</xdr:row>
      <xdr:rowOff>108553</xdr:rowOff>
    </xdr:to>
    <xdr:cxnSp macro="">
      <xdr:nvCxnSpPr>
        <xdr:cNvPr id="449" name="直線コネクタ 448">
          <a:extLst>
            <a:ext uri="{FF2B5EF4-FFF2-40B4-BE49-F238E27FC236}">
              <a16:creationId xmlns:a16="http://schemas.microsoft.com/office/drawing/2014/main" id="{A6B1C35E-2F5D-445E-9551-989A707B70A7}"/>
            </a:ext>
          </a:extLst>
        </xdr:cNvPr>
        <xdr:cNvCxnSpPr/>
      </xdr:nvCxnSpPr>
      <xdr:spPr>
        <a:xfrm flipV="1">
          <a:off x="14401800" y="3376485"/>
          <a:ext cx="889000" cy="1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7E7C2155-25E9-4DCB-B4B1-20E8E66428E9}"/>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A5EC5F0D-D3AA-4BE9-8BEC-A66B57AF71E3}"/>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108553</xdr:rowOff>
    </xdr:from>
    <xdr:to>
      <xdr:col>68</xdr:col>
      <xdr:colOff>152400</xdr:colOff>
      <xdr:row>21</xdr:row>
      <xdr:rowOff>39053</xdr:rowOff>
    </xdr:to>
    <xdr:cxnSp macro="">
      <xdr:nvCxnSpPr>
        <xdr:cNvPr id="452" name="直線コネクタ 451">
          <a:extLst>
            <a:ext uri="{FF2B5EF4-FFF2-40B4-BE49-F238E27FC236}">
              <a16:creationId xmlns:a16="http://schemas.microsoft.com/office/drawing/2014/main" id="{6A029563-246F-4C8C-B27F-36EABE604183}"/>
            </a:ext>
          </a:extLst>
        </xdr:cNvPr>
        <xdr:cNvCxnSpPr/>
      </xdr:nvCxnSpPr>
      <xdr:spPr>
        <a:xfrm flipV="1">
          <a:off x="13512800" y="3537553"/>
          <a:ext cx="889000" cy="10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B1A791FF-7AF4-40B4-8251-0668934038BD}"/>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4752C960-E53A-48F9-9439-8359C11F3F9B}"/>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9E443E88-8885-4520-8944-1ED1BCC27333}"/>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5F7FE8ED-BA01-454B-A0C5-BD50DE75BA87}"/>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855753B-A2BE-4E1D-AD76-FC755A6DBBC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5B51400-548D-4A22-A144-07A71136DFF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145CBDB-86F5-49B5-86D6-C9FBDC46F9D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28444F0-EBAB-4C1F-9459-F237DAA8014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95C3A33-B979-4D13-BE14-EE014A4C18A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161290</xdr:rowOff>
    </xdr:from>
    <xdr:to>
      <xdr:col>81</xdr:col>
      <xdr:colOff>95250</xdr:colOff>
      <xdr:row>18</xdr:row>
      <xdr:rowOff>91440</xdr:rowOff>
    </xdr:to>
    <xdr:sp macro="" textlink="">
      <xdr:nvSpPr>
        <xdr:cNvPr id="462" name="楕円 461">
          <a:extLst>
            <a:ext uri="{FF2B5EF4-FFF2-40B4-BE49-F238E27FC236}">
              <a16:creationId xmlns:a16="http://schemas.microsoft.com/office/drawing/2014/main" id="{51CDBF6C-BB57-463E-B0CB-AAA09E858A70}"/>
            </a:ext>
          </a:extLst>
        </xdr:cNvPr>
        <xdr:cNvSpPr/>
      </xdr:nvSpPr>
      <xdr:spPr>
        <a:xfrm>
          <a:off x="169672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133367</xdr:rowOff>
    </xdr:from>
    <xdr:ext cx="762000" cy="259045"/>
    <xdr:sp macro="" textlink="">
      <xdr:nvSpPr>
        <xdr:cNvPr id="463" name="将来負担の状況該当値テキスト">
          <a:extLst>
            <a:ext uri="{FF2B5EF4-FFF2-40B4-BE49-F238E27FC236}">
              <a16:creationId xmlns:a16="http://schemas.microsoft.com/office/drawing/2014/main" id="{84F79889-B852-415B-B2F6-E8F18E4C0BE6}"/>
            </a:ext>
          </a:extLst>
        </xdr:cNvPr>
        <xdr:cNvSpPr txBox="1"/>
      </xdr:nvSpPr>
      <xdr:spPr>
        <a:xfrm>
          <a:off x="17106900" y="304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79724</xdr:rowOff>
    </xdr:from>
    <xdr:to>
      <xdr:col>77</xdr:col>
      <xdr:colOff>95250</xdr:colOff>
      <xdr:row>19</xdr:row>
      <xdr:rowOff>9874</xdr:rowOff>
    </xdr:to>
    <xdr:sp macro="" textlink="">
      <xdr:nvSpPr>
        <xdr:cNvPr id="464" name="楕円 463">
          <a:extLst>
            <a:ext uri="{FF2B5EF4-FFF2-40B4-BE49-F238E27FC236}">
              <a16:creationId xmlns:a16="http://schemas.microsoft.com/office/drawing/2014/main" id="{8258B1F7-770E-4EC9-8670-644013CB2488}"/>
            </a:ext>
          </a:extLst>
        </xdr:cNvPr>
        <xdr:cNvSpPr/>
      </xdr:nvSpPr>
      <xdr:spPr>
        <a:xfrm>
          <a:off x="16129000" y="31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166101</xdr:rowOff>
    </xdr:from>
    <xdr:ext cx="736600" cy="259045"/>
    <xdr:sp macro="" textlink="">
      <xdr:nvSpPr>
        <xdr:cNvPr id="465" name="テキスト ボックス 464">
          <a:extLst>
            <a:ext uri="{FF2B5EF4-FFF2-40B4-BE49-F238E27FC236}">
              <a16:creationId xmlns:a16="http://schemas.microsoft.com/office/drawing/2014/main" id="{0398C589-DE19-4923-845C-2B2DBB04142C}"/>
            </a:ext>
          </a:extLst>
        </xdr:cNvPr>
        <xdr:cNvSpPr txBox="1"/>
      </xdr:nvSpPr>
      <xdr:spPr>
        <a:xfrm>
          <a:off x="15798800" y="325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68135</xdr:rowOff>
    </xdr:from>
    <xdr:to>
      <xdr:col>73</xdr:col>
      <xdr:colOff>44450</xdr:colOff>
      <xdr:row>19</xdr:row>
      <xdr:rowOff>169735</xdr:rowOff>
    </xdr:to>
    <xdr:sp macro="" textlink="">
      <xdr:nvSpPr>
        <xdr:cNvPr id="466" name="楕円 465">
          <a:extLst>
            <a:ext uri="{FF2B5EF4-FFF2-40B4-BE49-F238E27FC236}">
              <a16:creationId xmlns:a16="http://schemas.microsoft.com/office/drawing/2014/main" id="{E8B06C86-571F-45A5-B676-62DCE8595619}"/>
            </a:ext>
          </a:extLst>
        </xdr:cNvPr>
        <xdr:cNvSpPr/>
      </xdr:nvSpPr>
      <xdr:spPr>
        <a:xfrm>
          <a:off x="15240000" y="33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154512</xdr:rowOff>
    </xdr:from>
    <xdr:ext cx="762000" cy="259045"/>
    <xdr:sp macro="" textlink="">
      <xdr:nvSpPr>
        <xdr:cNvPr id="467" name="テキスト ボックス 466">
          <a:extLst>
            <a:ext uri="{FF2B5EF4-FFF2-40B4-BE49-F238E27FC236}">
              <a16:creationId xmlns:a16="http://schemas.microsoft.com/office/drawing/2014/main" id="{569A75F1-EC81-403D-9618-60DE5542C57C}"/>
            </a:ext>
          </a:extLst>
        </xdr:cNvPr>
        <xdr:cNvSpPr txBox="1"/>
      </xdr:nvSpPr>
      <xdr:spPr>
        <a:xfrm>
          <a:off x="14909800" y="341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57753</xdr:rowOff>
    </xdr:from>
    <xdr:to>
      <xdr:col>68</xdr:col>
      <xdr:colOff>203200</xdr:colOff>
      <xdr:row>20</xdr:row>
      <xdr:rowOff>159353</xdr:rowOff>
    </xdr:to>
    <xdr:sp macro="" textlink="">
      <xdr:nvSpPr>
        <xdr:cNvPr id="468" name="楕円 467">
          <a:extLst>
            <a:ext uri="{FF2B5EF4-FFF2-40B4-BE49-F238E27FC236}">
              <a16:creationId xmlns:a16="http://schemas.microsoft.com/office/drawing/2014/main" id="{F3E52D63-A627-4454-8793-82377A133551}"/>
            </a:ext>
          </a:extLst>
        </xdr:cNvPr>
        <xdr:cNvSpPr/>
      </xdr:nvSpPr>
      <xdr:spPr>
        <a:xfrm>
          <a:off x="14351000" y="34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144130</xdr:rowOff>
    </xdr:from>
    <xdr:ext cx="762000" cy="259045"/>
    <xdr:sp macro="" textlink="">
      <xdr:nvSpPr>
        <xdr:cNvPr id="469" name="テキスト ボックス 468">
          <a:extLst>
            <a:ext uri="{FF2B5EF4-FFF2-40B4-BE49-F238E27FC236}">
              <a16:creationId xmlns:a16="http://schemas.microsoft.com/office/drawing/2014/main" id="{497CF983-453D-4F2E-B0C1-24CA797B0FE4}"/>
            </a:ext>
          </a:extLst>
        </xdr:cNvPr>
        <xdr:cNvSpPr txBox="1"/>
      </xdr:nvSpPr>
      <xdr:spPr>
        <a:xfrm>
          <a:off x="14020800" y="357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159703</xdr:rowOff>
    </xdr:from>
    <xdr:to>
      <xdr:col>64</xdr:col>
      <xdr:colOff>152400</xdr:colOff>
      <xdr:row>21</xdr:row>
      <xdr:rowOff>89853</xdr:rowOff>
    </xdr:to>
    <xdr:sp macro="" textlink="">
      <xdr:nvSpPr>
        <xdr:cNvPr id="470" name="楕円 469">
          <a:extLst>
            <a:ext uri="{FF2B5EF4-FFF2-40B4-BE49-F238E27FC236}">
              <a16:creationId xmlns:a16="http://schemas.microsoft.com/office/drawing/2014/main" id="{5BE21B66-28D0-48A5-A471-A84619C407C4}"/>
            </a:ext>
          </a:extLst>
        </xdr:cNvPr>
        <xdr:cNvSpPr/>
      </xdr:nvSpPr>
      <xdr:spPr>
        <a:xfrm>
          <a:off x="13462000" y="35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74630</xdr:rowOff>
    </xdr:from>
    <xdr:ext cx="762000" cy="259045"/>
    <xdr:sp macro="" textlink="">
      <xdr:nvSpPr>
        <xdr:cNvPr id="471" name="テキスト ボックス 470">
          <a:extLst>
            <a:ext uri="{FF2B5EF4-FFF2-40B4-BE49-F238E27FC236}">
              <a16:creationId xmlns:a16="http://schemas.microsoft.com/office/drawing/2014/main" id="{9D12E271-4BF1-4B1C-83C6-0C735CDE747E}"/>
            </a:ext>
          </a:extLst>
        </xdr:cNvPr>
        <xdr:cNvSpPr txBox="1"/>
      </xdr:nvSpPr>
      <xdr:spPr>
        <a:xfrm>
          <a:off x="13131800" y="367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39,923
38,911
377.59
23,384,826
22,937,532
315,144
13,820,067
17,701,296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ポイント上回った。これは職員数が増加したことが要因となっている。引き続き職員数の適正化に努める。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40</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87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30480</xdr:rowOff>
    </xdr:from>
    <xdr:to>
      <xdr:col>24</xdr:col>
      <xdr:colOff>76200</xdr:colOff>
      <xdr:row>40</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110507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ポイント増となった。主な要因は、電気代の増や委託事業に含まれる人件費の増による。類似団体平均を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ポイント上回っており、引き続き事務事業の見直しや事業の整理等を行うなど経費節減に取り組む。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18</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062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062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20</xdr:row>
      <xdr:rowOff>67128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82471"/>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20</xdr:row>
      <xdr:rowOff>67128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65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16328</xdr:rowOff>
    </xdr:from>
    <xdr:to>
      <xdr:col>69</xdr:col>
      <xdr:colOff>142875</xdr:colOff>
      <xdr:row>20</xdr:row>
      <xdr:rowOff>117928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102705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ポイントの増、類似団体平を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主な要因は私立認定こども園運営事業の施設型保育給付費や生活保護措置事業の増による。　</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56</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234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50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ポイントの増となった。主な要因は維持補修費の増に伴うもの。また類似団体平均は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84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60</xdr:row>
      <xdr:rowOff>81280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2246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ポイント上回った。類似団体平均より比率が高い要因は下水道事業会計への繰出金が多額となっていることによる。今後、下水道施設の統廃合を計画的に進め繰出金の減に努める。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455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38</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455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159004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735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38</xdr:row>
      <xdr:rowOff>159004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25464"/>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108204</xdr:rowOff>
    </xdr:from>
    <xdr:to>
      <xdr:col>69</xdr:col>
      <xdr:colOff>142875</xdr:colOff>
      <xdr:row>39</xdr:row>
      <xdr:rowOff>38354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23131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の合併以降に実施した大規模な事業の償還が順次終了しているが、清掃センター基幹的改修にかかる地方債や救助工作車購入及び消防ポンプ自動車購入にかかる地方債の元金償還が始まったことから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ポイント下回った。今後も計画的な発行や低利な借り入れに努める。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102235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685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79375</xdr:rowOff>
    </xdr:from>
    <xdr:to>
      <xdr:col>19</xdr:col>
      <xdr:colOff>187325</xdr:colOff>
      <xdr:row>74</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7666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79375</xdr:rowOff>
    </xdr:from>
    <xdr:to>
      <xdr:col>15</xdr:col>
      <xdr:colOff>98425</xdr:colOff>
      <xdr:row>74</xdr:row>
      <xdr:rowOff>90805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66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90805</xdr:rowOff>
    </xdr:from>
    <xdr:to>
      <xdr:col>11</xdr:col>
      <xdr:colOff>9525</xdr:colOff>
      <xdr:row>74</xdr:row>
      <xdr:rowOff>142240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781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51435</xdr:rowOff>
    </xdr:from>
    <xdr:to>
      <xdr:col>24</xdr:col>
      <xdr:colOff>76200</xdr:colOff>
      <xdr:row>74</xdr:row>
      <xdr:rowOff>153035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131462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28575</xdr:rowOff>
    </xdr:from>
    <xdr:to>
      <xdr:col>15</xdr:col>
      <xdr:colOff>149225</xdr:colOff>
      <xdr:row>74</xdr:row>
      <xdr:rowOff>130175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140352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40005</xdr:rowOff>
    </xdr:from>
    <xdr:to>
      <xdr:col>11</xdr:col>
      <xdr:colOff>60325</xdr:colOff>
      <xdr:row>74</xdr:row>
      <xdr:rowOff>141605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151782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ポイントの増、類似団体平均を</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上回った。主な要因は前年度に比べ物件費が増加したことと、補助費等の下水道事業への繰出が類似団体に比べ高いことが要因であり、下水道施設の統廃合等公営企業会計における経費の削減に取り組み財政の健全化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136144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3492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78</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34924"/>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406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720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79854</xdr:rowOff>
    </xdr:from>
    <xdr:to>
      <xdr:col>29</xdr:col>
      <xdr:colOff>127000</xdr:colOff>
      <xdr:row>17</xdr:row>
      <xdr:rowOff>24043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70679"/>
          <a:ext cx="647700" cy="11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8820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1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79854</xdr:rowOff>
    </xdr:from>
    <xdr:to>
      <xdr:col>26</xdr:col>
      <xdr:colOff>50800</xdr:colOff>
      <xdr:row>16</xdr:row>
      <xdr:rowOff>132094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70679"/>
          <a:ext cx="698500" cy="5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132094</xdr:rowOff>
    </xdr:from>
    <xdr:to>
      <xdr:col>22</xdr:col>
      <xdr:colOff>114300</xdr:colOff>
      <xdr:row>17</xdr:row>
      <xdr:rowOff>164980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22919"/>
          <a:ext cx="698500" cy="20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164980</xdr:rowOff>
    </xdr:from>
    <xdr:to>
      <xdr:col>18</xdr:col>
      <xdr:colOff>177800</xdr:colOff>
      <xdr:row>18</xdr:row>
      <xdr:rowOff>138332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7255"/>
          <a:ext cx="698500" cy="144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144693</xdr:rowOff>
    </xdr:from>
    <xdr:to>
      <xdr:col>29</xdr:col>
      <xdr:colOff>177800</xdr:colOff>
      <xdr:row>17</xdr:row>
      <xdr:rowOff>74843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161220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29054</xdr:rowOff>
    </xdr:from>
    <xdr:to>
      <xdr:col>26</xdr:col>
      <xdr:colOff>101600</xdr:colOff>
      <xdr:row>16</xdr:row>
      <xdr:rowOff>130654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140831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8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81294</xdr:rowOff>
    </xdr:from>
    <xdr:to>
      <xdr:col>22</xdr:col>
      <xdr:colOff>165100</xdr:colOff>
      <xdr:row>17</xdr:row>
      <xdr:rowOff>11444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72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21621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4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114180</xdr:rowOff>
    </xdr:from>
    <xdr:to>
      <xdr:col>19</xdr:col>
      <xdr:colOff>38100</xdr:colOff>
      <xdr:row>18</xdr:row>
      <xdr:rowOff>44330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29107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87532</xdr:rowOff>
    </xdr:from>
    <xdr:to>
      <xdr:col>15</xdr:col>
      <xdr:colOff>101600</xdr:colOff>
      <xdr:row>19</xdr:row>
      <xdr:rowOff>17682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253816</xdr:rowOff>
    </xdr:from>
    <xdr:to>
      <xdr:col>29</xdr:col>
      <xdr:colOff>127000</xdr:colOff>
      <xdr:row>37</xdr:row>
      <xdr:rowOff>255108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78516"/>
          <a:ext cx="647700" cy="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246919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255108</xdr:rowOff>
    </xdr:from>
    <xdr:to>
      <xdr:col>26</xdr:col>
      <xdr:colOff>50800</xdr:colOff>
      <xdr:row>37</xdr:row>
      <xdr:rowOff>278977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79808"/>
          <a:ext cx="698500" cy="2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278977</xdr:rowOff>
    </xdr:from>
    <xdr:to>
      <xdr:col>22</xdr:col>
      <xdr:colOff>114300</xdr:colOff>
      <xdr:row>37</xdr:row>
      <xdr:rowOff>279370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03677"/>
          <a:ext cx="698500" cy="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251252</xdr:rowOff>
    </xdr:from>
    <xdr:to>
      <xdr:col>18</xdr:col>
      <xdr:colOff>177800</xdr:colOff>
      <xdr:row>37</xdr:row>
      <xdr:rowOff>279370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75952"/>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203016</xdr:rowOff>
    </xdr:from>
    <xdr:to>
      <xdr:col>29</xdr:col>
      <xdr:colOff>177800</xdr:colOff>
      <xdr:row>37</xdr:row>
      <xdr:rowOff>304616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27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48093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204308</xdr:rowOff>
    </xdr:from>
    <xdr:to>
      <xdr:col>26</xdr:col>
      <xdr:colOff>101600</xdr:colOff>
      <xdr:row>37</xdr:row>
      <xdr:rowOff>305908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2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9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228177</xdr:rowOff>
    </xdr:from>
    <xdr:to>
      <xdr:col>22</xdr:col>
      <xdr:colOff>165100</xdr:colOff>
      <xdr:row>37</xdr:row>
      <xdr:rowOff>329777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5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168504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2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228570</xdr:rowOff>
    </xdr:from>
    <xdr:to>
      <xdr:col>19</xdr:col>
      <xdr:colOff>38100</xdr:colOff>
      <xdr:row>37</xdr:row>
      <xdr:rowOff>330170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5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168897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2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200452</xdr:rowOff>
    </xdr:from>
    <xdr:to>
      <xdr:col>15</xdr:col>
      <xdr:colOff>101600</xdr:colOff>
      <xdr:row>37</xdr:row>
      <xdr:rowOff>302052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140779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39,923
38,911
377.59
23,384,826
22,937,532
315,144
13,820,067
17,701,296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116510</xdr:rowOff>
    </xdr:from>
    <xdr:to>
      <xdr:col>24</xdr:col>
      <xdr:colOff>63500</xdr:colOff>
      <xdr:row>34</xdr:row>
      <xdr:rowOff>160655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45810"/>
          <a:ext cx="838200" cy="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160655</xdr:rowOff>
    </xdr:from>
    <xdr:to>
      <xdr:col>19</xdr:col>
      <xdr:colOff>177800</xdr:colOff>
      <xdr:row>35</xdr:row>
      <xdr:rowOff>54826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89955"/>
          <a:ext cx="8890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54826</xdr:rowOff>
    </xdr:from>
    <xdr:to>
      <xdr:col>15</xdr:col>
      <xdr:colOff>50800</xdr:colOff>
      <xdr:row>37</xdr:row>
      <xdr:rowOff>92253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5576"/>
          <a:ext cx="889000" cy="38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92253</xdr:rowOff>
    </xdr:from>
    <xdr:to>
      <xdr:col>10</xdr:col>
      <xdr:colOff>114300</xdr:colOff>
      <xdr:row>37</xdr:row>
      <xdr:rowOff>100368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5903"/>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65710</xdr:rowOff>
    </xdr:from>
    <xdr:to>
      <xdr:col>24</xdr:col>
      <xdr:colOff>114300</xdr:colOff>
      <xdr:row>34</xdr:row>
      <xdr:rowOff>167310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88587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4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109855</xdr:rowOff>
    </xdr:from>
    <xdr:to>
      <xdr:col>20</xdr:col>
      <xdr:colOff>38100</xdr:colOff>
      <xdr:row>35</xdr:row>
      <xdr:rowOff>40005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56532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1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4026</xdr:rowOff>
    </xdr:from>
    <xdr:to>
      <xdr:col>15</xdr:col>
      <xdr:colOff>101600</xdr:colOff>
      <xdr:row>35</xdr:row>
      <xdr:rowOff>105626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122153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41453</xdr:rowOff>
    </xdr:from>
    <xdr:to>
      <xdr:col>10</xdr:col>
      <xdr:colOff>165100</xdr:colOff>
      <xdr:row>37</xdr:row>
      <xdr:rowOff>143053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134180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49568</xdr:rowOff>
    </xdr:from>
    <xdr:to>
      <xdr:col>6</xdr:col>
      <xdr:colOff>38100</xdr:colOff>
      <xdr:row>37</xdr:row>
      <xdr:rowOff>151168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142295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22279</xdr:rowOff>
    </xdr:from>
    <xdr:to>
      <xdr:col>24</xdr:col>
      <xdr:colOff>63500</xdr:colOff>
      <xdr:row>58</xdr:row>
      <xdr:rowOff>35567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66379"/>
          <a:ext cx="8382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35567</xdr:rowOff>
    </xdr:from>
    <xdr:to>
      <xdr:col>19</xdr:col>
      <xdr:colOff>177800</xdr:colOff>
      <xdr:row>58</xdr:row>
      <xdr:rowOff>55185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79667"/>
          <a:ext cx="889000" cy="1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33713</xdr:rowOff>
    </xdr:from>
    <xdr:to>
      <xdr:col>15</xdr:col>
      <xdr:colOff>50800</xdr:colOff>
      <xdr:row>58</xdr:row>
      <xdr:rowOff>55185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77813"/>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33713</xdr:rowOff>
    </xdr:from>
    <xdr:to>
      <xdr:col>10</xdr:col>
      <xdr:colOff>114300</xdr:colOff>
      <xdr:row>58</xdr:row>
      <xdr:rowOff>48601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7813"/>
          <a:ext cx="889000" cy="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142929</xdr:rowOff>
    </xdr:from>
    <xdr:to>
      <xdr:col>24</xdr:col>
      <xdr:colOff>114300</xdr:colOff>
      <xdr:row>58</xdr:row>
      <xdr:rowOff>73079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1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156217</xdr:rowOff>
    </xdr:from>
    <xdr:to>
      <xdr:col>20</xdr:col>
      <xdr:colOff>38100</xdr:colOff>
      <xdr:row>58</xdr:row>
      <xdr:rowOff>86367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77494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4385</xdr:rowOff>
    </xdr:from>
    <xdr:to>
      <xdr:col>15</xdr:col>
      <xdr:colOff>101600</xdr:colOff>
      <xdr:row>58</xdr:row>
      <xdr:rowOff>105985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97112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154363</xdr:rowOff>
    </xdr:from>
    <xdr:to>
      <xdr:col>10</xdr:col>
      <xdr:colOff>165100</xdr:colOff>
      <xdr:row>58</xdr:row>
      <xdr:rowOff>84513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101040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169251</xdr:rowOff>
    </xdr:from>
    <xdr:to>
      <xdr:col>6</xdr:col>
      <xdr:colOff>38100</xdr:colOff>
      <xdr:row>58</xdr:row>
      <xdr:rowOff>99401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115928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158657</xdr:rowOff>
    </xdr:from>
    <xdr:to>
      <xdr:col>24</xdr:col>
      <xdr:colOff>63500</xdr:colOff>
      <xdr:row>79</xdr:row>
      <xdr:rowOff>5724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31757"/>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5724</xdr:rowOff>
    </xdr:from>
    <xdr:to>
      <xdr:col>19</xdr:col>
      <xdr:colOff>177800</xdr:colOff>
      <xdr:row>79</xdr:row>
      <xdr:rowOff>7569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50274"/>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7569</xdr:rowOff>
    </xdr:from>
    <xdr:to>
      <xdr:col>15</xdr:col>
      <xdr:colOff>50800</xdr:colOff>
      <xdr:row>79</xdr:row>
      <xdr:rowOff>24273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52119"/>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19766</xdr:rowOff>
    </xdr:from>
    <xdr:to>
      <xdr:col>10</xdr:col>
      <xdr:colOff>114300</xdr:colOff>
      <xdr:row>79</xdr:row>
      <xdr:rowOff>24273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64316"/>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107857</xdr:rowOff>
    </xdr:from>
    <xdr:to>
      <xdr:col>24</xdr:col>
      <xdr:colOff>114300</xdr:colOff>
      <xdr:row>79</xdr:row>
      <xdr:rowOff>38007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22784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126374</xdr:rowOff>
    </xdr:from>
    <xdr:to>
      <xdr:col>20</xdr:col>
      <xdr:colOff>38100</xdr:colOff>
      <xdr:row>79</xdr:row>
      <xdr:rowOff>56524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47651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128219</xdr:rowOff>
    </xdr:from>
    <xdr:to>
      <xdr:col>15</xdr:col>
      <xdr:colOff>101600</xdr:colOff>
      <xdr:row>79</xdr:row>
      <xdr:rowOff>58369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49496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144923</xdr:rowOff>
    </xdr:from>
    <xdr:to>
      <xdr:col>10</xdr:col>
      <xdr:colOff>165100</xdr:colOff>
      <xdr:row>79</xdr:row>
      <xdr:rowOff>75073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66200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1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140416</xdr:rowOff>
    </xdr:from>
    <xdr:to>
      <xdr:col>6</xdr:col>
      <xdr:colOff>38100</xdr:colOff>
      <xdr:row>79</xdr:row>
      <xdr:rowOff>70566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61693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137229</xdr:rowOff>
    </xdr:from>
    <xdr:to>
      <xdr:col>24</xdr:col>
      <xdr:colOff>63500</xdr:colOff>
      <xdr:row>98</xdr:row>
      <xdr:rowOff>159327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939329"/>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159327</xdr:rowOff>
    </xdr:from>
    <xdr:to>
      <xdr:col>19</xdr:col>
      <xdr:colOff>177800</xdr:colOff>
      <xdr:row>99</xdr:row>
      <xdr:rowOff>5229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61427"/>
          <a:ext cx="889000" cy="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125668</xdr:rowOff>
    </xdr:from>
    <xdr:to>
      <xdr:col>15</xdr:col>
      <xdr:colOff>50800</xdr:colOff>
      <xdr:row>99</xdr:row>
      <xdr:rowOff>5229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27768"/>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125668</xdr:rowOff>
    </xdr:from>
    <xdr:to>
      <xdr:col>10</xdr:col>
      <xdr:colOff>114300</xdr:colOff>
      <xdr:row>99</xdr:row>
      <xdr:rowOff>2387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27768"/>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86429</xdr:rowOff>
    </xdr:from>
    <xdr:to>
      <xdr:col>24</xdr:col>
      <xdr:colOff>114300</xdr:colOff>
      <xdr:row>99</xdr:row>
      <xdr:rowOff>16579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8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1356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0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108527</xdr:rowOff>
    </xdr:from>
    <xdr:to>
      <xdr:col>20</xdr:col>
      <xdr:colOff>38100</xdr:colOff>
      <xdr:row>99</xdr:row>
      <xdr:rowOff>38677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29804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125879</xdr:rowOff>
    </xdr:from>
    <xdr:to>
      <xdr:col>15</xdr:col>
      <xdr:colOff>101600</xdr:colOff>
      <xdr:row>99</xdr:row>
      <xdr:rowOff>56029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47156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74868</xdr:rowOff>
    </xdr:from>
    <xdr:to>
      <xdr:col>10</xdr:col>
      <xdr:colOff>165100</xdr:colOff>
      <xdr:row>99</xdr:row>
      <xdr:rowOff>5018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167595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123037</xdr:rowOff>
    </xdr:from>
    <xdr:to>
      <xdr:col>6</xdr:col>
      <xdr:colOff>38100</xdr:colOff>
      <xdr:row>99</xdr:row>
      <xdr:rowOff>53187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44314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163993</xdr:rowOff>
    </xdr:from>
    <xdr:to>
      <xdr:col>55</xdr:col>
      <xdr:colOff>0</xdr:colOff>
      <xdr:row>37</xdr:row>
      <xdr:rowOff>47365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36193"/>
          <a:ext cx="838200" cy="5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43642</xdr:rowOff>
    </xdr:from>
    <xdr:to>
      <xdr:col>50</xdr:col>
      <xdr:colOff>114300</xdr:colOff>
      <xdr:row>36</xdr:row>
      <xdr:rowOff>163993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44392"/>
          <a:ext cx="889000" cy="29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43642</xdr:rowOff>
    </xdr:from>
    <xdr:to>
      <xdr:col>45</xdr:col>
      <xdr:colOff>177800</xdr:colOff>
      <xdr:row>37</xdr:row>
      <xdr:rowOff>98088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44392"/>
          <a:ext cx="889000" cy="3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98088</xdr:rowOff>
    </xdr:from>
    <xdr:to>
      <xdr:col>41</xdr:col>
      <xdr:colOff>50800</xdr:colOff>
      <xdr:row>38</xdr:row>
      <xdr:rowOff>77962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41738"/>
          <a:ext cx="889000" cy="15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168015</xdr:rowOff>
    </xdr:from>
    <xdr:to>
      <xdr:col>55</xdr:col>
      <xdr:colOff>50800</xdr:colOff>
      <xdr:row>37</xdr:row>
      <xdr:rowOff>98165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19442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9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113193</xdr:rowOff>
    </xdr:from>
    <xdr:to>
      <xdr:col>50</xdr:col>
      <xdr:colOff>165100</xdr:colOff>
      <xdr:row>37</xdr:row>
      <xdr:rowOff>43343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59870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6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164292</xdr:rowOff>
    </xdr:from>
    <xdr:to>
      <xdr:col>46</xdr:col>
      <xdr:colOff>38100</xdr:colOff>
      <xdr:row>35</xdr:row>
      <xdr:rowOff>94442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110969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6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47288</xdr:rowOff>
    </xdr:from>
    <xdr:to>
      <xdr:col>41</xdr:col>
      <xdr:colOff>101600</xdr:colOff>
      <xdr:row>37</xdr:row>
      <xdr:rowOff>148888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165415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6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27162</xdr:rowOff>
    </xdr:from>
    <xdr:to>
      <xdr:col>36</xdr:col>
      <xdr:colOff>165100</xdr:colOff>
      <xdr:row>38</xdr:row>
      <xdr:rowOff>128762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119889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150105</xdr:rowOff>
    </xdr:from>
    <xdr:to>
      <xdr:col>55</xdr:col>
      <xdr:colOff>0</xdr:colOff>
      <xdr:row>58</xdr:row>
      <xdr:rowOff>162740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94205"/>
          <a:ext cx="8382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61392</xdr:rowOff>
    </xdr:from>
    <xdr:to>
      <xdr:col>50</xdr:col>
      <xdr:colOff>114300</xdr:colOff>
      <xdr:row>58</xdr:row>
      <xdr:rowOff>162740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005492"/>
          <a:ext cx="889000" cy="1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120158</xdr:rowOff>
    </xdr:from>
    <xdr:to>
      <xdr:col>45</xdr:col>
      <xdr:colOff>177800</xdr:colOff>
      <xdr:row>58</xdr:row>
      <xdr:rowOff>61392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92808"/>
          <a:ext cx="889000" cy="11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120158</xdr:rowOff>
    </xdr:from>
    <xdr:to>
      <xdr:col>41</xdr:col>
      <xdr:colOff>50800</xdr:colOff>
      <xdr:row>58</xdr:row>
      <xdr:rowOff>36268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892808"/>
          <a:ext cx="889000" cy="8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99305</xdr:rowOff>
    </xdr:from>
    <xdr:to>
      <xdr:col>55</xdr:col>
      <xdr:colOff>50800</xdr:colOff>
      <xdr:row>59</xdr:row>
      <xdr:rowOff>29455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14232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111940</xdr:rowOff>
    </xdr:from>
    <xdr:to>
      <xdr:col>50</xdr:col>
      <xdr:colOff>165100</xdr:colOff>
      <xdr:row>59</xdr:row>
      <xdr:rowOff>42090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5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4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10592</xdr:rowOff>
    </xdr:from>
    <xdr:to>
      <xdr:col>46</xdr:col>
      <xdr:colOff>38100</xdr:colOff>
      <xdr:row>58</xdr:row>
      <xdr:rowOff>112192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103319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69358</xdr:rowOff>
    </xdr:from>
    <xdr:to>
      <xdr:col>41</xdr:col>
      <xdr:colOff>101600</xdr:colOff>
      <xdr:row>57</xdr:row>
      <xdr:rowOff>170958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16035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6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156918</xdr:rowOff>
    </xdr:from>
    <xdr:to>
      <xdr:col>36</xdr:col>
      <xdr:colOff>165100</xdr:colOff>
      <xdr:row>58</xdr:row>
      <xdr:rowOff>87068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78195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169278</xdr:rowOff>
    </xdr:from>
    <xdr:to>
      <xdr:col>55</xdr:col>
      <xdr:colOff>0</xdr:colOff>
      <xdr:row>79</xdr:row>
      <xdr:rowOff>1575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42378"/>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115455</xdr:rowOff>
    </xdr:from>
    <xdr:to>
      <xdr:col>50</xdr:col>
      <xdr:colOff>114300</xdr:colOff>
      <xdr:row>79</xdr:row>
      <xdr:rowOff>1575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17105"/>
          <a:ext cx="889000" cy="2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115455</xdr:rowOff>
    </xdr:from>
    <xdr:to>
      <xdr:col>45</xdr:col>
      <xdr:colOff>177800</xdr:colOff>
      <xdr:row>78</xdr:row>
      <xdr:rowOff>157772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17105"/>
          <a:ext cx="889000" cy="2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44514</xdr:rowOff>
    </xdr:from>
    <xdr:to>
      <xdr:col>41</xdr:col>
      <xdr:colOff>50800</xdr:colOff>
      <xdr:row>78</xdr:row>
      <xdr:rowOff>157772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17614"/>
          <a:ext cx="889000" cy="1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118478</xdr:rowOff>
    </xdr:from>
    <xdr:to>
      <xdr:col>55</xdr:col>
      <xdr:colOff>50800</xdr:colOff>
      <xdr:row>79</xdr:row>
      <xdr:rowOff>48628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33405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122225</xdr:rowOff>
    </xdr:from>
    <xdr:to>
      <xdr:col>50</xdr:col>
      <xdr:colOff>165100</xdr:colOff>
      <xdr:row>79</xdr:row>
      <xdr:rowOff>52375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43502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8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64655</xdr:rowOff>
    </xdr:from>
    <xdr:to>
      <xdr:col>46</xdr:col>
      <xdr:colOff>38100</xdr:colOff>
      <xdr:row>77</xdr:row>
      <xdr:rowOff>166255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157382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106972</xdr:rowOff>
    </xdr:from>
    <xdr:to>
      <xdr:col>41</xdr:col>
      <xdr:colOff>101600</xdr:colOff>
      <xdr:row>79</xdr:row>
      <xdr:rowOff>37122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28249</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165164</xdr:rowOff>
    </xdr:from>
    <xdr:to>
      <xdr:col>36</xdr:col>
      <xdr:colOff>165100</xdr:colOff>
      <xdr:row>78</xdr:row>
      <xdr:rowOff>95314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86441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8058</xdr:rowOff>
    </xdr:from>
    <xdr:to>
      <xdr:col>55</xdr:col>
      <xdr:colOff>0</xdr:colOff>
      <xdr:row>99</xdr:row>
      <xdr:rowOff>27218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981608"/>
          <a:ext cx="838200" cy="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154282</xdr:rowOff>
    </xdr:from>
    <xdr:to>
      <xdr:col>50</xdr:col>
      <xdr:colOff>114300</xdr:colOff>
      <xdr:row>99</xdr:row>
      <xdr:rowOff>27218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956382"/>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164574</xdr:rowOff>
    </xdr:from>
    <xdr:to>
      <xdr:col>45</xdr:col>
      <xdr:colOff>177800</xdr:colOff>
      <xdr:row>98</xdr:row>
      <xdr:rowOff>154282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795224"/>
          <a:ext cx="889000" cy="16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164574</xdr:rowOff>
    </xdr:from>
    <xdr:to>
      <xdr:col>41</xdr:col>
      <xdr:colOff>50800</xdr:colOff>
      <xdr:row>98</xdr:row>
      <xdr:rowOff>97892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795224"/>
          <a:ext cx="889000" cy="10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128708</xdr:rowOff>
    </xdr:from>
    <xdr:to>
      <xdr:col>55</xdr:col>
      <xdr:colOff>50800</xdr:colOff>
      <xdr:row>99</xdr:row>
      <xdr:rowOff>58858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43635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4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147868</xdr:rowOff>
    </xdr:from>
    <xdr:to>
      <xdr:col>50</xdr:col>
      <xdr:colOff>165100</xdr:colOff>
      <xdr:row>99</xdr:row>
      <xdr:rowOff>78018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69145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103482</xdr:rowOff>
    </xdr:from>
    <xdr:to>
      <xdr:col>46</xdr:col>
      <xdr:colOff>38100</xdr:colOff>
      <xdr:row>99</xdr:row>
      <xdr:rowOff>33632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24759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9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113774</xdr:rowOff>
    </xdr:from>
    <xdr:to>
      <xdr:col>41</xdr:col>
      <xdr:colOff>101600</xdr:colOff>
      <xdr:row>98</xdr:row>
      <xdr:rowOff>43924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60451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47092</xdr:rowOff>
    </xdr:from>
    <xdr:to>
      <xdr:col>36</xdr:col>
      <xdr:colOff>165100</xdr:colOff>
      <xdr:row>98</xdr:row>
      <xdr:rowOff>148692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165219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90715</xdr:rowOff>
    </xdr:from>
    <xdr:to>
      <xdr:col>85</xdr:col>
      <xdr:colOff>127000</xdr:colOff>
      <xdr:row>39</xdr:row>
      <xdr:rowOff>90763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77265"/>
          <a:ext cx="8382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90763</xdr:rowOff>
    </xdr:from>
    <xdr:to>
      <xdr:col>81</xdr:col>
      <xdr:colOff>50800</xdr:colOff>
      <xdr:row>39</xdr:row>
      <xdr:rowOff>94486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77313"/>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29629</xdr:rowOff>
    </xdr:from>
    <xdr:to>
      <xdr:col>76</xdr:col>
      <xdr:colOff>114300</xdr:colOff>
      <xdr:row>39</xdr:row>
      <xdr:rowOff>94486</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16179"/>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156290</xdr:rowOff>
    </xdr:from>
    <xdr:to>
      <xdr:col>71</xdr:col>
      <xdr:colOff>177800</xdr:colOff>
      <xdr:row>39</xdr:row>
      <xdr:rowOff>29629</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71390"/>
          <a:ext cx="889000" cy="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39915</xdr:rowOff>
    </xdr:from>
    <xdr:to>
      <xdr:col>85</xdr:col>
      <xdr:colOff>177800</xdr:colOff>
      <xdr:row>39</xdr:row>
      <xdr:rowOff>141515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126292</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1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39963</xdr:rowOff>
    </xdr:from>
    <xdr:to>
      <xdr:col>81</xdr:col>
      <xdr:colOff>101600</xdr:colOff>
      <xdr:row>39</xdr:row>
      <xdr:rowOff>141563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132690</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1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43686</xdr:rowOff>
    </xdr:from>
    <xdr:to>
      <xdr:col>76</xdr:col>
      <xdr:colOff>165100</xdr:colOff>
      <xdr:row>39</xdr:row>
      <xdr:rowOff>145286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136413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3017" y="682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150279</xdr:rowOff>
    </xdr:from>
    <xdr:to>
      <xdr:col>72</xdr:col>
      <xdr:colOff>38100</xdr:colOff>
      <xdr:row>39</xdr:row>
      <xdr:rowOff>80429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71556</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105490</xdr:rowOff>
    </xdr:from>
    <xdr:to>
      <xdr:col>67</xdr:col>
      <xdr:colOff>101600</xdr:colOff>
      <xdr:row>39</xdr:row>
      <xdr:rowOff>35640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26767</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1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97977</xdr:rowOff>
    </xdr:from>
    <xdr:to>
      <xdr:col>85</xdr:col>
      <xdr:colOff>127000</xdr:colOff>
      <xdr:row>78</xdr:row>
      <xdr:rowOff>101229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71077"/>
          <a:ext cx="8382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101229</xdr:rowOff>
    </xdr:from>
    <xdr:to>
      <xdr:col>81</xdr:col>
      <xdr:colOff>50800</xdr:colOff>
      <xdr:row>78</xdr:row>
      <xdr:rowOff>111851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74329"/>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110110</xdr:rowOff>
    </xdr:from>
    <xdr:to>
      <xdr:col>76</xdr:col>
      <xdr:colOff>114300</xdr:colOff>
      <xdr:row>78</xdr:row>
      <xdr:rowOff>111851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483210"/>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78053</xdr:rowOff>
    </xdr:from>
    <xdr:to>
      <xdr:col>71</xdr:col>
      <xdr:colOff>177800</xdr:colOff>
      <xdr:row>78</xdr:row>
      <xdr:rowOff>110110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451153"/>
          <a:ext cx="889000" cy="3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47177</xdr:rowOff>
    </xdr:from>
    <xdr:to>
      <xdr:col>85</xdr:col>
      <xdr:colOff>177800</xdr:colOff>
      <xdr:row>78</xdr:row>
      <xdr:rowOff>148777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133554</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50429</xdr:rowOff>
    </xdr:from>
    <xdr:to>
      <xdr:col>81</xdr:col>
      <xdr:colOff>101600</xdr:colOff>
      <xdr:row>78</xdr:row>
      <xdr:rowOff>152029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143156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1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61051</xdr:rowOff>
    </xdr:from>
    <xdr:to>
      <xdr:col>76</xdr:col>
      <xdr:colOff>165100</xdr:colOff>
      <xdr:row>78</xdr:row>
      <xdr:rowOff>162651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153778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59310</xdr:rowOff>
    </xdr:from>
    <xdr:to>
      <xdr:col>72</xdr:col>
      <xdr:colOff>38100</xdr:colOff>
      <xdr:row>78</xdr:row>
      <xdr:rowOff>160910</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152037</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27253</xdr:rowOff>
    </xdr:from>
    <xdr:to>
      <xdr:col>67</xdr:col>
      <xdr:colOff>101600</xdr:colOff>
      <xdr:row>78</xdr:row>
      <xdr:rowOff>128853</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119980</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11934</xdr:rowOff>
    </xdr:from>
    <xdr:to>
      <xdr:col>85</xdr:col>
      <xdr:colOff>127000</xdr:colOff>
      <xdr:row>99</xdr:row>
      <xdr:rowOff>24443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85484"/>
          <a:ext cx="8382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11934</xdr:rowOff>
    </xdr:from>
    <xdr:to>
      <xdr:col>81</xdr:col>
      <xdr:colOff>50800</xdr:colOff>
      <xdr:row>99</xdr:row>
      <xdr:rowOff>17431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85484"/>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168015</xdr:rowOff>
    </xdr:from>
    <xdr:to>
      <xdr:col>76</xdr:col>
      <xdr:colOff>114300</xdr:colOff>
      <xdr:row>99</xdr:row>
      <xdr:rowOff>17431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6970115"/>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166692</xdr:rowOff>
    </xdr:from>
    <xdr:to>
      <xdr:col>71</xdr:col>
      <xdr:colOff>177800</xdr:colOff>
      <xdr:row>98</xdr:row>
      <xdr:rowOff>168015</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68792"/>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145093</xdr:rowOff>
    </xdr:from>
    <xdr:to>
      <xdr:col>85</xdr:col>
      <xdr:colOff>177800</xdr:colOff>
      <xdr:row>99</xdr:row>
      <xdr:rowOff>75243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60020</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132584</xdr:rowOff>
    </xdr:from>
    <xdr:to>
      <xdr:col>81</xdr:col>
      <xdr:colOff>101600</xdr:colOff>
      <xdr:row>99</xdr:row>
      <xdr:rowOff>62734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53861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138081</xdr:rowOff>
    </xdr:from>
    <xdr:to>
      <xdr:col>76</xdr:col>
      <xdr:colOff>165100</xdr:colOff>
      <xdr:row>99</xdr:row>
      <xdr:rowOff>68231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59358</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3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117215</xdr:rowOff>
    </xdr:from>
    <xdr:to>
      <xdr:col>72</xdr:col>
      <xdr:colOff>38100</xdr:colOff>
      <xdr:row>99</xdr:row>
      <xdr:rowOff>47365</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38492</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115892</xdr:rowOff>
    </xdr:from>
    <xdr:to>
      <xdr:col>67</xdr:col>
      <xdr:colOff>101600</xdr:colOff>
      <xdr:row>99</xdr:row>
      <xdr:rowOff>46042</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62569</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9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104659</xdr:rowOff>
    </xdr:from>
    <xdr:to>
      <xdr:col>116</xdr:col>
      <xdr:colOff>63500</xdr:colOff>
      <xdr:row>39</xdr:row>
      <xdr:rowOff>13708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619759"/>
          <a:ext cx="838200" cy="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104659</xdr:rowOff>
    </xdr:from>
    <xdr:to>
      <xdr:col>111</xdr:col>
      <xdr:colOff>177800</xdr:colOff>
      <xdr:row>38</xdr:row>
      <xdr:rowOff>129838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619759"/>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71512</xdr:rowOff>
    </xdr:from>
    <xdr:to>
      <xdr:col>107</xdr:col>
      <xdr:colOff>50800</xdr:colOff>
      <xdr:row>38</xdr:row>
      <xdr:rowOff>129838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586612"/>
          <a:ext cx="8890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71512</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586612"/>
          <a:ext cx="889000" cy="19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134358</xdr:rowOff>
    </xdr:from>
    <xdr:to>
      <xdr:col>116</xdr:col>
      <xdr:colOff>114300</xdr:colOff>
      <xdr:row>39</xdr:row>
      <xdr:rowOff>64508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72355</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53859</xdr:rowOff>
    </xdr:from>
    <xdr:to>
      <xdr:col>112</xdr:col>
      <xdr:colOff>38100</xdr:colOff>
      <xdr:row>38</xdr:row>
      <xdr:rowOff>155459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5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3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79038</xdr:rowOff>
    </xdr:from>
    <xdr:to>
      <xdr:col>107</xdr:col>
      <xdr:colOff>101600</xdr:colOff>
      <xdr:row>39</xdr:row>
      <xdr:rowOff>9188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5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25714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3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20712</xdr:rowOff>
    </xdr:from>
    <xdr:to>
      <xdr:col>102</xdr:col>
      <xdr:colOff>165100</xdr:colOff>
      <xdr:row>38</xdr:row>
      <xdr:rowOff>122312</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5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138839</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31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128705</xdr:rowOff>
    </xdr:from>
    <xdr:to>
      <xdr:col>116</xdr:col>
      <xdr:colOff>63500</xdr:colOff>
      <xdr:row>58</xdr:row>
      <xdr:rowOff>130693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72805"/>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130693</xdr:rowOff>
    </xdr:from>
    <xdr:to>
      <xdr:col>111</xdr:col>
      <xdr:colOff>177800</xdr:colOff>
      <xdr:row>58</xdr:row>
      <xdr:rowOff>131905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74793"/>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131905</xdr:rowOff>
    </xdr:from>
    <xdr:to>
      <xdr:col>107</xdr:col>
      <xdr:colOff>50800</xdr:colOff>
      <xdr:row>58</xdr:row>
      <xdr:rowOff>135996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76005"/>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135996</xdr:rowOff>
    </xdr:from>
    <xdr:to>
      <xdr:col>102</xdr:col>
      <xdr:colOff>114300</xdr:colOff>
      <xdr:row>58</xdr:row>
      <xdr:rowOff>136889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80096"/>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77905</xdr:rowOff>
    </xdr:from>
    <xdr:to>
      <xdr:col>116</xdr:col>
      <xdr:colOff>114300</xdr:colOff>
      <xdr:row>59</xdr:row>
      <xdr:rowOff>8055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164282</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36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79893</xdr:rowOff>
    </xdr:from>
    <xdr:to>
      <xdr:col>112</xdr:col>
      <xdr:colOff>38100</xdr:colOff>
      <xdr:row>59</xdr:row>
      <xdr:rowOff>10043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1170</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16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81105</xdr:rowOff>
    </xdr:from>
    <xdr:to>
      <xdr:col>107</xdr:col>
      <xdr:colOff>101600</xdr:colOff>
      <xdr:row>59</xdr:row>
      <xdr:rowOff>11255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2382</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1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85196</xdr:rowOff>
    </xdr:from>
    <xdr:to>
      <xdr:col>102</xdr:col>
      <xdr:colOff>165100</xdr:colOff>
      <xdr:row>59</xdr:row>
      <xdr:rowOff>15346</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6473</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22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86089</xdr:rowOff>
    </xdr:from>
    <xdr:to>
      <xdr:col>98</xdr:col>
      <xdr:colOff>38100</xdr:colOff>
      <xdr:row>59</xdr:row>
      <xdr:rowOff>16239</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7366</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2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161254</xdr:rowOff>
    </xdr:from>
    <xdr:to>
      <xdr:col>116</xdr:col>
      <xdr:colOff>63500</xdr:colOff>
      <xdr:row>76</xdr:row>
      <xdr:rowOff>163196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3191454"/>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161254</xdr:rowOff>
    </xdr:from>
    <xdr:to>
      <xdr:col>111</xdr:col>
      <xdr:colOff>177800</xdr:colOff>
      <xdr:row>77</xdr:row>
      <xdr:rowOff>15914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191454"/>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15914</xdr:rowOff>
    </xdr:from>
    <xdr:to>
      <xdr:col>107</xdr:col>
      <xdr:colOff>50800</xdr:colOff>
      <xdr:row>77</xdr:row>
      <xdr:rowOff>47786</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3217564"/>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108284</xdr:rowOff>
    </xdr:from>
    <xdr:to>
      <xdr:col>102</xdr:col>
      <xdr:colOff>114300</xdr:colOff>
      <xdr:row>77</xdr:row>
      <xdr:rowOff>47786</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452684"/>
          <a:ext cx="889000" cy="79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112396</xdr:rowOff>
    </xdr:from>
    <xdr:to>
      <xdr:col>116</xdr:col>
      <xdr:colOff>114300</xdr:colOff>
      <xdr:row>77</xdr:row>
      <xdr:rowOff>42546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1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90823</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1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110454</xdr:rowOff>
    </xdr:from>
    <xdr:to>
      <xdr:col>112</xdr:col>
      <xdr:colOff>38100</xdr:colOff>
      <xdr:row>77</xdr:row>
      <xdr:rowOff>40604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1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31731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2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136564</xdr:rowOff>
    </xdr:from>
    <xdr:to>
      <xdr:col>107</xdr:col>
      <xdr:colOff>101600</xdr:colOff>
      <xdr:row>77</xdr:row>
      <xdr:rowOff>66714</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57841</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2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168436</xdr:rowOff>
    </xdr:from>
    <xdr:to>
      <xdr:col>102</xdr:col>
      <xdr:colOff>165100</xdr:colOff>
      <xdr:row>77</xdr:row>
      <xdr:rowOff>98586</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1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89713</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2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57484</xdr:rowOff>
    </xdr:from>
    <xdr:to>
      <xdr:col>98</xdr:col>
      <xdr:colOff>38100</xdr:colOff>
      <xdr:row>72</xdr:row>
      <xdr:rowOff>159084</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4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4161</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1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物件費、維持補修費、扶助費、普通建設事業費、災害復旧事業費、公債費、積立金、投資及び出資金、貸付金、繰出金、前年度繰上充用金が平均値を下回り、逆に人件費、補助費等が平均値を上回っている。なお、今年度において住民一人当たりのコストが類似団体より低くなっている主な理由は、人件費については人件費については会計年度任用職員の増や時間外勤務手当の増等による。また、補助費については水道事業会計及び下水道事業会計への繰出金が大きい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39,923
38,911
377.59
23,384,826
22,937,532
315,144
13,820,067
17,701,296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112268</xdr:rowOff>
    </xdr:from>
    <xdr:to>
      <xdr:col>24</xdr:col>
      <xdr:colOff>63500</xdr:colOff>
      <xdr:row>36</xdr:row>
      <xdr:rowOff>139891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4468"/>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63119</xdr:rowOff>
    </xdr:from>
    <xdr:to>
      <xdr:col>19</xdr:col>
      <xdr:colOff>177800</xdr:colOff>
      <xdr:row>36</xdr:row>
      <xdr:rowOff>139891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35319"/>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21018</xdr:rowOff>
    </xdr:from>
    <xdr:to>
      <xdr:col>15</xdr:col>
      <xdr:colOff>50800</xdr:colOff>
      <xdr:row>36</xdr:row>
      <xdr:rowOff>63119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3218"/>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153226</xdr:rowOff>
    </xdr:from>
    <xdr:to>
      <xdr:col>10</xdr:col>
      <xdr:colOff>114300</xdr:colOff>
      <xdr:row>36</xdr:row>
      <xdr:rowOff>21018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3976"/>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61468</xdr:rowOff>
    </xdr:from>
    <xdr:to>
      <xdr:col>24</xdr:col>
      <xdr:colOff>114300</xdr:colOff>
      <xdr:row>36</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39895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89091</xdr:rowOff>
    </xdr:from>
    <xdr:to>
      <xdr:col>20</xdr:col>
      <xdr:colOff>38100</xdr:colOff>
      <xdr:row>37</xdr:row>
      <xdr:rowOff>19241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12319</xdr:rowOff>
    </xdr:from>
    <xdr:to>
      <xdr:col>15</xdr:col>
      <xdr:colOff>101600</xdr:colOff>
      <xdr:row>36</xdr:row>
      <xdr:rowOff>113919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105046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141668</xdr:rowOff>
    </xdr:from>
    <xdr:to>
      <xdr:col>10</xdr:col>
      <xdr:colOff>165100</xdr:colOff>
      <xdr:row>36</xdr:row>
      <xdr:rowOff>71818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62945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102426</xdr:rowOff>
    </xdr:from>
    <xdr:to>
      <xdr:col>6</xdr:col>
      <xdr:colOff>38100</xdr:colOff>
      <xdr:row>36</xdr:row>
      <xdr:rowOff>32576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23703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22428</xdr:rowOff>
    </xdr:from>
    <xdr:to>
      <xdr:col>24</xdr:col>
      <xdr:colOff>63500</xdr:colOff>
      <xdr:row>59</xdr:row>
      <xdr:rowOff>25510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37978"/>
          <a:ext cx="8382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84311</xdr:rowOff>
    </xdr:from>
    <xdr:to>
      <xdr:col>19</xdr:col>
      <xdr:colOff>177800</xdr:colOff>
      <xdr:row>59</xdr:row>
      <xdr:rowOff>25510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28411"/>
          <a:ext cx="889000" cy="1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84311</xdr:rowOff>
    </xdr:from>
    <xdr:to>
      <xdr:col>15</xdr:col>
      <xdr:colOff>50800</xdr:colOff>
      <xdr:row>59</xdr:row>
      <xdr:rowOff>11476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8411"/>
          <a:ext cx="889000" cy="9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11476</xdr:rowOff>
    </xdr:from>
    <xdr:to>
      <xdr:col>10</xdr:col>
      <xdr:colOff>114300</xdr:colOff>
      <xdr:row>59</xdr:row>
      <xdr:rowOff>15518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7026"/>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143078</xdr:rowOff>
    </xdr:from>
    <xdr:to>
      <xdr:col>24</xdr:col>
      <xdr:colOff>114300</xdr:colOff>
      <xdr:row>59</xdr:row>
      <xdr:rowOff>73228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58005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146160</xdr:rowOff>
    </xdr:from>
    <xdr:to>
      <xdr:col>20</xdr:col>
      <xdr:colOff>38100</xdr:colOff>
      <xdr:row>59</xdr:row>
      <xdr:rowOff>76310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67437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33511</xdr:rowOff>
    </xdr:from>
    <xdr:to>
      <xdr:col>15</xdr:col>
      <xdr:colOff>101600</xdr:colOff>
      <xdr:row>58</xdr:row>
      <xdr:rowOff>135111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126238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132126</xdr:rowOff>
    </xdr:from>
    <xdr:to>
      <xdr:col>10</xdr:col>
      <xdr:colOff>165100</xdr:colOff>
      <xdr:row>59</xdr:row>
      <xdr:rowOff>62276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53403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136168</xdr:rowOff>
    </xdr:from>
    <xdr:to>
      <xdr:col>6</xdr:col>
      <xdr:colOff>38100</xdr:colOff>
      <xdr:row>59</xdr:row>
      <xdr:rowOff>66318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57445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103818</xdr:rowOff>
    </xdr:from>
    <xdr:to>
      <xdr:col>24</xdr:col>
      <xdr:colOff>63500</xdr:colOff>
      <xdr:row>76</xdr:row>
      <xdr:rowOff>129573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4018"/>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103818</xdr:rowOff>
    </xdr:from>
    <xdr:to>
      <xdr:col>19</xdr:col>
      <xdr:colOff>177800</xdr:colOff>
      <xdr:row>77</xdr:row>
      <xdr:rowOff>48392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4018"/>
          <a:ext cx="889000" cy="1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48392</xdr:rowOff>
    </xdr:from>
    <xdr:to>
      <xdr:col>15</xdr:col>
      <xdr:colOff>50800</xdr:colOff>
      <xdr:row>77</xdr:row>
      <xdr:rowOff>89134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0042"/>
          <a:ext cx="889000" cy="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83634</xdr:rowOff>
    </xdr:from>
    <xdr:to>
      <xdr:col>10</xdr:col>
      <xdr:colOff>114300</xdr:colOff>
      <xdr:row>77</xdr:row>
      <xdr:rowOff>89134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85284"/>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78773</xdr:rowOff>
    </xdr:from>
    <xdr:to>
      <xdr:col>24</xdr:col>
      <xdr:colOff>114300</xdr:colOff>
      <xdr:row>77</xdr:row>
      <xdr:rowOff>8923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165150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53018</xdr:rowOff>
    </xdr:from>
    <xdr:to>
      <xdr:col>20</xdr:col>
      <xdr:colOff>38100</xdr:colOff>
      <xdr:row>76</xdr:row>
      <xdr:rowOff>154618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145745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169042</xdr:rowOff>
    </xdr:from>
    <xdr:to>
      <xdr:col>15</xdr:col>
      <xdr:colOff>101600</xdr:colOff>
      <xdr:row>77</xdr:row>
      <xdr:rowOff>99192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90319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38334</xdr:rowOff>
    </xdr:from>
    <xdr:to>
      <xdr:col>10</xdr:col>
      <xdr:colOff>165100</xdr:colOff>
      <xdr:row>77</xdr:row>
      <xdr:rowOff>139934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131061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3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32834</xdr:rowOff>
    </xdr:from>
    <xdr:to>
      <xdr:col>6</xdr:col>
      <xdr:colOff>38100</xdr:colOff>
      <xdr:row>77</xdr:row>
      <xdr:rowOff>134434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125561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57942</xdr:rowOff>
    </xdr:from>
    <xdr:to>
      <xdr:col>24</xdr:col>
      <xdr:colOff>63500</xdr:colOff>
      <xdr:row>98</xdr:row>
      <xdr:rowOff>64119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60042"/>
          <a:ext cx="8382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57942</xdr:rowOff>
    </xdr:from>
    <xdr:to>
      <xdr:col>19</xdr:col>
      <xdr:colOff>177800</xdr:colOff>
      <xdr:row>98</xdr:row>
      <xdr:rowOff>80806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60042"/>
          <a:ext cx="889000" cy="2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5848</xdr:rowOff>
    </xdr:from>
    <xdr:to>
      <xdr:col>15</xdr:col>
      <xdr:colOff>50800</xdr:colOff>
      <xdr:row>98</xdr:row>
      <xdr:rowOff>80806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07948"/>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5848</xdr:rowOff>
    </xdr:from>
    <xdr:to>
      <xdr:col>10</xdr:col>
      <xdr:colOff>114300</xdr:colOff>
      <xdr:row>98</xdr:row>
      <xdr:rowOff>37471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794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13319</xdr:rowOff>
    </xdr:from>
    <xdr:to>
      <xdr:col>24</xdr:col>
      <xdr:colOff>114300</xdr:colOff>
      <xdr:row>98</xdr:row>
      <xdr:rowOff>114919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7142</xdr:rowOff>
    </xdr:from>
    <xdr:to>
      <xdr:col>20</xdr:col>
      <xdr:colOff>38100</xdr:colOff>
      <xdr:row>98</xdr:row>
      <xdr:rowOff>108742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125269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30006</xdr:rowOff>
    </xdr:from>
    <xdr:to>
      <xdr:col>15</xdr:col>
      <xdr:colOff>101600</xdr:colOff>
      <xdr:row>98</xdr:row>
      <xdr:rowOff>131606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148133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126498</xdr:rowOff>
    </xdr:from>
    <xdr:to>
      <xdr:col>10</xdr:col>
      <xdr:colOff>165100</xdr:colOff>
      <xdr:row>98</xdr:row>
      <xdr:rowOff>56648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73175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158121</xdr:rowOff>
    </xdr:from>
    <xdr:to>
      <xdr:col>6</xdr:col>
      <xdr:colOff>38100</xdr:colOff>
      <xdr:row>98</xdr:row>
      <xdr:rowOff>88271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104798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54465</xdr:rowOff>
    </xdr:from>
    <xdr:to>
      <xdr:col>55</xdr:col>
      <xdr:colOff>0</xdr:colOff>
      <xdr:row>38</xdr:row>
      <xdr:rowOff>66874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69565"/>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66874</xdr:rowOff>
    </xdr:from>
    <xdr:to>
      <xdr:col>50</xdr:col>
      <xdr:colOff>114300</xdr:colOff>
      <xdr:row>38</xdr:row>
      <xdr:rowOff>75692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81974"/>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74712</xdr:rowOff>
    </xdr:from>
    <xdr:to>
      <xdr:col>45</xdr:col>
      <xdr:colOff>177800</xdr:colOff>
      <xdr:row>38</xdr:row>
      <xdr:rowOff>75692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898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21481</xdr:rowOff>
    </xdr:from>
    <xdr:to>
      <xdr:col>41</xdr:col>
      <xdr:colOff>50800</xdr:colOff>
      <xdr:row>38</xdr:row>
      <xdr:rowOff>74712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36581"/>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3665</xdr:rowOff>
    </xdr:from>
    <xdr:to>
      <xdr:col>55</xdr:col>
      <xdr:colOff>50800</xdr:colOff>
      <xdr:row>38</xdr:row>
      <xdr:rowOff>105265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153542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16074</xdr:rowOff>
    </xdr:from>
    <xdr:to>
      <xdr:col>50</xdr:col>
      <xdr:colOff>165100</xdr:colOff>
      <xdr:row>38</xdr:row>
      <xdr:rowOff>117674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108801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23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24892</xdr:rowOff>
    </xdr:from>
    <xdr:to>
      <xdr:col>46</xdr:col>
      <xdr:colOff>38100</xdr:colOff>
      <xdr:row>38</xdr:row>
      <xdr:rowOff>126492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117619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23912</xdr:rowOff>
    </xdr:from>
    <xdr:to>
      <xdr:col>41</xdr:col>
      <xdr:colOff>101600</xdr:colOff>
      <xdr:row>38</xdr:row>
      <xdr:rowOff>125512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116639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3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64393</xdr:rowOff>
    </xdr:from>
    <xdr:to>
      <xdr:col>55</xdr:col>
      <xdr:colOff>0</xdr:colOff>
      <xdr:row>57</xdr:row>
      <xdr:rowOff>110722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37043"/>
          <a:ext cx="8382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64393</xdr:rowOff>
    </xdr:from>
    <xdr:to>
      <xdr:col>50</xdr:col>
      <xdr:colOff>114300</xdr:colOff>
      <xdr:row>57</xdr:row>
      <xdr:rowOff>94851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37043"/>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94851</xdr:rowOff>
    </xdr:from>
    <xdr:to>
      <xdr:col>45</xdr:col>
      <xdr:colOff>177800</xdr:colOff>
      <xdr:row>57</xdr:row>
      <xdr:rowOff>125113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67501"/>
          <a:ext cx="889000" cy="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159795</xdr:rowOff>
    </xdr:from>
    <xdr:to>
      <xdr:col>41</xdr:col>
      <xdr:colOff>50800</xdr:colOff>
      <xdr:row>57</xdr:row>
      <xdr:rowOff>125113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760995"/>
          <a:ext cx="889000" cy="13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59922</xdr:rowOff>
    </xdr:from>
    <xdr:to>
      <xdr:col>55</xdr:col>
      <xdr:colOff>50800</xdr:colOff>
      <xdr:row>57</xdr:row>
      <xdr:rowOff>161522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38349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1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13593</xdr:rowOff>
    </xdr:from>
    <xdr:to>
      <xdr:col>50</xdr:col>
      <xdr:colOff>165100</xdr:colOff>
      <xdr:row>57</xdr:row>
      <xdr:rowOff>115193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106320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7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44051</xdr:rowOff>
    </xdr:from>
    <xdr:to>
      <xdr:col>46</xdr:col>
      <xdr:colOff>38100</xdr:colOff>
      <xdr:row>57</xdr:row>
      <xdr:rowOff>145651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136778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74313</xdr:rowOff>
    </xdr:from>
    <xdr:to>
      <xdr:col>41</xdr:col>
      <xdr:colOff>101600</xdr:colOff>
      <xdr:row>58</xdr:row>
      <xdr:rowOff>4463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167040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3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108995</xdr:rowOff>
    </xdr:from>
    <xdr:to>
      <xdr:col>36</xdr:col>
      <xdr:colOff>165100</xdr:colOff>
      <xdr:row>57</xdr:row>
      <xdr:rowOff>39145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55672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8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73141</xdr:rowOff>
    </xdr:from>
    <xdr:to>
      <xdr:col>55</xdr:col>
      <xdr:colOff>0</xdr:colOff>
      <xdr:row>78</xdr:row>
      <xdr:rowOff>75971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46241"/>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52476</xdr:rowOff>
    </xdr:from>
    <xdr:to>
      <xdr:col>50</xdr:col>
      <xdr:colOff>114300</xdr:colOff>
      <xdr:row>78</xdr:row>
      <xdr:rowOff>75971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25576"/>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52476</xdr:rowOff>
    </xdr:from>
    <xdr:to>
      <xdr:col>45</xdr:col>
      <xdr:colOff>177800</xdr:colOff>
      <xdr:row>78</xdr:row>
      <xdr:rowOff>87584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5576"/>
          <a:ext cx="8890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87584</xdr:rowOff>
    </xdr:from>
    <xdr:to>
      <xdr:col>41</xdr:col>
      <xdr:colOff>50800</xdr:colOff>
      <xdr:row>78</xdr:row>
      <xdr:rowOff>101081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60684"/>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22341</xdr:rowOff>
    </xdr:from>
    <xdr:to>
      <xdr:col>55</xdr:col>
      <xdr:colOff>50800</xdr:colOff>
      <xdr:row>78</xdr:row>
      <xdr:rowOff>123941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108718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25171</xdr:rowOff>
    </xdr:from>
    <xdr:to>
      <xdr:col>50</xdr:col>
      <xdr:colOff>165100</xdr:colOff>
      <xdr:row>78</xdr:row>
      <xdr:rowOff>126771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117898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9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1676</xdr:rowOff>
    </xdr:from>
    <xdr:to>
      <xdr:col>46</xdr:col>
      <xdr:colOff>38100</xdr:colOff>
      <xdr:row>78</xdr:row>
      <xdr:rowOff>103276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94403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36784</xdr:rowOff>
    </xdr:from>
    <xdr:to>
      <xdr:col>41</xdr:col>
      <xdr:colOff>101600</xdr:colOff>
      <xdr:row>78</xdr:row>
      <xdr:rowOff>138384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129511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50281</xdr:rowOff>
    </xdr:from>
    <xdr:to>
      <xdr:col>36</xdr:col>
      <xdr:colOff>165100</xdr:colOff>
      <xdr:row>78</xdr:row>
      <xdr:rowOff>151881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143008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13351</xdr:rowOff>
    </xdr:from>
    <xdr:to>
      <xdr:col>55</xdr:col>
      <xdr:colOff>0</xdr:colOff>
      <xdr:row>96</xdr:row>
      <xdr:rowOff>66366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472551"/>
          <a:ext cx="838200" cy="5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91847</xdr:rowOff>
    </xdr:from>
    <xdr:to>
      <xdr:col>50</xdr:col>
      <xdr:colOff>114300</xdr:colOff>
      <xdr:row>96</xdr:row>
      <xdr:rowOff>13351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379597"/>
          <a:ext cx="889000" cy="9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91847</xdr:rowOff>
    </xdr:from>
    <xdr:to>
      <xdr:col>45</xdr:col>
      <xdr:colOff>177800</xdr:colOff>
      <xdr:row>95</xdr:row>
      <xdr:rowOff>113858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379597"/>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113858</xdr:rowOff>
    </xdr:from>
    <xdr:to>
      <xdr:col>41</xdr:col>
      <xdr:colOff>50800</xdr:colOff>
      <xdr:row>96</xdr:row>
      <xdr:rowOff>127022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401608"/>
          <a:ext cx="889000" cy="18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15566</xdr:rowOff>
    </xdr:from>
    <xdr:to>
      <xdr:col>55</xdr:col>
      <xdr:colOff>50800</xdr:colOff>
      <xdr:row>96</xdr:row>
      <xdr:rowOff>117166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4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165443</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134001</xdr:rowOff>
    </xdr:from>
    <xdr:to>
      <xdr:col>50</xdr:col>
      <xdr:colOff>165100</xdr:colOff>
      <xdr:row>96</xdr:row>
      <xdr:rowOff>64151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80678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41047</xdr:rowOff>
    </xdr:from>
    <xdr:to>
      <xdr:col>46</xdr:col>
      <xdr:colOff>38100</xdr:colOff>
      <xdr:row>95</xdr:row>
      <xdr:rowOff>142647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159174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1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63058</xdr:rowOff>
    </xdr:from>
    <xdr:to>
      <xdr:col>41</xdr:col>
      <xdr:colOff>101600</xdr:colOff>
      <xdr:row>95</xdr:row>
      <xdr:rowOff>164658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3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9735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1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76222</xdr:rowOff>
    </xdr:from>
    <xdr:to>
      <xdr:col>36</xdr:col>
      <xdr:colOff>165100</xdr:colOff>
      <xdr:row>97</xdr:row>
      <xdr:rowOff>6372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168949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133623</xdr:rowOff>
    </xdr:from>
    <xdr:to>
      <xdr:col>85</xdr:col>
      <xdr:colOff>127000</xdr:colOff>
      <xdr:row>36</xdr:row>
      <xdr:rowOff>149682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05823"/>
          <a:ext cx="8382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11379</xdr:rowOff>
    </xdr:from>
    <xdr:to>
      <xdr:col>81</xdr:col>
      <xdr:colOff>50800</xdr:colOff>
      <xdr:row>36</xdr:row>
      <xdr:rowOff>133623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183579"/>
          <a:ext cx="889000" cy="1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11379</xdr:rowOff>
    </xdr:from>
    <xdr:to>
      <xdr:col>76</xdr:col>
      <xdr:colOff>114300</xdr:colOff>
      <xdr:row>36</xdr:row>
      <xdr:rowOff>141834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83579"/>
          <a:ext cx="889000" cy="1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141834</xdr:rowOff>
    </xdr:from>
    <xdr:to>
      <xdr:col>71</xdr:col>
      <xdr:colOff>177800</xdr:colOff>
      <xdr:row>37</xdr:row>
      <xdr:rowOff>16847</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14034"/>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98882</xdr:rowOff>
    </xdr:from>
    <xdr:to>
      <xdr:col>85</xdr:col>
      <xdr:colOff>177800</xdr:colOff>
      <xdr:row>37</xdr:row>
      <xdr:rowOff>29032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77309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4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82823</xdr:rowOff>
    </xdr:from>
    <xdr:to>
      <xdr:col>81</xdr:col>
      <xdr:colOff>101600</xdr:colOff>
      <xdr:row>37</xdr:row>
      <xdr:rowOff>12973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4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132029</xdr:rowOff>
    </xdr:from>
    <xdr:to>
      <xdr:col>76</xdr:col>
      <xdr:colOff>165100</xdr:colOff>
      <xdr:row>36</xdr:row>
      <xdr:rowOff>62179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78706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9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91034</xdr:rowOff>
    </xdr:from>
    <xdr:to>
      <xdr:col>72</xdr:col>
      <xdr:colOff>38100</xdr:colOff>
      <xdr:row>37</xdr:row>
      <xdr:rowOff>21184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6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12311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137497</xdr:rowOff>
    </xdr:from>
    <xdr:to>
      <xdr:col>67</xdr:col>
      <xdr:colOff>101600</xdr:colOff>
      <xdr:row>37</xdr:row>
      <xdr:rowOff>67647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58774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126632</xdr:rowOff>
    </xdr:from>
    <xdr:to>
      <xdr:col>85</xdr:col>
      <xdr:colOff>127000</xdr:colOff>
      <xdr:row>56</xdr:row>
      <xdr:rowOff>33744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56382"/>
          <a:ext cx="8382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104775</xdr:rowOff>
    </xdr:from>
    <xdr:to>
      <xdr:col>81</xdr:col>
      <xdr:colOff>50800</xdr:colOff>
      <xdr:row>56</xdr:row>
      <xdr:rowOff>33744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534525"/>
          <a:ext cx="889000" cy="1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49276</xdr:rowOff>
    </xdr:from>
    <xdr:to>
      <xdr:col>76</xdr:col>
      <xdr:colOff>114300</xdr:colOff>
      <xdr:row>55</xdr:row>
      <xdr:rowOff>104775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47902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49276</xdr:rowOff>
    </xdr:from>
    <xdr:to>
      <xdr:col>71</xdr:col>
      <xdr:colOff>177800</xdr:colOff>
      <xdr:row>56</xdr:row>
      <xdr:rowOff>110947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479026"/>
          <a:ext cx="889000" cy="2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75832</xdr:rowOff>
    </xdr:from>
    <xdr:to>
      <xdr:col>85</xdr:col>
      <xdr:colOff>177800</xdr:colOff>
      <xdr:row>56</xdr:row>
      <xdr:rowOff>5982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98709</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154394</xdr:rowOff>
    </xdr:from>
    <xdr:to>
      <xdr:col>81</xdr:col>
      <xdr:colOff>101600</xdr:colOff>
      <xdr:row>56</xdr:row>
      <xdr:rowOff>84544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101071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3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53975</xdr:rowOff>
    </xdr:from>
    <xdr:to>
      <xdr:col>76</xdr:col>
      <xdr:colOff>165100</xdr:colOff>
      <xdr:row>55</xdr:row>
      <xdr:rowOff>155575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169926</xdr:rowOff>
    </xdr:from>
    <xdr:to>
      <xdr:col>72</xdr:col>
      <xdr:colOff>38100</xdr:colOff>
      <xdr:row>55</xdr:row>
      <xdr:rowOff>100076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4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116603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60147</xdr:rowOff>
    </xdr:from>
    <xdr:to>
      <xdr:col>67</xdr:col>
      <xdr:colOff>101600</xdr:colOff>
      <xdr:row>56</xdr:row>
      <xdr:rowOff>161747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6824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43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90714</xdr:rowOff>
    </xdr:from>
    <xdr:to>
      <xdr:col>85</xdr:col>
      <xdr:colOff>127000</xdr:colOff>
      <xdr:row>79</xdr:row>
      <xdr:rowOff>90763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635264"/>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90763</xdr:rowOff>
    </xdr:from>
    <xdr:to>
      <xdr:col>81</xdr:col>
      <xdr:colOff>50800</xdr:colOff>
      <xdr:row>79</xdr:row>
      <xdr:rowOff>94486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635313"/>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29629</xdr:rowOff>
    </xdr:from>
    <xdr:to>
      <xdr:col>76</xdr:col>
      <xdr:colOff>114300</xdr:colOff>
      <xdr:row>79</xdr:row>
      <xdr:rowOff>94486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74179"/>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156290</xdr:rowOff>
    </xdr:from>
    <xdr:to>
      <xdr:col>71</xdr:col>
      <xdr:colOff>177800</xdr:colOff>
      <xdr:row>79</xdr:row>
      <xdr:rowOff>29629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29390"/>
          <a:ext cx="889000" cy="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39914</xdr:rowOff>
    </xdr:from>
    <xdr:to>
      <xdr:col>85</xdr:col>
      <xdr:colOff>177800</xdr:colOff>
      <xdr:row>79</xdr:row>
      <xdr:rowOff>141514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126291</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9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39963</xdr:rowOff>
    </xdr:from>
    <xdr:to>
      <xdr:col>81</xdr:col>
      <xdr:colOff>101600</xdr:colOff>
      <xdr:row>79</xdr:row>
      <xdr:rowOff>141563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132690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7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43686</xdr:rowOff>
    </xdr:from>
    <xdr:to>
      <xdr:col>76</xdr:col>
      <xdr:colOff>165100</xdr:colOff>
      <xdr:row>79</xdr:row>
      <xdr:rowOff>145286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136413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8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150279</xdr:rowOff>
    </xdr:from>
    <xdr:to>
      <xdr:col>72</xdr:col>
      <xdr:colOff>38100</xdr:colOff>
      <xdr:row>79</xdr:row>
      <xdr:rowOff>80429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71556</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1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105490</xdr:rowOff>
    </xdr:from>
    <xdr:to>
      <xdr:col>67</xdr:col>
      <xdr:colOff>101600</xdr:colOff>
      <xdr:row>79</xdr:row>
      <xdr:rowOff>35640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26767</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57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97974</xdr:rowOff>
    </xdr:from>
    <xdr:to>
      <xdr:col>85</xdr:col>
      <xdr:colOff>127000</xdr:colOff>
      <xdr:row>98</xdr:row>
      <xdr:rowOff>101229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00074"/>
          <a:ext cx="8382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101229</xdr:rowOff>
    </xdr:from>
    <xdr:to>
      <xdr:col>81</xdr:col>
      <xdr:colOff>50800</xdr:colOff>
      <xdr:row>98</xdr:row>
      <xdr:rowOff>111851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03329"/>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110106</xdr:rowOff>
    </xdr:from>
    <xdr:to>
      <xdr:col>76</xdr:col>
      <xdr:colOff>114300</xdr:colOff>
      <xdr:row>98</xdr:row>
      <xdr:rowOff>111851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912206"/>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78053</xdr:rowOff>
    </xdr:from>
    <xdr:to>
      <xdr:col>71</xdr:col>
      <xdr:colOff>177800</xdr:colOff>
      <xdr:row>98</xdr:row>
      <xdr:rowOff>110106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80153"/>
          <a:ext cx="8890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47174</xdr:rowOff>
    </xdr:from>
    <xdr:to>
      <xdr:col>85</xdr:col>
      <xdr:colOff>177800</xdr:colOff>
      <xdr:row>98</xdr:row>
      <xdr:rowOff>148774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133551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50429</xdr:rowOff>
    </xdr:from>
    <xdr:to>
      <xdr:col>81</xdr:col>
      <xdr:colOff>101600</xdr:colOff>
      <xdr:row>98</xdr:row>
      <xdr:rowOff>152029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5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143156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61051</xdr:rowOff>
    </xdr:from>
    <xdr:to>
      <xdr:col>76</xdr:col>
      <xdr:colOff>165100</xdr:colOff>
      <xdr:row>98</xdr:row>
      <xdr:rowOff>162651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153778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5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59306</xdr:rowOff>
    </xdr:from>
    <xdr:to>
      <xdr:col>72</xdr:col>
      <xdr:colOff>38100</xdr:colOff>
      <xdr:row>98</xdr:row>
      <xdr:rowOff>160906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152033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27253</xdr:rowOff>
    </xdr:from>
    <xdr:to>
      <xdr:col>67</xdr:col>
      <xdr:colOff>101600</xdr:colOff>
      <xdr:row>98</xdr:row>
      <xdr:rowOff>128853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119980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2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教育費が高くなっており、それ以外については低くなっている。なお、教育費が今年度において住民一人当たりのコストが類似団体より高くなっている主な理由は、田園交響ホールの舞台照明操作卓等の改修や篠山中学校の大規模改修工事の実施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財政調整基金残高の標準財政規模に占める割合は前年度に比べ</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13.49</a:t>
          </a:r>
          <a:r>
            <a:rPr kumimoji="1" lang="ja-JP" altLang="en-US" sz="1400">
              <a:latin typeface="ＭＳ ゴシック" pitchFamily="49" charset="-128"/>
              <a:ea typeface="ＭＳ ゴシック" pitchFamily="49" charset="-128"/>
            </a:rPr>
            <a:t>％となった。下水道費及び臨時財政対策債償還基金費の減に伴い普通交付税等が減となったことにより、標準財政規模が減少したことによる。財政収支見通しでは、収支バランスをとるため</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で残高が減少するが、その後は増加する見込みである。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兵庫県丹波篠山市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令和元年度に引き続き、全ての会計で黒字の決算となっている。その他の会計は住宅資金特別会計及び農業共済事業会計であり、令和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年度より一般会計に統合となった。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Q1" workbookViewId="0">
      <selection activeCell="AO39" sqref="AO39:BC39"/>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23384826</v>
      </c>
      <c r="BO4" s="449"/>
      <c r="BP4" s="449"/>
      <c r="BQ4" s="449"/>
      <c r="BR4" s="449"/>
      <c r="BS4" s="449"/>
      <c r="BT4" s="449"/>
      <c r="BU4" s="450"/>
      <c r="BV4" s="448">
        <v>24027827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2.2999999999999998</v>
      </c>
      <c r="CU4" s="589"/>
      <c r="CV4" s="589"/>
      <c r="CW4" s="589"/>
      <c r="CX4" s="589"/>
      <c r="CY4" s="589"/>
      <c r="CZ4" s="589"/>
      <c r="DA4" s="590"/>
      <c r="DB4" s="588">
        <v>3.5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22937532</v>
      </c>
      <c r="BO5" s="420"/>
      <c r="BP5" s="420"/>
      <c r="BQ5" s="420"/>
      <c r="BR5" s="420"/>
      <c r="BS5" s="420"/>
      <c r="BT5" s="420"/>
      <c r="BU5" s="421"/>
      <c r="BV5" s="419">
        <v>23460470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94.9</v>
      </c>
      <c r="CU5" s="417"/>
      <c r="CV5" s="417"/>
      <c r="CW5" s="417"/>
      <c r="CX5" s="417"/>
      <c r="CY5" s="417"/>
      <c r="CZ5" s="417"/>
      <c r="DA5" s="418"/>
      <c r="DB5" s="416">
        <v>87.8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447294</v>
      </c>
      <c r="BO6" s="420"/>
      <c r="BP6" s="420"/>
      <c r="BQ6" s="420"/>
      <c r="BR6" s="420"/>
      <c r="BS6" s="420"/>
      <c r="BT6" s="420"/>
      <c r="BU6" s="421"/>
      <c r="BV6" s="419">
        <v>567357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96.2</v>
      </c>
      <c r="CU6" s="563"/>
      <c r="CV6" s="563"/>
      <c r="CW6" s="563"/>
      <c r="CX6" s="563"/>
      <c r="CY6" s="563"/>
      <c r="CZ6" s="563"/>
      <c r="DA6" s="564"/>
      <c r="DB6" s="562">
        <v>92.2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132150</v>
      </c>
      <c r="BO7" s="420"/>
      <c r="BP7" s="420"/>
      <c r="BQ7" s="420"/>
      <c r="BR7" s="420"/>
      <c r="BS7" s="420"/>
      <c r="BT7" s="420"/>
      <c r="BU7" s="421"/>
      <c r="BV7" s="419">
        <v>66473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13820067</v>
      </c>
      <c r="CU7" s="420"/>
      <c r="CV7" s="420"/>
      <c r="CW7" s="420"/>
      <c r="CX7" s="420"/>
      <c r="CY7" s="420"/>
      <c r="CZ7" s="420"/>
      <c r="DA7" s="421"/>
      <c r="DB7" s="419">
        <v>14478607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315144</v>
      </c>
      <c r="BO8" s="420"/>
      <c r="BP8" s="420"/>
      <c r="BQ8" s="420"/>
      <c r="BR8" s="420"/>
      <c r="BS8" s="420"/>
      <c r="BT8" s="420"/>
      <c r="BU8" s="421"/>
      <c r="BV8" s="419">
        <v>500884</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0.41</v>
      </c>
      <c r="CU8" s="523"/>
      <c r="CV8" s="523"/>
      <c r="CW8" s="523"/>
      <c r="CX8" s="523"/>
      <c r="CY8" s="523"/>
      <c r="CZ8" s="523"/>
      <c r="DA8" s="524"/>
      <c r="DB8" s="522">
        <v>0.42</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39611</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-185740</v>
      </c>
      <c r="BO9" s="420"/>
      <c r="BP9" s="420"/>
      <c r="BQ9" s="420"/>
      <c r="BR9" s="420"/>
      <c r="BS9" s="420"/>
      <c r="BT9" s="420"/>
      <c r="BU9" s="421"/>
      <c r="BV9" s="419">
        <v>61449</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12.2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41490</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222</v>
      </c>
      <c r="BO10" s="420"/>
      <c r="BP10" s="420"/>
      <c r="BQ10" s="420"/>
      <c r="BR10" s="420"/>
      <c r="BS10" s="420"/>
      <c r="BT10" s="420"/>
      <c r="BU10" s="421"/>
      <c r="BV10" s="419">
        <v>46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2433</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39923</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120</v>
      </c>
      <c r="AV12" s="478"/>
      <c r="AW12" s="478"/>
      <c r="AX12" s="478"/>
      <c r="AY12" s="433" t="s">
        <v>135</v>
      </c>
      <c r="AZ12" s="434"/>
      <c r="BA12" s="434"/>
      <c r="BB12" s="434"/>
      <c r="BC12" s="434"/>
      <c r="BD12" s="434"/>
      <c r="BE12" s="434"/>
      <c r="BF12" s="434"/>
      <c r="BG12" s="434"/>
      <c r="BH12" s="434"/>
      <c r="BI12" s="434"/>
      <c r="BJ12" s="434"/>
      <c r="BK12" s="434"/>
      <c r="BL12" s="434"/>
      <c r="BM12" s="435"/>
      <c r="BN12" s="419">
        <v>300000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137</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38911</v>
      </c>
      <c r="S13" s="507"/>
      <c r="T13" s="507"/>
      <c r="U13" s="507"/>
      <c r="V13" s="508"/>
      <c r="W13" s="509" t="s">
        <v>139</v>
      </c>
      <c r="X13" s="405"/>
      <c r="Y13" s="405"/>
      <c r="Z13" s="405"/>
      <c r="AA13" s="405"/>
      <c r="AB13" s="406"/>
      <c r="AC13" s="372">
        <v>2172</v>
      </c>
      <c r="AD13" s="373"/>
      <c r="AE13" s="373"/>
      <c r="AF13" s="373"/>
      <c r="AG13" s="374"/>
      <c r="AH13" s="372">
        <v>2454</v>
      </c>
      <c r="AI13" s="373"/>
      <c r="AJ13" s="373"/>
      <c r="AK13" s="373"/>
      <c r="AL13" s="432"/>
      <c r="AM13" s="476" t="s">
        <v>140</v>
      </c>
      <c r="AN13" s="376"/>
      <c r="AO13" s="376"/>
      <c r="AP13" s="376"/>
      <c r="AQ13" s="376"/>
      <c r="AR13" s="376"/>
      <c r="AS13" s="376"/>
      <c r="AT13" s="377"/>
      <c r="AU13" s="477" t="s">
        <v>120</v>
      </c>
      <c r="AV13" s="478"/>
      <c r="AW13" s="478"/>
      <c r="AX13" s="478"/>
      <c r="AY13" s="433" t="s">
        <v>141</v>
      </c>
      <c r="AZ13" s="434"/>
      <c r="BA13" s="434"/>
      <c r="BB13" s="434"/>
      <c r="BC13" s="434"/>
      <c r="BD13" s="434"/>
      <c r="BE13" s="434"/>
      <c r="BF13" s="434"/>
      <c r="BG13" s="434"/>
      <c r="BH13" s="434"/>
      <c r="BI13" s="434"/>
      <c r="BJ13" s="434"/>
      <c r="BK13" s="434"/>
      <c r="BL13" s="434"/>
      <c r="BM13" s="435"/>
      <c r="BN13" s="419">
        <v>-485518</v>
      </c>
      <c r="BO13" s="420"/>
      <c r="BP13" s="420"/>
      <c r="BQ13" s="420"/>
      <c r="BR13" s="420"/>
      <c r="BS13" s="420"/>
      <c r="BT13" s="420"/>
      <c r="BU13" s="421"/>
      <c r="BV13" s="419">
        <v>63928</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15.3</v>
      </c>
      <c r="CU13" s="417"/>
      <c r="CV13" s="417"/>
      <c r="CW13" s="417"/>
      <c r="CX13" s="417"/>
      <c r="CY13" s="417"/>
      <c r="CZ13" s="417"/>
      <c r="DA13" s="418"/>
      <c r="DB13" s="416">
        <v>14.9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143</v>
      </c>
      <c r="M14" s="546"/>
      <c r="N14" s="546"/>
      <c r="O14" s="546"/>
      <c r="P14" s="546"/>
      <c r="Q14" s="547"/>
      <c r="R14" s="506">
        <v>40316</v>
      </c>
      <c r="S14" s="507"/>
      <c r="T14" s="507"/>
      <c r="U14" s="507"/>
      <c r="V14" s="508"/>
      <c r="W14" s="510"/>
      <c r="X14" s="408"/>
      <c r="Y14" s="408"/>
      <c r="Z14" s="408"/>
      <c r="AA14" s="408"/>
      <c r="AB14" s="409"/>
      <c r="AC14" s="499">
        <v>11.3</v>
      </c>
      <c r="AD14" s="500"/>
      <c r="AE14" s="500"/>
      <c r="AF14" s="500"/>
      <c r="AG14" s="501"/>
      <c r="AH14" s="499">
        <v>12.1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92</v>
      </c>
      <c r="CU14" s="517"/>
      <c r="CV14" s="517"/>
      <c r="CW14" s="517"/>
      <c r="CX14" s="517"/>
      <c r="CY14" s="517"/>
      <c r="CZ14" s="517"/>
      <c r="DA14" s="518"/>
      <c r="DB14" s="516">
        <v>106.9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145</v>
      </c>
      <c r="N15" s="504"/>
      <c r="O15" s="504"/>
      <c r="P15" s="504"/>
      <c r="Q15" s="505"/>
      <c r="R15" s="506">
        <v>39426</v>
      </c>
      <c r="S15" s="507"/>
      <c r="T15" s="507"/>
      <c r="U15" s="507"/>
      <c r="V15" s="508"/>
      <c r="W15" s="509" t="s">
        <v>146</v>
      </c>
      <c r="X15" s="405"/>
      <c r="Y15" s="405"/>
      <c r="Z15" s="405"/>
      <c r="AA15" s="405"/>
      <c r="AB15" s="406"/>
      <c r="AC15" s="372">
        <v>5276</v>
      </c>
      <c r="AD15" s="373"/>
      <c r="AE15" s="373"/>
      <c r="AF15" s="373"/>
      <c r="AG15" s="374"/>
      <c r="AH15" s="372">
        <v>5464</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5137452</v>
      </c>
      <c r="BO15" s="449"/>
      <c r="BP15" s="449"/>
      <c r="BQ15" s="449"/>
      <c r="BR15" s="449"/>
      <c r="BS15" s="449"/>
      <c r="BT15" s="449"/>
      <c r="BU15" s="450"/>
      <c r="BV15" s="448">
        <v>4944905</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27.4</v>
      </c>
      <c r="AD16" s="500"/>
      <c r="AE16" s="500"/>
      <c r="AF16" s="500"/>
      <c r="AG16" s="501"/>
      <c r="AH16" s="499">
        <v>26.8</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12274775</v>
      </c>
      <c r="BO16" s="420"/>
      <c r="BP16" s="420"/>
      <c r="BQ16" s="420"/>
      <c r="BR16" s="420"/>
      <c r="BS16" s="420"/>
      <c r="BT16" s="420"/>
      <c r="BU16" s="421"/>
      <c r="BV16" s="419">
        <v>12498424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11802</v>
      </c>
      <c r="AD17" s="373"/>
      <c r="AE17" s="373"/>
      <c r="AF17" s="373"/>
      <c r="AG17" s="374"/>
      <c r="AH17" s="372">
        <v>12446</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6463003</v>
      </c>
      <c r="BO17" s="420"/>
      <c r="BP17" s="420"/>
      <c r="BQ17" s="420"/>
      <c r="BR17" s="420"/>
      <c r="BS17" s="420"/>
      <c r="BT17" s="420"/>
      <c r="BU17" s="421"/>
      <c r="BV17" s="419">
        <v>6220914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377.59</v>
      </c>
      <c r="M18" s="472"/>
      <c r="N18" s="472"/>
      <c r="O18" s="472"/>
      <c r="P18" s="472"/>
      <c r="Q18" s="472"/>
      <c r="R18" s="473"/>
      <c r="S18" s="473"/>
      <c r="T18" s="473"/>
      <c r="U18" s="473"/>
      <c r="V18" s="474"/>
      <c r="W18" s="490"/>
      <c r="X18" s="491"/>
      <c r="Y18" s="491"/>
      <c r="Z18" s="491"/>
      <c r="AA18" s="491"/>
      <c r="AB18" s="515"/>
      <c r="AC18" s="389">
        <v>61.3</v>
      </c>
      <c r="AD18" s="390"/>
      <c r="AE18" s="390"/>
      <c r="AF18" s="390"/>
      <c r="AG18" s="475"/>
      <c r="AH18" s="389">
        <v>61.1</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13189986</v>
      </c>
      <c r="BO18" s="420"/>
      <c r="BP18" s="420"/>
      <c r="BQ18" s="420"/>
      <c r="BR18" s="420"/>
      <c r="BS18" s="420"/>
      <c r="BT18" s="420"/>
      <c r="BU18" s="421"/>
      <c r="BV18" s="419">
        <v>13080376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105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16123052</v>
      </c>
      <c r="BO19" s="420"/>
      <c r="BP19" s="420"/>
      <c r="BQ19" s="420"/>
      <c r="BR19" s="420"/>
      <c r="BS19" s="420"/>
      <c r="BT19" s="420"/>
      <c r="BU19" s="421"/>
      <c r="BV19" s="419">
        <v>16617401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15605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17701296</v>
      </c>
      <c r="BO22" s="449"/>
      <c r="BP22" s="449"/>
      <c r="BQ22" s="449"/>
      <c r="BR22" s="449"/>
      <c r="BS22" s="449"/>
      <c r="BT22" s="449"/>
      <c r="BU22" s="450"/>
      <c r="BV22" s="448">
        <v>18762808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14324263</v>
      </c>
      <c r="BO23" s="420"/>
      <c r="BP23" s="420"/>
      <c r="BQ23" s="420"/>
      <c r="BR23" s="420"/>
      <c r="BS23" s="420"/>
      <c r="BT23" s="420"/>
      <c r="BU23" s="421"/>
      <c r="BV23" s="419">
        <v>14996926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5859</v>
      </c>
      <c r="R24" s="373"/>
      <c r="S24" s="373"/>
      <c r="T24" s="373"/>
      <c r="U24" s="373"/>
      <c r="V24" s="374"/>
      <c r="W24" s="462"/>
      <c r="X24" s="399"/>
      <c r="Y24" s="400"/>
      <c r="Z24" s="375" t="s">
        <v>171</v>
      </c>
      <c r="AA24" s="376"/>
      <c r="AB24" s="376"/>
      <c r="AC24" s="376"/>
      <c r="AD24" s="376"/>
      <c r="AE24" s="376"/>
      <c r="AF24" s="376"/>
      <c r="AG24" s="377"/>
      <c r="AH24" s="372">
        <v>408</v>
      </c>
      <c r="AI24" s="373"/>
      <c r="AJ24" s="373"/>
      <c r="AK24" s="373"/>
      <c r="AL24" s="374"/>
      <c r="AM24" s="372">
        <v>1307640</v>
      </c>
      <c r="AN24" s="373"/>
      <c r="AO24" s="373"/>
      <c r="AP24" s="373"/>
      <c r="AQ24" s="373"/>
      <c r="AR24" s="374"/>
      <c r="AS24" s="372">
        <v>3205</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8938497</v>
      </c>
      <c r="BO24" s="420"/>
      <c r="BP24" s="420"/>
      <c r="BQ24" s="420"/>
      <c r="BR24" s="420"/>
      <c r="BS24" s="420"/>
      <c r="BT24" s="420"/>
      <c r="BU24" s="421"/>
      <c r="BV24" s="419">
        <v>9311421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5994</v>
      </c>
      <c r="R25" s="373"/>
      <c r="S25" s="373"/>
      <c r="T25" s="373"/>
      <c r="U25" s="373"/>
      <c r="V25" s="374"/>
      <c r="W25" s="462"/>
      <c r="X25" s="399"/>
      <c r="Y25" s="400"/>
      <c r="Z25" s="375" t="s">
        <v>174</v>
      </c>
      <c r="AA25" s="376"/>
      <c r="AB25" s="376"/>
      <c r="AC25" s="376"/>
      <c r="AD25" s="376"/>
      <c r="AE25" s="376"/>
      <c r="AF25" s="376"/>
      <c r="AG25" s="377"/>
      <c r="AH25" s="372">
        <v>68</v>
      </c>
      <c r="AI25" s="373"/>
      <c r="AJ25" s="373"/>
      <c r="AK25" s="373"/>
      <c r="AL25" s="374"/>
      <c r="AM25" s="372">
        <v>216172</v>
      </c>
      <c r="AN25" s="373"/>
      <c r="AO25" s="373"/>
      <c r="AP25" s="373"/>
      <c r="AQ25" s="373"/>
      <c r="AR25" s="374"/>
      <c r="AS25" s="372">
        <v>3179</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163790</v>
      </c>
      <c r="BO25" s="449"/>
      <c r="BP25" s="449"/>
      <c r="BQ25" s="449"/>
      <c r="BR25" s="449"/>
      <c r="BS25" s="449"/>
      <c r="BT25" s="449"/>
      <c r="BU25" s="450"/>
      <c r="BV25" s="448">
        <v>76910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5508</v>
      </c>
      <c r="R26" s="373"/>
      <c r="S26" s="373"/>
      <c r="T26" s="373"/>
      <c r="U26" s="373"/>
      <c r="V26" s="374"/>
      <c r="W26" s="462"/>
      <c r="X26" s="399"/>
      <c r="Y26" s="400"/>
      <c r="Z26" s="375" t="s">
        <v>177</v>
      </c>
      <c r="AA26" s="430"/>
      <c r="AB26" s="430"/>
      <c r="AC26" s="430"/>
      <c r="AD26" s="430"/>
      <c r="AE26" s="430"/>
      <c r="AF26" s="430"/>
      <c r="AG26" s="431"/>
      <c r="AH26" s="372">
        <v>14</v>
      </c>
      <c r="AI26" s="373"/>
      <c r="AJ26" s="373"/>
      <c r="AK26" s="373"/>
      <c r="AL26" s="374"/>
      <c r="AM26" s="372">
        <v>35392</v>
      </c>
      <c r="AN26" s="373"/>
      <c r="AO26" s="373"/>
      <c r="AP26" s="373"/>
      <c r="AQ26" s="373"/>
      <c r="AR26" s="374"/>
      <c r="AS26" s="372">
        <v>2528</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4750</v>
      </c>
      <c r="R27" s="373"/>
      <c r="S27" s="373"/>
      <c r="T27" s="373"/>
      <c r="U27" s="373"/>
      <c r="V27" s="374"/>
      <c r="W27" s="462"/>
      <c r="X27" s="399"/>
      <c r="Y27" s="400"/>
      <c r="Z27" s="375" t="s">
        <v>181</v>
      </c>
      <c r="AA27" s="376"/>
      <c r="AB27" s="376"/>
      <c r="AC27" s="376"/>
      <c r="AD27" s="376"/>
      <c r="AE27" s="376"/>
      <c r="AF27" s="376"/>
      <c r="AG27" s="377"/>
      <c r="AH27" s="372">
        <v>35</v>
      </c>
      <c r="AI27" s="373"/>
      <c r="AJ27" s="373"/>
      <c r="AK27" s="373"/>
      <c r="AL27" s="374"/>
      <c r="AM27" s="372">
        <v>94745</v>
      </c>
      <c r="AN27" s="373"/>
      <c r="AO27" s="373"/>
      <c r="AP27" s="373"/>
      <c r="AQ27" s="373"/>
      <c r="AR27" s="374"/>
      <c r="AS27" s="372">
        <v>2707</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140000</v>
      </c>
      <c r="BO27" s="454"/>
      <c r="BP27" s="454"/>
      <c r="BQ27" s="454"/>
      <c r="BR27" s="454"/>
      <c r="BS27" s="454"/>
      <c r="BT27" s="454"/>
      <c r="BU27" s="455"/>
      <c r="BV27" s="453">
        <v>140000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3850</v>
      </c>
      <c r="R28" s="373"/>
      <c r="S28" s="373"/>
      <c r="T28" s="373"/>
      <c r="U28" s="373"/>
      <c r="V28" s="374"/>
      <c r="W28" s="462"/>
      <c r="X28" s="399"/>
      <c r="Y28" s="400"/>
      <c r="Z28" s="375" t="s">
        <v>184</v>
      </c>
      <c r="AA28" s="376"/>
      <c r="AB28" s="376"/>
      <c r="AC28" s="376"/>
      <c r="AD28" s="376"/>
      <c r="AE28" s="376"/>
      <c r="AF28" s="376"/>
      <c r="AG28" s="377"/>
      <c r="AH28" s="372">
        <v>5</v>
      </c>
      <c r="AI28" s="373"/>
      <c r="AJ28" s="373"/>
      <c r="AK28" s="373"/>
      <c r="AL28" s="374"/>
      <c r="AM28" s="372">
        <v>8085</v>
      </c>
      <c r="AN28" s="373"/>
      <c r="AO28" s="373"/>
      <c r="AP28" s="373"/>
      <c r="AQ28" s="373"/>
      <c r="AR28" s="374"/>
      <c r="AS28" s="372">
        <v>1617</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1864125</v>
      </c>
      <c r="BO28" s="449"/>
      <c r="BP28" s="449"/>
      <c r="BQ28" s="449"/>
      <c r="BR28" s="449"/>
      <c r="BS28" s="449"/>
      <c r="BT28" s="449"/>
      <c r="BU28" s="450"/>
      <c r="BV28" s="448">
        <v>1912903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16</v>
      </c>
      <c r="M29" s="373"/>
      <c r="N29" s="373"/>
      <c r="O29" s="373"/>
      <c r="P29" s="374"/>
      <c r="Q29" s="372">
        <v>3500</v>
      </c>
      <c r="R29" s="373"/>
      <c r="S29" s="373"/>
      <c r="T29" s="373"/>
      <c r="U29" s="373"/>
      <c r="V29" s="374"/>
      <c r="W29" s="463"/>
      <c r="X29" s="464"/>
      <c r="Y29" s="465"/>
      <c r="Z29" s="375" t="s">
        <v>187</v>
      </c>
      <c r="AA29" s="376"/>
      <c r="AB29" s="376"/>
      <c r="AC29" s="376"/>
      <c r="AD29" s="376"/>
      <c r="AE29" s="376"/>
      <c r="AF29" s="376"/>
      <c r="AG29" s="377"/>
      <c r="AH29" s="372">
        <v>448</v>
      </c>
      <c r="AI29" s="373"/>
      <c r="AJ29" s="373"/>
      <c r="AK29" s="373"/>
      <c r="AL29" s="374"/>
      <c r="AM29" s="372">
        <v>1410470</v>
      </c>
      <c r="AN29" s="373"/>
      <c r="AO29" s="373"/>
      <c r="AP29" s="373"/>
      <c r="AQ29" s="373"/>
      <c r="AR29" s="374"/>
      <c r="AS29" s="372">
        <v>3148</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535958</v>
      </c>
      <c r="BO29" s="420"/>
      <c r="BP29" s="420"/>
      <c r="BQ29" s="420"/>
      <c r="BR29" s="420"/>
      <c r="BS29" s="420"/>
      <c r="BT29" s="420"/>
      <c r="BU29" s="421"/>
      <c r="BV29" s="419">
        <v>586486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97.9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2397057</v>
      </c>
      <c r="BO30" s="454"/>
      <c r="BP30" s="454"/>
      <c r="BQ30" s="454"/>
      <c r="BR30" s="454"/>
      <c r="BS30" s="454"/>
      <c r="BT30" s="454"/>
      <c r="BU30" s="455"/>
      <c r="BV30" s="453">
        <v>2479123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197</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199</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兵庫県市町村職員退職手当組合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アクト篠山</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兵庫県町議会議員公務災害補償組合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グリーンファームささやま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丹波少年自然の家事務組合</v>
      </c>
      <c r="BZ36" s="368"/>
      <c r="CA36" s="368"/>
      <c r="CB36" s="368"/>
      <c r="CC36" s="368"/>
      <c r="CD36" s="368"/>
      <c r="CE36" s="368"/>
      <c r="CF36" s="368"/>
      <c r="CG36" s="368"/>
      <c r="CH36" s="368"/>
      <c r="CI36" s="368"/>
      <c r="CJ36" s="368"/>
      <c r="CK36" s="368"/>
      <c r="CL36" s="368"/>
      <c r="CM36" s="368"/>
      <c r="CN36" s="181"/>
      <c r="CO36" s="367">
        <f t="shared" si="3"/>
        <v>14</v>
      </c>
      <c r="CP36" s="367"/>
      <c r="CQ36" s="368" t="str">
        <f>IF('各会計、関係団体の財政状況及び健全化判断比率'!BS9="","",'各会計、関係団体の財政状況及び健全化判断比率'!BS9)</f>
        <v>夢こんだ</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兵庫県後期高齢者医療広域連合（一般会計）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兵庫県後期高齢者医療広域連合（特別会計）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ohvYtG7Oh32a6iEpw1WpInCYC9PA2Sjj8sc+8RKfPUi+xqsQFP+zZouNJSCi5zt+YFpN45/9zoJEiIEkVNA+A==" saltValue="88Oksr2WAyaGO3tN+qOsB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N51" sqref="N5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567</v>
      </c>
      <c r="D34" s="1151"/>
      <c r="E34" s="1152"/>
      <c r="F34" s="32">
        <v>11.16</v>
      </c>
      <c r="G34" s="33">
        <v>11.6</v>
      </c>
      <c r="H34" s="33">
        <v>10.55</v>
      </c>
      <c r="I34" s="33">
        <v>9.6999999999999993</v>
      </c>
      <c r="J34" s="34">
        <v>9.1999999999999993</v>
      </c>
      <c r="K34" s="22"/>
      <c r="L34" s="22"/>
      <c r="M34" s="22"/>
      <c r="N34" s="22"/>
      <c r="O34" s="22"/>
      <c r="P34" s="22"/>
    </row>
    <row r="35" spans="1:16" ht="39" customHeight="1" x14ac:dyDescent="0.15">
      <c r="A35" s="22"/>
      <c r="B35" s="35"/>
      <c r="C35" s="1145" t="s">
        <v>568</v>
      </c>
      <c r="D35" s="1146"/>
      <c r="E35" s="1147"/>
      <c r="F35" s="36" t="s">
        <v>518</v>
      </c>
      <c r="G35" s="37">
        <v>3.67</v>
      </c>
      <c r="H35" s="37">
        <v>3.07</v>
      </c>
      <c r="I35" s="37">
        <v>2.62</v>
      </c>
      <c r="J35" s="38">
        <v>3.11</v>
      </c>
      <c r="K35" s="22"/>
      <c r="L35" s="22"/>
      <c r="M35" s="22"/>
      <c r="N35" s="22"/>
      <c r="O35" s="22"/>
      <c r="P35" s="22"/>
    </row>
    <row r="36" spans="1:16" ht="39" customHeight="1" x14ac:dyDescent="0.15">
      <c r="A36" s="22"/>
      <c r="B36" s="35"/>
      <c r="C36" s="1145" t="s">
        <v>569</v>
      </c>
      <c r="D36" s="1146"/>
      <c r="E36" s="1147"/>
      <c r="F36" s="36">
        <v>3.7</v>
      </c>
      <c r="G36" s="37">
        <v>2.56</v>
      </c>
      <c r="H36" s="37">
        <v>3.13</v>
      </c>
      <c r="I36" s="37">
        <v>3.45</v>
      </c>
      <c r="J36" s="38">
        <v>2.2799999999999998</v>
      </c>
      <c r="K36" s="22"/>
      <c r="L36" s="22"/>
      <c r="M36" s="22"/>
      <c r="N36" s="22"/>
      <c r="O36" s="22"/>
      <c r="P36" s="22"/>
    </row>
    <row r="37" spans="1:16" ht="39" customHeight="1" x14ac:dyDescent="0.15">
      <c r="A37" s="22"/>
      <c r="B37" s="35"/>
      <c r="C37" s="1145" t="s">
        <v>570</v>
      </c>
      <c r="D37" s="1146"/>
      <c r="E37" s="1147"/>
      <c r="F37" s="36">
        <v>0.54</v>
      </c>
      <c r="G37" s="37">
        <v>0.28999999999999998</v>
      </c>
      <c r="H37" s="37">
        <v>0.34</v>
      </c>
      <c r="I37" s="37">
        <v>0.86</v>
      </c>
      <c r="J37" s="38">
        <v>0.92</v>
      </c>
      <c r="K37" s="22"/>
      <c r="L37" s="22"/>
      <c r="M37" s="22"/>
      <c r="N37" s="22"/>
      <c r="O37" s="22"/>
      <c r="P37" s="22"/>
    </row>
    <row r="38" spans="1:16" ht="39" customHeight="1" x14ac:dyDescent="0.15">
      <c r="A38" s="22"/>
      <c r="B38" s="35"/>
      <c r="C38" s="1145" t="s">
        <v>571</v>
      </c>
      <c r="D38" s="1146"/>
      <c r="E38" s="1147"/>
      <c r="F38" s="36">
        <v>1.1000000000000001</v>
      </c>
      <c r="G38" s="37">
        <v>0.2</v>
      </c>
      <c r="H38" s="37">
        <v>0.22</v>
      </c>
      <c r="I38" s="37">
        <v>0.26</v>
      </c>
      <c r="J38" s="38">
        <v>0.26</v>
      </c>
      <c r="K38" s="22"/>
      <c r="L38" s="22"/>
      <c r="M38" s="22"/>
      <c r="N38" s="22"/>
      <c r="O38" s="22"/>
      <c r="P38" s="22"/>
    </row>
    <row r="39" spans="1:16" ht="39" customHeight="1" x14ac:dyDescent="0.15">
      <c r="A39" s="22"/>
      <c r="B39" s="35"/>
      <c r="C39" s="1145" t="s">
        <v>572</v>
      </c>
      <c r="D39" s="1146"/>
      <c r="E39" s="1147"/>
      <c r="F39" s="36">
        <v>0.21</v>
      </c>
      <c r="G39" s="37">
        <v>0.09</v>
      </c>
      <c r="H39" s="37">
        <v>0.09</v>
      </c>
      <c r="I39" s="37">
        <v>0.1</v>
      </c>
      <c r="J39" s="38">
        <v>0.09</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574</v>
      </c>
      <c r="G42" s="37" t="s">
        <v>518</v>
      </c>
      <c r="H42" s="37" t="s">
        <v>518</v>
      </c>
      <c r="I42" s="37" t="s">
        <v>518</v>
      </c>
      <c r="J42" s="38" t="s">
        <v>518</v>
      </c>
      <c r="K42" s="22"/>
      <c r="L42" s="22"/>
      <c r="M42" s="22"/>
      <c r="N42" s="22"/>
      <c r="O42" s="22"/>
      <c r="P42" s="22"/>
    </row>
    <row r="43" spans="1:16" ht="39" customHeight="1" thickBot="1" x14ac:dyDescent="0.2">
      <c r="A43" s="22"/>
      <c r="B43" s="40"/>
      <c r="C43" s="1148" t="s">
        <v>575</v>
      </c>
      <c r="D43" s="1149"/>
      <c r="E43" s="1150"/>
      <c r="F43" s="41">
        <v>1.95</v>
      </c>
      <c r="G43" s="42">
        <v>0.79</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1yE35tBUo76yR8ukk8ewFfCjBqt3j6wqLqXNddLPpPIDELpd0Tn8fheUM12ey9Ef0TTt91bPdjkmaKNOLa6Zw==" saltValue="dJNrjKvnP83W93VFjQXe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6"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2461</v>
      </c>
      <c r="L45" s="60">
        <v>2029</v>
      </c>
      <c r="M45" s="60">
        <v>1979</v>
      </c>
      <c r="N45" s="60">
        <v>2009</v>
      </c>
      <c r="O45" s="61">
        <v>2107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15</v>
      </c>
      <c r="F48" s="1155"/>
      <c r="G48" s="1155"/>
      <c r="H48" s="1155"/>
      <c r="I48" s="1155"/>
      <c r="J48" s="1156"/>
      <c r="K48" s="63">
        <v>2360</v>
      </c>
      <c r="L48" s="64">
        <v>2260</v>
      </c>
      <c r="M48" s="64">
        <v>2282</v>
      </c>
      <c r="N48" s="64">
        <v>2424</v>
      </c>
      <c r="O48" s="65">
        <v>2050</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518</v>
      </c>
      <c r="L49" s="64" t="s">
        <v>518</v>
      </c>
      <c r="M49" s="64" t="s">
        <v>518</v>
      </c>
      <c r="N49" s="64" t="s">
        <v>518</v>
      </c>
      <c r="O49" s="65" t="s">
        <v>518</v>
      </c>
      <c r="P49" s="48"/>
      <c r="Q49" s="48"/>
      <c r="R49" s="48"/>
      <c r="S49" s="48"/>
      <c r="T49" s="48"/>
      <c r="U49" s="48"/>
    </row>
    <row r="50" spans="1:21" ht="30.75" customHeight="1" x14ac:dyDescent="0.15">
      <c r="A50" s="48"/>
      <c r="B50" s="1178"/>
      <c r="C50" s="1179"/>
      <c r="D50" s="62"/>
      <c r="E50" s="1155" t="s">
        <v>17</v>
      </c>
      <c r="F50" s="1155"/>
      <c r="G50" s="1155"/>
      <c r="H50" s="1155"/>
      <c r="I50" s="1155"/>
      <c r="J50" s="1156"/>
      <c r="K50" s="63">
        <v>6</v>
      </c>
      <c r="L50" s="64">
        <v>6</v>
      </c>
      <c r="M50" s="64" t="s">
        <v>518</v>
      </c>
      <c r="N50" s="64" t="s">
        <v>518</v>
      </c>
      <c r="O50" s="65" t="s">
        <v>518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518</v>
      </c>
      <c r="L51" s="64" t="s">
        <v>518</v>
      </c>
      <c r="M51" s="64">
        <v>0</v>
      </c>
      <c r="N51" s="64" t="s">
        <v>518</v>
      </c>
      <c r="O51" s="65" t="s">
        <v>518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2846</v>
      </c>
      <c r="L52" s="64">
        <v>2640</v>
      </c>
      <c r="M52" s="64">
        <v>2622</v>
      </c>
      <c r="N52" s="64">
        <v>2563</v>
      </c>
      <c r="O52" s="65">
        <v>2292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1981</v>
      </c>
      <c r="L53" s="69">
        <v>1655</v>
      </c>
      <c r="M53" s="69">
        <v>1639</v>
      </c>
      <c r="N53" s="69">
        <v>1870</v>
      </c>
      <c r="O53" s="70">
        <v>1865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YOydmC5m1wS8vRe297SjZnYyNuPSFqwBEMip8MqIRoMWukpZyQ2fbXnuQDwXWBxTLmNPHyDBAGOxje8bWY/3w==" saltValue="WD0EKjcBatejueJV1PvCd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43" zoomScaleSheetLayoutView="100" workbookViewId="0">
      <selection activeCell="N51" sqref="N5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18618</v>
      </c>
      <c r="J41" s="356">
        <v>19082</v>
      </c>
      <c r="K41" s="356">
        <v>19450</v>
      </c>
      <c r="L41" s="356">
        <v>18763</v>
      </c>
      <c r="M41" s="357">
        <v>17701</v>
      </c>
    </row>
    <row r="42" spans="2:13" ht="27.75" customHeight="1" x14ac:dyDescent="0.15">
      <c r="B42" s="1186"/>
      <c r="C42" s="1187"/>
      <c r="D42" s="106"/>
      <c r="E42" s="1190" t="s">
        <v>34</v>
      </c>
      <c r="F42" s="1190"/>
      <c r="G42" s="1190"/>
      <c r="H42" s="1191"/>
      <c r="I42" s="358">
        <v>5</v>
      </c>
      <c r="J42" s="359" t="s">
        <v>518</v>
      </c>
      <c r="K42" s="359" t="s">
        <v>518</v>
      </c>
      <c r="L42" s="359" t="s">
        <v>518</v>
      </c>
      <c r="M42" s="360" t="s">
        <v>518</v>
      </c>
    </row>
    <row r="43" spans="2:13" ht="27.75" customHeight="1" x14ac:dyDescent="0.15">
      <c r="B43" s="1186"/>
      <c r="C43" s="1187"/>
      <c r="D43" s="106"/>
      <c r="E43" s="1190" t="s">
        <v>35</v>
      </c>
      <c r="F43" s="1190"/>
      <c r="G43" s="1190"/>
      <c r="H43" s="1191"/>
      <c r="I43" s="358">
        <v>30209</v>
      </c>
      <c r="J43" s="359">
        <v>27053</v>
      </c>
      <c r="K43" s="359">
        <v>23509</v>
      </c>
      <c r="L43" s="359">
        <v>20718</v>
      </c>
      <c r="M43" s="360">
        <v>18157</v>
      </c>
    </row>
    <row r="44" spans="2:13" ht="27.75" customHeight="1" x14ac:dyDescent="0.15">
      <c r="B44" s="1186"/>
      <c r="C44" s="1187"/>
      <c r="D44" s="106"/>
      <c r="E44" s="1190" t="s">
        <v>36</v>
      </c>
      <c r="F44" s="1190"/>
      <c r="G44" s="1190"/>
      <c r="H44" s="1191"/>
      <c r="I44" s="358" t="s">
        <v>518</v>
      </c>
      <c r="J44" s="359" t="s">
        <v>518</v>
      </c>
      <c r="K44" s="359" t="s">
        <v>518</v>
      </c>
      <c r="L44" s="359" t="s">
        <v>518</v>
      </c>
      <c r="M44" s="360" t="s">
        <v>518</v>
      </c>
    </row>
    <row r="45" spans="2:13" ht="27.75" customHeight="1" x14ac:dyDescent="0.15">
      <c r="B45" s="1186"/>
      <c r="C45" s="1187"/>
      <c r="D45" s="106"/>
      <c r="E45" s="1190" t="s">
        <v>37</v>
      </c>
      <c r="F45" s="1190"/>
      <c r="G45" s="1190"/>
      <c r="H45" s="1191"/>
      <c r="I45" s="358">
        <v>4132</v>
      </c>
      <c r="J45" s="359">
        <v>4006</v>
      </c>
      <c r="K45" s="359">
        <v>3948</v>
      </c>
      <c r="L45" s="359">
        <v>3907</v>
      </c>
      <c r="M45" s="360">
        <v>3868</v>
      </c>
    </row>
    <row r="46" spans="2:13" ht="27.75" customHeight="1" x14ac:dyDescent="0.15">
      <c r="B46" s="1186"/>
      <c r="C46" s="1187"/>
      <c r="D46" s="107"/>
      <c r="E46" s="1190" t="s">
        <v>38</v>
      </c>
      <c r="F46" s="1190"/>
      <c r="G46" s="1190"/>
      <c r="H46" s="1191"/>
      <c r="I46" s="358" t="s">
        <v>518</v>
      </c>
      <c r="J46" s="359" t="s">
        <v>518</v>
      </c>
      <c r="K46" s="359" t="s">
        <v>518</v>
      </c>
      <c r="L46" s="359" t="s">
        <v>518</v>
      </c>
      <c r="M46" s="360" t="s">
        <v>518</v>
      </c>
    </row>
    <row r="47" spans="2:13" ht="27.75" customHeight="1" x14ac:dyDescent="0.15">
      <c r="B47" s="1186"/>
      <c r="C47" s="1187"/>
      <c r="D47" s="108"/>
      <c r="E47" s="1200" t="s">
        <v>39</v>
      </c>
      <c r="F47" s="1201"/>
      <c r="G47" s="1201"/>
      <c r="H47" s="1202"/>
      <c r="I47" s="358" t="s">
        <v>518</v>
      </c>
      <c r="J47" s="359" t="s">
        <v>518</v>
      </c>
      <c r="K47" s="359" t="s">
        <v>518</v>
      </c>
      <c r="L47" s="359" t="s">
        <v>518</v>
      </c>
      <c r="M47" s="360" t="s">
        <v>518</v>
      </c>
    </row>
    <row r="48" spans="2:13" ht="27.75" customHeight="1" x14ac:dyDescent="0.15">
      <c r="B48" s="1186"/>
      <c r="C48" s="1187"/>
      <c r="D48" s="106"/>
      <c r="E48" s="1190" t="s">
        <v>40</v>
      </c>
      <c r="F48" s="1190"/>
      <c r="G48" s="1190"/>
      <c r="H48" s="1191"/>
      <c r="I48" s="358" t="s">
        <v>518</v>
      </c>
      <c r="J48" s="359" t="s">
        <v>518</v>
      </c>
      <c r="K48" s="359" t="s">
        <v>518</v>
      </c>
      <c r="L48" s="359" t="s">
        <v>518</v>
      </c>
      <c r="M48" s="360" t="s">
        <v>518</v>
      </c>
    </row>
    <row r="49" spans="2:13" ht="27.75" customHeight="1" x14ac:dyDescent="0.15">
      <c r="B49" s="1188"/>
      <c r="C49" s="1189"/>
      <c r="D49" s="106"/>
      <c r="E49" s="1190" t="s">
        <v>41</v>
      </c>
      <c r="F49" s="1190"/>
      <c r="G49" s="1190"/>
      <c r="H49" s="1191"/>
      <c r="I49" s="358" t="s">
        <v>518</v>
      </c>
      <c r="J49" s="359" t="s">
        <v>518</v>
      </c>
      <c r="K49" s="359" t="s">
        <v>518</v>
      </c>
      <c r="L49" s="359" t="s">
        <v>518</v>
      </c>
      <c r="M49" s="360" t="s">
        <v>518</v>
      </c>
    </row>
    <row r="50" spans="2:13" ht="27.75" customHeight="1" x14ac:dyDescent="0.15">
      <c r="B50" s="1184" t="s">
        <v>42</v>
      </c>
      <c r="C50" s="1185"/>
      <c r="D50" s="109"/>
      <c r="E50" s="1190" t="s">
        <v>43</v>
      </c>
      <c r="F50" s="1190"/>
      <c r="G50" s="1190"/>
      <c r="H50" s="1191"/>
      <c r="I50" s="358">
        <v>3771</v>
      </c>
      <c r="J50" s="359">
        <v>3575</v>
      </c>
      <c r="K50" s="359">
        <v>4098</v>
      </c>
      <c r="L50" s="359">
        <v>4694</v>
      </c>
      <c r="M50" s="360">
        <v>4674</v>
      </c>
    </row>
    <row r="51" spans="2:13" ht="27.75" customHeight="1" x14ac:dyDescent="0.15">
      <c r="B51" s="1186"/>
      <c r="C51" s="1187"/>
      <c r="D51" s="106"/>
      <c r="E51" s="1190" t="s">
        <v>44</v>
      </c>
      <c r="F51" s="1190"/>
      <c r="G51" s="1190"/>
      <c r="H51" s="1191"/>
      <c r="I51" s="358">
        <v>493</v>
      </c>
      <c r="J51" s="359">
        <v>447</v>
      </c>
      <c r="K51" s="359">
        <v>464</v>
      </c>
      <c r="L51" s="359">
        <v>299</v>
      </c>
      <c r="M51" s="360">
        <v>227</v>
      </c>
    </row>
    <row r="52" spans="2:13" ht="27.75" customHeight="1" x14ac:dyDescent="0.15">
      <c r="B52" s="1188"/>
      <c r="C52" s="1189"/>
      <c r="D52" s="106"/>
      <c r="E52" s="1190" t="s">
        <v>45</v>
      </c>
      <c r="F52" s="1190"/>
      <c r="G52" s="1190"/>
      <c r="H52" s="1191"/>
      <c r="I52" s="358">
        <v>28894</v>
      </c>
      <c r="J52" s="359">
        <v>28309</v>
      </c>
      <c r="K52" s="359">
        <v>27055</v>
      </c>
      <c r="L52" s="359">
        <v>25591</v>
      </c>
      <c r="M52" s="360">
        <v>24163</v>
      </c>
    </row>
    <row r="53" spans="2:13" ht="27.75" customHeight="1" thickBot="1" x14ac:dyDescent="0.2">
      <c r="B53" s="1192" t="s">
        <v>46</v>
      </c>
      <c r="C53" s="1193"/>
      <c r="D53" s="110"/>
      <c r="E53" s="1194" t="s">
        <v>47</v>
      </c>
      <c r="F53" s="1194"/>
      <c r="G53" s="1194"/>
      <c r="H53" s="1195"/>
      <c r="I53" s="361">
        <v>19807</v>
      </c>
      <c r="J53" s="362">
        <v>17809</v>
      </c>
      <c r="K53" s="362">
        <v>15289</v>
      </c>
      <c r="L53" s="362">
        <v>12803</v>
      </c>
      <c r="M53" s="363">
        <v>10662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VYunDfplIa48Hbjo0DVZxp5Hj/dNTdLXL2q3V48AZlE0eHrzuK3c5japVQ3Lfh6wwWXmyf0NhZ1/Uo83u4rGw==" saltValue="/nUoBZXA4WePP7/Jmzys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25" zoomScale="70" zoomScaleNormal="70" zoomScaleSheetLayoutView="100" workbookViewId="0">
      <selection activeCell="N51" sqref="N5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08" t="s">
        <v>50</v>
      </c>
      <c r="D55" s="1208"/>
      <c r="E55" s="1209"/>
      <c r="F55" s="122">
        <v>1693</v>
      </c>
      <c r="G55" s="122">
        <v>1913</v>
      </c>
      <c r="H55" s="123">
        <v>1864</v>
      </c>
    </row>
    <row r="56" spans="2:8" ht="52.5" customHeight="1" x14ac:dyDescent="0.15">
      <c r="B56" s="124"/>
      <c r="C56" s="1210" t="s">
        <v>51</v>
      </c>
      <c r="D56" s="1210"/>
      <c r="E56" s="1211"/>
      <c r="F56" s="125">
        <v>334</v>
      </c>
      <c r="G56" s="125">
        <v>586</v>
      </c>
      <c r="H56" s="126">
        <v>536</v>
      </c>
    </row>
    <row r="57" spans="2:8" ht="53.25" customHeight="1" x14ac:dyDescent="0.15">
      <c r="B57" s="124"/>
      <c r="C57" s="1212" t="s">
        <v>52</v>
      </c>
      <c r="D57" s="1212"/>
      <c r="E57" s="1213"/>
      <c r="F57" s="127">
        <v>2557</v>
      </c>
      <c r="G57" s="127">
        <v>2479</v>
      </c>
      <c r="H57" s="128">
        <v>2397</v>
      </c>
    </row>
    <row r="58" spans="2:8" ht="45.75" customHeight="1" x14ac:dyDescent="0.15">
      <c r="B58" s="129"/>
      <c r="C58" s="1203" t="s">
        <v>589</v>
      </c>
      <c r="D58" s="1204"/>
      <c r="E58" s="1205"/>
      <c r="F58" s="130">
        <v>1512</v>
      </c>
      <c r="G58" s="131">
        <v>1347</v>
      </c>
      <c r="H58" s="131">
        <v>1272</v>
      </c>
    </row>
    <row r="59" spans="2:8" ht="45.75" customHeight="1" x14ac:dyDescent="0.15">
      <c r="B59" s="129"/>
      <c r="C59" s="1203" t="s">
        <v>590</v>
      </c>
      <c r="D59" s="1204"/>
      <c r="E59" s="1205"/>
      <c r="F59" s="130">
        <v>201</v>
      </c>
      <c r="G59" s="131">
        <v>204</v>
      </c>
      <c r="H59" s="131">
        <v>154</v>
      </c>
    </row>
    <row r="60" spans="2:8" ht="45.75" customHeight="1" x14ac:dyDescent="0.15">
      <c r="B60" s="129"/>
      <c r="C60" s="1203" t="s">
        <v>591</v>
      </c>
      <c r="D60" s="1204"/>
      <c r="E60" s="1205"/>
      <c r="F60" s="130">
        <v>119</v>
      </c>
      <c r="G60" s="131">
        <v>138</v>
      </c>
      <c r="H60" s="131">
        <v>138</v>
      </c>
    </row>
    <row r="61" spans="2:8" ht="45.75" customHeight="1" x14ac:dyDescent="0.15">
      <c r="B61" s="129"/>
      <c r="C61" s="1203" t="s">
        <v>592</v>
      </c>
      <c r="D61" s="1204"/>
      <c r="E61" s="1205"/>
      <c r="F61" s="130">
        <v>83</v>
      </c>
      <c r="G61" s="131">
        <v>131</v>
      </c>
      <c r="H61" s="131">
        <v>130</v>
      </c>
    </row>
    <row r="62" spans="2:8" ht="45.75" customHeight="1" thickBot="1" x14ac:dyDescent="0.2">
      <c r="B62" s="132"/>
      <c r="C62" s="1203" t="s">
        <v>593</v>
      </c>
      <c r="D62" s="1204"/>
      <c r="E62" s="1205"/>
      <c r="F62" s="133">
        <v>87</v>
      </c>
      <c r="G62" s="133">
        <v>90</v>
      </c>
      <c r="H62" s="134">
        <v>99</v>
      </c>
    </row>
    <row r="63" spans="2:8" ht="52.5" customHeight="1" thickBot="1" x14ac:dyDescent="0.2">
      <c r="B63" s="135"/>
      <c r="C63" s="1206" t="s">
        <v>53</v>
      </c>
      <c r="D63" s="1206"/>
      <c r="E63" s="1207"/>
      <c r="F63" s="136">
        <v>4583</v>
      </c>
      <c r="G63" s="136">
        <v>4979</v>
      </c>
      <c r="H63" s="137">
        <v>4797</v>
      </c>
    </row>
    <row r="64" spans="2:8" x14ac:dyDescent="0.15"/>
  </sheetData>
  <sheetProtection algorithmName="SHA-512" hashValue="cy7Ilz6YNWmIoQYQJX9gvXSfKkpq7Zy68b/qrRxeDMphGX/S/emZcC8VFqhvGmXbSch2fJJjHKU7tSlHahyr8w==" saltValue="VlNaeYoA6EPjr7ytTFDu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71672</v>
      </c>
      <c r="E3" s="156"/>
      <c r="F3" s="157">
        <v>85173</v>
      </c>
      <c r="G3" s="158"/>
      <c r="H3" s="159"/>
    </row>
    <row r="4" spans="1:8" x14ac:dyDescent="0.15">
      <c r="A4" s="160"/>
      <c r="B4" s="161"/>
      <c r="C4" s="162"/>
      <c r="D4" s="163">
        <v>35938</v>
      </c>
      <c r="E4" s="164"/>
      <c r="F4" s="165">
        <v>43913</v>
      </c>
      <c r="G4" s="166"/>
      <c r="H4" s="167"/>
    </row>
    <row r="5" spans="1:8" x14ac:dyDescent="0.15">
      <c r="A5" s="148" t="s">
        <v>551</v>
      </c>
      <c r="B5" s="153"/>
      <c r="C5" s="154"/>
      <c r="D5" s="155">
        <v>98484</v>
      </c>
      <c r="E5" s="156"/>
      <c r="F5" s="157">
        <v>94081</v>
      </c>
      <c r="G5" s="158"/>
      <c r="H5" s="159"/>
    </row>
    <row r="6" spans="1:8" x14ac:dyDescent="0.15">
      <c r="A6" s="160"/>
      <c r="B6" s="161"/>
      <c r="C6" s="162"/>
      <c r="D6" s="163">
        <v>40885</v>
      </c>
      <c r="E6" s="164"/>
      <c r="F6" s="165">
        <v>48949</v>
      </c>
      <c r="G6" s="166"/>
      <c r="H6" s="167"/>
    </row>
    <row r="7" spans="1:8" x14ac:dyDescent="0.15">
      <c r="A7" s="148" t="s">
        <v>552</v>
      </c>
      <c r="B7" s="153"/>
      <c r="C7" s="154"/>
      <c r="D7" s="155">
        <v>63979</v>
      </c>
      <c r="E7" s="156"/>
      <c r="F7" s="157">
        <v>92632</v>
      </c>
      <c r="G7" s="158"/>
      <c r="H7" s="159"/>
    </row>
    <row r="8" spans="1:8" x14ac:dyDescent="0.15">
      <c r="A8" s="160"/>
      <c r="B8" s="161"/>
      <c r="C8" s="162"/>
      <c r="D8" s="163">
        <v>31062</v>
      </c>
      <c r="E8" s="164"/>
      <c r="F8" s="165">
        <v>47978</v>
      </c>
      <c r="G8" s="166"/>
      <c r="H8" s="167"/>
    </row>
    <row r="9" spans="1:8" x14ac:dyDescent="0.15">
      <c r="A9" s="148" t="s">
        <v>553</v>
      </c>
      <c r="B9" s="153"/>
      <c r="C9" s="154"/>
      <c r="D9" s="155">
        <v>32945</v>
      </c>
      <c r="E9" s="156"/>
      <c r="F9" s="157">
        <v>96469</v>
      </c>
      <c r="G9" s="158"/>
      <c r="H9" s="159"/>
    </row>
    <row r="10" spans="1:8" x14ac:dyDescent="0.15">
      <c r="A10" s="160"/>
      <c r="B10" s="161"/>
      <c r="C10" s="162"/>
      <c r="D10" s="163">
        <v>22436</v>
      </c>
      <c r="E10" s="164"/>
      <c r="F10" s="165">
        <v>49775</v>
      </c>
      <c r="G10" s="166"/>
      <c r="H10" s="167"/>
    </row>
    <row r="11" spans="1:8" x14ac:dyDescent="0.15">
      <c r="A11" s="148" t="s">
        <v>554</v>
      </c>
      <c r="B11" s="153"/>
      <c r="C11" s="154"/>
      <c r="D11" s="155">
        <v>36814</v>
      </c>
      <c r="E11" s="156"/>
      <c r="F11" s="157">
        <v>85743</v>
      </c>
      <c r="G11" s="158"/>
      <c r="H11" s="159"/>
    </row>
    <row r="12" spans="1:8" x14ac:dyDescent="0.15">
      <c r="A12" s="160"/>
      <c r="B12" s="161"/>
      <c r="C12" s="168"/>
      <c r="D12" s="163">
        <v>23026</v>
      </c>
      <c r="E12" s="164"/>
      <c r="F12" s="165">
        <v>45231</v>
      </c>
      <c r="G12" s="166"/>
      <c r="H12" s="167"/>
    </row>
    <row r="13" spans="1:8" x14ac:dyDescent="0.15">
      <c r="A13" s="148"/>
      <c r="B13" s="153"/>
      <c r="C13" s="169"/>
      <c r="D13" s="170">
        <v>60779</v>
      </c>
      <c r="E13" s="171"/>
      <c r="F13" s="172">
        <v>90820</v>
      </c>
      <c r="G13" s="173"/>
      <c r="H13" s="159"/>
    </row>
    <row r="14" spans="1:8" x14ac:dyDescent="0.15">
      <c r="A14" s="160"/>
      <c r="B14" s="161"/>
      <c r="C14" s="162"/>
      <c r="D14" s="163">
        <v>30669</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3.54</v>
      </c>
      <c r="C19" s="174">
        <f>ROUND(VALUE(SUBSTITUTE(実質収支比率等に係る経年分析!G$48,"▲","-")),2)</f>
        <v>2.57</v>
      </c>
      <c r="D19" s="174">
        <f>ROUND(VALUE(SUBSTITUTE(実質収支比率等に係る経年分析!H$48,"▲","-")),2)</f>
        <v>3.13</v>
      </c>
      <c r="E19" s="174">
        <f>ROUND(VALUE(SUBSTITUTE(実質収支比率等に係る経年分析!I$48,"▲","-")),2)</f>
        <v>3.46</v>
      </c>
      <c r="F19" s="174">
        <f>ROUND(VALUE(SUBSTITUTE(実質収支比率等に係る経年分析!J$48,"▲","-")),2)</f>
        <v>2.2799999999999998</v>
      </c>
    </row>
    <row r="20" spans="1:11" x14ac:dyDescent="0.15">
      <c r="A20" s="174" t="s">
        <v>57</v>
      </c>
      <c r="B20" s="174">
        <f>ROUND(VALUE(SUBSTITUTE(実質収支比率等に係る経年分析!F$47,"▲","-")),2)</f>
        <v>10.86</v>
      </c>
      <c r="C20" s="174">
        <f>ROUND(VALUE(SUBSTITUTE(実質収支比率等に係る経年分析!G$47,"▲","-")),2)</f>
        <v>11.08</v>
      </c>
      <c r="D20" s="174">
        <f>ROUND(VALUE(SUBSTITUTE(実質収支比率等に係る経年分析!H$47,"▲","-")),2)</f>
        <v>12.07</v>
      </c>
      <c r="E20" s="174">
        <f>ROUND(VALUE(SUBSTITUTE(実質収支比率等に係る経年分析!I$47,"▲","-")),2)</f>
        <v>13.21</v>
      </c>
      <c r="F20" s="174">
        <f>ROUND(VALUE(SUBSTITUTE(実質収支比率等に係る経年分析!J$47,"▲","-")),2)</f>
        <v>13.49</v>
      </c>
    </row>
    <row r="21" spans="1:11" x14ac:dyDescent="0.15">
      <c r="A21" s="174" t="s">
        <v>58</v>
      </c>
      <c r="B21" s="174">
        <f>IF(ISNUMBER(VALUE(SUBSTITUTE(実質収支比率等に係る経年分析!F$49,"▲","-"))),ROUND(VALUE(SUBSTITUTE(実質収支比率等に係る経年分析!F$49,"▲","-")),2),NA())</f>
        <v>-4.21</v>
      </c>
      <c r="C21" s="174">
        <f>IF(ISNUMBER(VALUE(SUBSTITUTE(実質収支比率等に係る経年分析!G$49,"▲","-"))),ROUND(VALUE(SUBSTITUTE(実質収支比率等に係る経年分析!G$49,"▲","-")),2),NA())</f>
        <v>-2.87</v>
      </c>
      <c r="D21" s="174">
        <f>IF(ISNUMBER(VALUE(SUBSTITUTE(実質収支比率等に係る経年分析!H$49,"▲","-"))),ROUND(VALUE(SUBSTITUTE(実質収支比率等に係る経年分析!H$49,"▲","-")),2),NA())</f>
        <v>0.64</v>
      </c>
      <c r="E21" s="174">
        <f>IF(ISNUMBER(VALUE(SUBSTITUTE(実質収支比率等に係る経年分析!I$49,"▲","-"))),ROUND(VALUE(SUBSTITUTE(実質収支比率等に係る経年分析!I$49,"▲","-")),2),NA())</f>
        <v>0.44</v>
      </c>
      <c r="F21" s="174">
        <f>IF(ISNUMBER(VALUE(SUBSTITUTE(実質収支比率等に係る経年分析!J$49,"▲","-"))),ROUND(VALUE(SUBSTITUTE(実質収支比率等に係る経年分析!J$49,"▲","-")),2),NA())</f>
        <v>-3.51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1.95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0.79</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0.17</v>
      </c>
      <c r="C28" s="175" t="e">
        <f>IF(ROUND(VALUE(SUBSTITUTE(連結実質赤字比率に係る赤字・黒字の構成分析!F$42,"▲", "-")), 2) &gt;= 0, ABS(ROUND(VALUE(SUBSTITUTE(連結実質赤字比率に係る赤字・黒字の構成分析!F$42,"▲", "-")), 2)), NA())</f>
        <v>#N/A</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2.56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2.2799999999999998</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2.62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10.55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9.6999999999999993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9.1999999999999993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2846</v>
      </c>
      <c r="E42" s="176"/>
      <c r="F42" s="176"/>
      <c r="G42" s="176">
        <f>'実質公債費比率（分子）の構造'!L$52</f>
        <v>2640</v>
      </c>
      <c r="H42" s="176"/>
      <c r="I42" s="176"/>
      <c r="J42" s="176">
        <f>'実質公債費比率（分子）の構造'!M$52</f>
        <v>2622</v>
      </c>
      <c r="K42" s="176"/>
      <c r="L42" s="176"/>
      <c r="M42" s="176">
        <f>'実質公債費比率（分子）の構造'!N$52</f>
        <v>2563</v>
      </c>
      <c r="N42" s="176"/>
      <c r="O42" s="176"/>
      <c r="P42" s="176">
        <f>'実質公債費比率（分子）の構造'!O$52</f>
        <v>2292</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v>
      </c>
      <c r="C44" s="176"/>
      <c r="D44" s="176"/>
      <c r="E44" s="176">
        <f>'実質公債費比率（分子）の構造'!L$50</f>
        <v>6</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2360</v>
      </c>
      <c r="C46" s="176"/>
      <c r="D46" s="176"/>
      <c r="E46" s="176">
        <f>'実質公債費比率（分子）の構造'!L$48</f>
        <v>2260</v>
      </c>
      <c r="F46" s="176"/>
      <c r="G46" s="176"/>
      <c r="H46" s="176">
        <f>'実質公債費比率（分子）の構造'!M$48</f>
        <v>2282</v>
      </c>
      <c r="I46" s="176"/>
      <c r="J46" s="176"/>
      <c r="K46" s="176">
        <f>'実質公債費比率（分子）の構造'!N$48</f>
        <v>2424</v>
      </c>
      <c r="L46" s="176"/>
      <c r="M46" s="176"/>
      <c r="N46" s="176">
        <f>'実質公債費比率（分子）の構造'!O$48</f>
        <v>2050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2461</v>
      </c>
      <c r="C49" s="176"/>
      <c r="D49" s="176"/>
      <c r="E49" s="176">
        <f>'実質公債費比率（分子）の構造'!L$45</f>
        <v>2029</v>
      </c>
      <c r="F49" s="176"/>
      <c r="G49" s="176"/>
      <c r="H49" s="176">
        <f>'実質公債費比率（分子）の構造'!M$45</f>
        <v>1979</v>
      </c>
      <c r="I49" s="176"/>
      <c r="J49" s="176"/>
      <c r="K49" s="176">
        <f>'実質公債費比率（分子）の構造'!N$45</f>
        <v>2009</v>
      </c>
      <c r="L49" s="176"/>
      <c r="M49" s="176"/>
      <c r="N49" s="176">
        <f>'実質公債費比率（分子）の構造'!O$45</f>
        <v>2107</v>
      </c>
      <c r="O49" s="176"/>
      <c r="P49" s="176"/>
    </row>
    <row r="50" spans="1:16" x14ac:dyDescent="0.15">
      <c r="A50" s="176" t="s">
        <v>73</v>
      </c>
      <c r="B50" s="176" t="e">
        <f>NA()</f>
        <v>#N/A</v>
      </c>
      <c r="C50" s="176">
        <f>IF(ISNUMBER('実質公債費比率（分子）の構造'!K$53),'実質公債費比率（分子）の構造'!K$53,NA())</f>
        <v>1981</v>
      </c>
      <c r="D50" s="176" t="e">
        <f>NA()</f>
        <v>#N/A</v>
      </c>
      <c r="E50" s="176" t="e">
        <f>NA()</f>
        <v>#N/A</v>
      </c>
      <c r="F50" s="176">
        <f>IF(ISNUMBER('実質公債費比率（分子）の構造'!L$53),'実質公債費比率（分子）の構造'!L$53,NA())</f>
        <v>1655</v>
      </c>
      <c r="G50" s="176" t="e">
        <f>NA()</f>
        <v>#N/A</v>
      </c>
      <c r="H50" s="176" t="e">
        <f>NA()</f>
        <v>#N/A</v>
      </c>
      <c r="I50" s="176">
        <f>IF(ISNUMBER('実質公債費比率（分子）の構造'!M$53),'実質公債費比率（分子）の構造'!M$53,NA())</f>
        <v>1639</v>
      </c>
      <c r="J50" s="176" t="e">
        <f>NA()</f>
        <v>#N/A</v>
      </c>
      <c r="K50" s="176" t="e">
        <f>NA()</f>
        <v>#N/A</v>
      </c>
      <c r="L50" s="176">
        <f>IF(ISNUMBER('実質公債費比率（分子）の構造'!N$53),'実質公債費比率（分子）の構造'!N$53,NA())</f>
        <v>1870</v>
      </c>
      <c r="M50" s="176" t="e">
        <f>NA()</f>
        <v>#N/A</v>
      </c>
      <c r="N50" s="176" t="e">
        <f>NA()</f>
        <v>#N/A</v>
      </c>
      <c r="O50" s="176">
        <f>IF(ISNUMBER('実質公債費比率（分子）の構造'!O$53),'実質公債費比率（分子）の構造'!O$53,NA())</f>
        <v>1865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28894</v>
      </c>
      <c r="E56" s="175"/>
      <c r="F56" s="175"/>
      <c r="G56" s="175">
        <f>'将来負担比率（分子）の構造'!J$52</f>
        <v>28309</v>
      </c>
      <c r="H56" s="175"/>
      <c r="I56" s="175"/>
      <c r="J56" s="175">
        <f>'将来負担比率（分子）の構造'!K$52</f>
        <v>27055</v>
      </c>
      <c r="K56" s="175"/>
      <c r="L56" s="175"/>
      <c r="M56" s="175">
        <f>'将来負担比率（分子）の構造'!L$52</f>
        <v>25591</v>
      </c>
      <c r="N56" s="175"/>
      <c r="O56" s="175"/>
      <c r="P56" s="175">
        <f>'将来負担比率（分子）の構造'!M$52</f>
        <v>24163</v>
      </c>
    </row>
    <row r="57" spans="1:16" x14ac:dyDescent="0.15">
      <c r="A57" s="175" t="s">
        <v>44</v>
      </c>
      <c r="B57" s="175"/>
      <c r="C57" s="175"/>
      <c r="D57" s="175">
        <f>'将来負担比率（分子）の構造'!I$51</f>
        <v>493</v>
      </c>
      <c r="E57" s="175"/>
      <c r="F57" s="175"/>
      <c r="G57" s="175">
        <f>'将来負担比率（分子）の構造'!J$51</f>
        <v>447</v>
      </c>
      <c r="H57" s="175"/>
      <c r="I57" s="175"/>
      <c r="J57" s="175">
        <f>'将来負担比率（分子）の構造'!K$51</f>
        <v>464</v>
      </c>
      <c r="K57" s="175"/>
      <c r="L57" s="175"/>
      <c r="M57" s="175">
        <f>'将来負担比率（分子）の構造'!L$51</f>
        <v>299</v>
      </c>
      <c r="N57" s="175"/>
      <c r="O57" s="175"/>
      <c r="P57" s="175">
        <f>'将来負担比率（分子）の構造'!M$51</f>
        <v>227</v>
      </c>
    </row>
    <row r="58" spans="1:16" x14ac:dyDescent="0.15">
      <c r="A58" s="175" t="s">
        <v>43</v>
      </c>
      <c r="B58" s="175"/>
      <c r="C58" s="175"/>
      <c r="D58" s="175">
        <f>'将来負担比率（分子）の構造'!I$50</f>
        <v>3771</v>
      </c>
      <c r="E58" s="175"/>
      <c r="F58" s="175"/>
      <c r="G58" s="175">
        <f>'将来負担比率（分子）の構造'!J$50</f>
        <v>3575</v>
      </c>
      <c r="H58" s="175"/>
      <c r="I58" s="175"/>
      <c r="J58" s="175">
        <f>'将来負担比率（分子）の構造'!K$50</f>
        <v>4098</v>
      </c>
      <c r="K58" s="175"/>
      <c r="L58" s="175"/>
      <c r="M58" s="175">
        <f>'将来負担比率（分子）の構造'!L$50</f>
        <v>4694</v>
      </c>
      <c r="N58" s="175"/>
      <c r="O58" s="175"/>
      <c r="P58" s="175">
        <f>'将来負担比率（分子）の構造'!M$50</f>
        <v>4674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4132</v>
      </c>
      <c r="C62" s="175"/>
      <c r="D62" s="175"/>
      <c r="E62" s="175">
        <f>'将来負担比率（分子）の構造'!J$45</f>
        <v>4006</v>
      </c>
      <c r="F62" s="175"/>
      <c r="G62" s="175"/>
      <c r="H62" s="175">
        <f>'将来負担比率（分子）の構造'!K$45</f>
        <v>3948</v>
      </c>
      <c r="I62" s="175"/>
      <c r="J62" s="175"/>
      <c r="K62" s="175">
        <f>'将来負担比率（分子）の構造'!L$45</f>
        <v>3907</v>
      </c>
      <c r="L62" s="175"/>
      <c r="M62" s="175"/>
      <c r="N62" s="175">
        <f>'将来負担比率（分子）の構造'!M$45</f>
        <v>3868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30209</v>
      </c>
      <c r="C64" s="175"/>
      <c r="D64" s="175"/>
      <c r="E64" s="175">
        <f>'将来負担比率（分子）の構造'!J$43</f>
        <v>27053</v>
      </c>
      <c r="F64" s="175"/>
      <c r="G64" s="175"/>
      <c r="H64" s="175">
        <f>'将来負担比率（分子）の構造'!K$43</f>
        <v>23509</v>
      </c>
      <c r="I64" s="175"/>
      <c r="J64" s="175"/>
      <c r="K64" s="175">
        <f>'将来負担比率（分子）の構造'!L$43</f>
        <v>20718</v>
      </c>
      <c r="L64" s="175"/>
      <c r="M64" s="175"/>
      <c r="N64" s="175">
        <f>'将来負担比率（分子）の構造'!M$43</f>
        <v>18157</v>
      </c>
      <c r="O64" s="175"/>
      <c r="P64" s="175"/>
    </row>
    <row r="65" spans="1:16" x14ac:dyDescent="0.15">
      <c r="A65" s="175" t="s">
        <v>34</v>
      </c>
      <c r="B65" s="175">
        <f>'将来負担比率（分子）の構造'!I$42</f>
        <v>5</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18618</v>
      </c>
      <c r="C66" s="175"/>
      <c r="D66" s="175"/>
      <c r="E66" s="175">
        <f>'将来負担比率（分子）の構造'!J$41</f>
        <v>19082</v>
      </c>
      <c r="F66" s="175"/>
      <c r="G66" s="175"/>
      <c r="H66" s="175">
        <f>'将来負担比率（分子）の構造'!K$41</f>
        <v>19450</v>
      </c>
      <c r="I66" s="175"/>
      <c r="J66" s="175"/>
      <c r="K66" s="175">
        <f>'将来負担比率（分子）の構造'!L$41</f>
        <v>18763</v>
      </c>
      <c r="L66" s="175"/>
      <c r="M66" s="175"/>
      <c r="N66" s="175">
        <f>'将来負担比率（分子）の構造'!M$41</f>
        <v>17701</v>
      </c>
      <c r="O66" s="175"/>
      <c r="P66" s="175"/>
    </row>
    <row r="67" spans="1:16" x14ac:dyDescent="0.15">
      <c r="A67" s="175" t="s">
        <v>77</v>
      </c>
      <c r="B67" s="175" t="e">
        <f>NA()</f>
        <v>#N/A</v>
      </c>
      <c r="C67" s="175">
        <f>IF(ISNUMBER('将来負担比率（分子）の構造'!I$53), IF('将来負担比率（分子）の構造'!I$53 &lt; 0, 0, '将来負担比率（分子）の構造'!I$53), NA())</f>
        <v>19807</v>
      </c>
      <c r="D67" s="175" t="e">
        <f>NA()</f>
        <v>#N/A</v>
      </c>
      <c r="E67" s="175" t="e">
        <f>NA()</f>
        <v>#N/A</v>
      </c>
      <c r="F67" s="175">
        <f>IF(ISNUMBER('将来負担比率（分子）の構造'!J$53), IF('将来負担比率（分子）の構造'!J$53 &lt; 0, 0, '将来負担比率（分子）の構造'!J$53), NA())</f>
        <v>17809</v>
      </c>
      <c r="G67" s="175" t="e">
        <f>NA()</f>
        <v>#N/A</v>
      </c>
      <c r="H67" s="175" t="e">
        <f>NA()</f>
        <v>#N/A</v>
      </c>
      <c r="I67" s="175">
        <f>IF(ISNUMBER('将来負担比率（分子）の構造'!K$53), IF('将来負担比率（分子）の構造'!K$53 &lt; 0, 0, '将来負担比率（分子）の構造'!K$53), NA())</f>
        <v>15289</v>
      </c>
      <c r="J67" s="175" t="e">
        <f>NA()</f>
        <v>#N/A</v>
      </c>
      <c r="K67" s="175" t="e">
        <f>NA()</f>
        <v>#N/A</v>
      </c>
      <c r="L67" s="175">
        <f>IF(ISNUMBER('将来負担比率（分子）の構造'!L$53), IF('将来負担比率（分子）の構造'!L$53 &lt; 0, 0, '将来負担比率（分子）の構造'!L$53), NA())</f>
        <v>12803</v>
      </c>
      <c r="M67" s="175" t="e">
        <f>NA()</f>
        <v>#N/A</v>
      </c>
      <c r="N67" s="175" t="e">
        <f>NA()</f>
        <v>#N/A</v>
      </c>
      <c r="O67" s="175">
        <f>IF(ISNUMBER('将来負担比率（分子）の構造'!M$53), IF('将来負担比率（分子）の構造'!M$53 &lt; 0, 0, '将来負担比率（分子）の構造'!M$53), NA())</f>
        <v>10662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1693</v>
      </c>
      <c r="C72" s="179">
        <f>基金残高に係る経年分析!G55</f>
        <v>1913</v>
      </c>
      <c r="D72" s="179">
        <f>基金残高に係る経年分析!H55</f>
        <v>1864</v>
      </c>
    </row>
    <row r="73" spans="1:16" x14ac:dyDescent="0.15">
      <c r="A73" s="178" t="s">
        <v>80</v>
      </c>
      <c r="B73" s="179">
        <f>基金残高に係る経年分析!F56</f>
        <v>334</v>
      </c>
      <c r="C73" s="179">
        <f>基金残高に係る経年分析!G56</f>
        <v>586</v>
      </c>
      <c r="D73" s="179">
        <f>基金残高に係る経年分析!H56</f>
        <v>536</v>
      </c>
    </row>
    <row r="74" spans="1:16" x14ac:dyDescent="0.15">
      <c r="A74" s="178" t="s">
        <v>81</v>
      </c>
      <c r="B74" s="179">
        <f>基金残高に係る経年分析!F57</f>
        <v>2557</v>
      </c>
      <c r="C74" s="179">
        <f>基金残高に係る経年分析!G57</f>
        <v>2479</v>
      </c>
      <c r="D74" s="179">
        <f>基金残高に係る経年分析!H57</f>
        <v>2397</v>
      </c>
    </row>
  </sheetData>
  <sheetProtection algorithmName="SHA-512" hashValue="1qtcN/NKqdVM57srvh2HduoIOXpmN/JecFYsialcL20QjuaNk14auD/aJhGwGVzMf9wbtZRyKfHA7bpesCnfvw==" saltValue="8sx1j+uqJGq+ToOKsaPX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7"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4960625</v>
      </c>
      <c r="S5" s="677"/>
      <c r="T5" s="677"/>
      <c r="U5" s="677"/>
      <c r="V5" s="677"/>
      <c r="W5" s="677"/>
      <c r="X5" s="677"/>
      <c r="Y5" s="702"/>
      <c r="Z5" s="715">
        <v>21.2</v>
      </c>
      <c r="AA5" s="715"/>
      <c r="AB5" s="715"/>
      <c r="AC5" s="715"/>
      <c r="AD5" s="716">
        <v>4960625</v>
      </c>
      <c r="AE5" s="716"/>
      <c r="AF5" s="716"/>
      <c r="AG5" s="716"/>
      <c r="AH5" s="716"/>
      <c r="AI5" s="716"/>
      <c r="AJ5" s="716"/>
      <c r="AK5" s="716"/>
      <c r="AL5" s="703">
        <v>36.200000000000003</v>
      </c>
      <c r="AM5" s="685"/>
      <c r="AN5" s="685"/>
      <c r="AO5" s="704"/>
      <c r="AP5" s="679" t="s">
        <v>228</v>
      </c>
      <c r="AQ5" s="680"/>
      <c r="AR5" s="680"/>
      <c r="AS5" s="680"/>
      <c r="AT5" s="680"/>
      <c r="AU5" s="680"/>
      <c r="AV5" s="680"/>
      <c r="AW5" s="680"/>
      <c r="AX5" s="680"/>
      <c r="AY5" s="680"/>
      <c r="AZ5" s="680"/>
      <c r="BA5" s="680"/>
      <c r="BB5" s="680"/>
      <c r="BC5" s="680"/>
      <c r="BD5" s="680"/>
      <c r="BE5" s="680"/>
      <c r="BF5" s="681"/>
      <c r="BG5" s="621">
        <v>4941992</v>
      </c>
      <c r="BH5" s="622"/>
      <c r="BI5" s="622"/>
      <c r="BJ5" s="622"/>
      <c r="BK5" s="622"/>
      <c r="BL5" s="622"/>
      <c r="BM5" s="622"/>
      <c r="BN5" s="623"/>
      <c r="BO5" s="659">
        <v>99.6</v>
      </c>
      <c r="BP5" s="659"/>
      <c r="BQ5" s="659"/>
      <c r="BR5" s="659"/>
      <c r="BS5" s="660">
        <v>25974</v>
      </c>
      <c r="BT5" s="660"/>
      <c r="BU5" s="660"/>
      <c r="BV5" s="660"/>
      <c r="BW5" s="660"/>
      <c r="BX5" s="660"/>
      <c r="BY5" s="660"/>
      <c r="BZ5" s="660"/>
      <c r="CA5" s="660"/>
      <c r="CB5" s="695"/>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278749</v>
      </c>
      <c r="S6" s="622"/>
      <c r="T6" s="622"/>
      <c r="U6" s="622"/>
      <c r="V6" s="622"/>
      <c r="W6" s="622"/>
      <c r="X6" s="622"/>
      <c r="Y6" s="623"/>
      <c r="Z6" s="659">
        <v>1.2</v>
      </c>
      <c r="AA6" s="659"/>
      <c r="AB6" s="659"/>
      <c r="AC6" s="659"/>
      <c r="AD6" s="660">
        <v>278749</v>
      </c>
      <c r="AE6" s="660"/>
      <c r="AF6" s="660"/>
      <c r="AG6" s="660"/>
      <c r="AH6" s="660"/>
      <c r="AI6" s="660"/>
      <c r="AJ6" s="660"/>
      <c r="AK6" s="660"/>
      <c r="AL6" s="624">
        <v>2</v>
      </c>
      <c r="AM6" s="625"/>
      <c r="AN6" s="625"/>
      <c r="AO6" s="661"/>
      <c r="AP6" s="618" t="s">
        <v>233</v>
      </c>
      <c r="AQ6" s="619"/>
      <c r="AR6" s="619"/>
      <c r="AS6" s="619"/>
      <c r="AT6" s="619"/>
      <c r="AU6" s="619"/>
      <c r="AV6" s="619"/>
      <c r="AW6" s="619"/>
      <c r="AX6" s="619"/>
      <c r="AY6" s="619"/>
      <c r="AZ6" s="619"/>
      <c r="BA6" s="619"/>
      <c r="BB6" s="619"/>
      <c r="BC6" s="619"/>
      <c r="BD6" s="619"/>
      <c r="BE6" s="619"/>
      <c r="BF6" s="620"/>
      <c r="BG6" s="621">
        <v>4941992</v>
      </c>
      <c r="BH6" s="622"/>
      <c r="BI6" s="622"/>
      <c r="BJ6" s="622"/>
      <c r="BK6" s="622"/>
      <c r="BL6" s="622"/>
      <c r="BM6" s="622"/>
      <c r="BN6" s="623"/>
      <c r="BO6" s="659">
        <v>99.6</v>
      </c>
      <c r="BP6" s="659"/>
      <c r="BQ6" s="659"/>
      <c r="BR6" s="659"/>
      <c r="BS6" s="660">
        <v>25974</v>
      </c>
      <c r="BT6" s="660"/>
      <c r="BU6" s="660"/>
      <c r="BV6" s="660"/>
      <c r="BW6" s="660"/>
      <c r="BX6" s="660"/>
      <c r="BY6" s="660"/>
      <c r="BZ6" s="660"/>
      <c r="CA6" s="660"/>
      <c r="CB6" s="695"/>
      <c r="CD6" s="679" t="s">
        <v>234</v>
      </c>
      <c r="CE6" s="680"/>
      <c r="CF6" s="680"/>
      <c r="CG6" s="680"/>
      <c r="CH6" s="680"/>
      <c r="CI6" s="680"/>
      <c r="CJ6" s="680"/>
      <c r="CK6" s="680"/>
      <c r="CL6" s="680"/>
      <c r="CM6" s="680"/>
      <c r="CN6" s="680"/>
      <c r="CO6" s="680"/>
      <c r="CP6" s="680"/>
      <c r="CQ6" s="681"/>
      <c r="CR6" s="621">
        <v>173429</v>
      </c>
      <c r="CS6" s="622"/>
      <c r="CT6" s="622"/>
      <c r="CU6" s="622"/>
      <c r="CV6" s="622"/>
      <c r="CW6" s="622"/>
      <c r="CX6" s="622"/>
      <c r="CY6" s="623"/>
      <c r="CZ6" s="703">
        <v>0.8</v>
      </c>
      <c r="DA6" s="685"/>
      <c r="DB6" s="685"/>
      <c r="DC6" s="705"/>
      <c r="DD6" s="627" t="s">
        <v>235</v>
      </c>
      <c r="DE6" s="622"/>
      <c r="DF6" s="622"/>
      <c r="DG6" s="622"/>
      <c r="DH6" s="622"/>
      <c r="DI6" s="622"/>
      <c r="DJ6" s="622"/>
      <c r="DK6" s="622"/>
      <c r="DL6" s="622"/>
      <c r="DM6" s="622"/>
      <c r="DN6" s="622"/>
      <c r="DO6" s="622"/>
      <c r="DP6" s="623"/>
      <c r="DQ6" s="627">
        <v>173305</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3192</v>
      </c>
      <c r="S7" s="622"/>
      <c r="T7" s="622"/>
      <c r="U7" s="622"/>
      <c r="V7" s="622"/>
      <c r="W7" s="622"/>
      <c r="X7" s="622"/>
      <c r="Y7" s="623"/>
      <c r="Z7" s="659">
        <v>0</v>
      </c>
      <c r="AA7" s="659"/>
      <c r="AB7" s="659"/>
      <c r="AC7" s="659"/>
      <c r="AD7" s="660">
        <v>3192</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2019963</v>
      </c>
      <c r="BH7" s="622"/>
      <c r="BI7" s="622"/>
      <c r="BJ7" s="622"/>
      <c r="BK7" s="622"/>
      <c r="BL7" s="622"/>
      <c r="BM7" s="622"/>
      <c r="BN7" s="623"/>
      <c r="BO7" s="659">
        <v>40.700000000000003</v>
      </c>
      <c r="BP7" s="659"/>
      <c r="BQ7" s="659"/>
      <c r="BR7" s="659"/>
      <c r="BS7" s="660">
        <v>25974</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2803785</v>
      </c>
      <c r="CS7" s="622"/>
      <c r="CT7" s="622"/>
      <c r="CU7" s="622"/>
      <c r="CV7" s="622"/>
      <c r="CW7" s="622"/>
      <c r="CX7" s="622"/>
      <c r="CY7" s="623"/>
      <c r="CZ7" s="659">
        <v>12.2</v>
      </c>
      <c r="DA7" s="659"/>
      <c r="DB7" s="659"/>
      <c r="DC7" s="659"/>
      <c r="DD7" s="627">
        <v>96690</v>
      </c>
      <c r="DE7" s="622"/>
      <c r="DF7" s="622"/>
      <c r="DG7" s="622"/>
      <c r="DH7" s="622"/>
      <c r="DI7" s="622"/>
      <c r="DJ7" s="622"/>
      <c r="DK7" s="622"/>
      <c r="DL7" s="622"/>
      <c r="DM7" s="622"/>
      <c r="DN7" s="622"/>
      <c r="DO7" s="622"/>
      <c r="DP7" s="623"/>
      <c r="DQ7" s="627">
        <v>1843431</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45894</v>
      </c>
      <c r="S8" s="622"/>
      <c r="T8" s="622"/>
      <c r="U8" s="622"/>
      <c r="V8" s="622"/>
      <c r="W8" s="622"/>
      <c r="X8" s="622"/>
      <c r="Y8" s="623"/>
      <c r="Z8" s="659">
        <v>0.2</v>
      </c>
      <c r="AA8" s="659"/>
      <c r="AB8" s="659"/>
      <c r="AC8" s="659"/>
      <c r="AD8" s="660">
        <v>45894</v>
      </c>
      <c r="AE8" s="660"/>
      <c r="AF8" s="660"/>
      <c r="AG8" s="660"/>
      <c r="AH8" s="660"/>
      <c r="AI8" s="660"/>
      <c r="AJ8" s="660"/>
      <c r="AK8" s="660"/>
      <c r="AL8" s="624">
        <v>0.3</v>
      </c>
      <c r="AM8" s="625"/>
      <c r="AN8" s="625"/>
      <c r="AO8" s="661"/>
      <c r="AP8" s="618" t="s">
        <v>240</v>
      </c>
      <c r="AQ8" s="619"/>
      <c r="AR8" s="619"/>
      <c r="AS8" s="619"/>
      <c r="AT8" s="619"/>
      <c r="AU8" s="619"/>
      <c r="AV8" s="619"/>
      <c r="AW8" s="619"/>
      <c r="AX8" s="619"/>
      <c r="AY8" s="619"/>
      <c r="AZ8" s="619"/>
      <c r="BA8" s="619"/>
      <c r="BB8" s="619"/>
      <c r="BC8" s="619"/>
      <c r="BD8" s="619"/>
      <c r="BE8" s="619"/>
      <c r="BF8" s="620"/>
      <c r="BG8" s="621">
        <v>70736</v>
      </c>
      <c r="BH8" s="622"/>
      <c r="BI8" s="622"/>
      <c r="BJ8" s="622"/>
      <c r="BK8" s="622"/>
      <c r="BL8" s="622"/>
      <c r="BM8" s="622"/>
      <c r="BN8" s="623"/>
      <c r="BO8" s="659">
        <v>1.4</v>
      </c>
      <c r="BP8" s="659"/>
      <c r="BQ8" s="659"/>
      <c r="BR8" s="659"/>
      <c r="BS8" s="660" t="s">
        <v>235</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7074959</v>
      </c>
      <c r="CS8" s="622"/>
      <c r="CT8" s="622"/>
      <c r="CU8" s="622"/>
      <c r="CV8" s="622"/>
      <c r="CW8" s="622"/>
      <c r="CX8" s="622"/>
      <c r="CY8" s="623"/>
      <c r="CZ8" s="659">
        <v>30.8</v>
      </c>
      <c r="DA8" s="659"/>
      <c r="DB8" s="659"/>
      <c r="DC8" s="659"/>
      <c r="DD8" s="627">
        <v>74986</v>
      </c>
      <c r="DE8" s="622"/>
      <c r="DF8" s="622"/>
      <c r="DG8" s="622"/>
      <c r="DH8" s="622"/>
      <c r="DI8" s="622"/>
      <c r="DJ8" s="622"/>
      <c r="DK8" s="622"/>
      <c r="DL8" s="622"/>
      <c r="DM8" s="622"/>
      <c r="DN8" s="622"/>
      <c r="DO8" s="622"/>
      <c r="DP8" s="623"/>
      <c r="DQ8" s="627">
        <v>3859093</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31384</v>
      </c>
      <c r="S9" s="622"/>
      <c r="T9" s="622"/>
      <c r="U9" s="622"/>
      <c r="V9" s="622"/>
      <c r="W9" s="622"/>
      <c r="X9" s="622"/>
      <c r="Y9" s="623"/>
      <c r="Z9" s="659">
        <v>0.1</v>
      </c>
      <c r="AA9" s="659"/>
      <c r="AB9" s="659"/>
      <c r="AC9" s="659"/>
      <c r="AD9" s="660">
        <v>31384</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1700307</v>
      </c>
      <c r="BH9" s="622"/>
      <c r="BI9" s="622"/>
      <c r="BJ9" s="622"/>
      <c r="BK9" s="622"/>
      <c r="BL9" s="622"/>
      <c r="BM9" s="622"/>
      <c r="BN9" s="623"/>
      <c r="BO9" s="659">
        <v>34.299999999999997</v>
      </c>
      <c r="BP9" s="659"/>
      <c r="BQ9" s="659"/>
      <c r="BR9" s="659"/>
      <c r="BS9" s="660" t="s">
        <v>235</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2520900</v>
      </c>
      <c r="CS9" s="622"/>
      <c r="CT9" s="622"/>
      <c r="CU9" s="622"/>
      <c r="CV9" s="622"/>
      <c r="CW9" s="622"/>
      <c r="CX9" s="622"/>
      <c r="CY9" s="623"/>
      <c r="CZ9" s="659">
        <v>11</v>
      </c>
      <c r="DA9" s="659"/>
      <c r="DB9" s="659"/>
      <c r="DC9" s="659"/>
      <c r="DD9" s="627">
        <v>60364</v>
      </c>
      <c r="DE9" s="622"/>
      <c r="DF9" s="622"/>
      <c r="DG9" s="622"/>
      <c r="DH9" s="622"/>
      <c r="DI9" s="622"/>
      <c r="DJ9" s="622"/>
      <c r="DK9" s="622"/>
      <c r="DL9" s="622"/>
      <c r="DM9" s="622"/>
      <c r="DN9" s="622"/>
      <c r="DO9" s="622"/>
      <c r="DP9" s="623"/>
      <c r="DQ9" s="627">
        <v>1708395</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246</v>
      </c>
      <c r="AE10" s="660"/>
      <c r="AF10" s="660"/>
      <c r="AG10" s="660"/>
      <c r="AH10" s="660"/>
      <c r="AI10" s="660"/>
      <c r="AJ10" s="660"/>
      <c r="AK10" s="660"/>
      <c r="AL10" s="624" t="s">
        <v>246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110741</v>
      </c>
      <c r="BH10" s="622"/>
      <c r="BI10" s="622"/>
      <c r="BJ10" s="622"/>
      <c r="BK10" s="622"/>
      <c r="BL10" s="622"/>
      <c r="BM10" s="622"/>
      <c r="BN10" s="623"/>
      <c r="BO10" s="659">
        <v>2.2000000000000002</v>
      </c>
      <c r="BP10" s="659"/>
      <c r="BQ10" s="659"/>
      <c r="BR10" s="659"/>
      <c r="BS10" s="660" t="s">
        <v>235</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26377</v>
      </c>
      <c r="CS10" s="622"/>
      <c r="CT10" s="622"/>
      <c r="CU10" s="622"/>
      <c r="CV10" s="622"/>
      <c r="CW10" s="622"/>
      <c r="CX10" s="622"/>
      <c r="CY10" s="623"/>
      <c r="CZ10" s="659">
        <v>0.1</v>
      </c>
      <c r="DA10" s="659"/>
      <c r="DB10" s="659"/>
      <c r="DC10" s="659"/>
      <c r="DD10" s="627" t="s">
        <v>235</v>
      </c>
      <c r="DE10" s="622"/>
      <c r="DF10" s="622"/>
      <c r="DG10" s="622"/>
      <c r="DH10" s="622"/>
      <c r="DI10" s="622"/>
      <c r="DJ10" s="622"/>
      <c r="DK10" s="622"/>
      <c r="DL10" s="622"/>
      <c r="DM10" s="622"/>
      <c r="DN10" s="622"/>
      <c r="DO10" s="622"/>
      <c r="DP10" s="623"/>
      <c r="DQ10" s="627">
        <v>26377</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935542</v>
      </c>
      <c r="S11" s="622"/>
      <c r="T11" s="622"/>
      <c r="U11" s="622"/>
      <c r="V11" s="622"/>
      <c r="W11" s="622"/>
      <c r="X11" s="622"/>
      <c r="Y11" s="623"/>
      <c r="Z11" s="624">
        <v>4</v>
      </c>
      <c r="AA11" s="625"/>
      <c r="AB11" s="625"/>
      <c r="AC11" s="626"/>
      <c r="AD11" s="627">
        <v>935542</v>
      </c>
      <c r="AE11" s="622"/>
      <c r="AF11" s="622"/>
      <c r="AG11" s="622"/>
      <c r="AH11" s="622"/>
      <c r="AI11" s="622"/>
      <c r="AJ11" s="622"/>
      <c r="AK11" s="623"/>
      <c r="AL11" s="624">
        <v>6.8</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138179</v>
      </c>
      <c r="BH11" s="622"/>
      <c r="BI11" s="622"/>
      <c r="BJ11" s="622"/>
      <c r="BK11" s="622"/>
      <c r="BL11" s="622"/>
      <c r="BM11" s="622"/>
      <c r="BN11" s="623"/>
      <c r="BO11" s="659">
        <v>2.8</v>
      </c>
      <c r="BP11" s="659"/>
      <c r="BQ11" s="659"/>
      <c r="BR11" s="659"/>
      <c r="BS11" s="660">
        <v>25974</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1214152</v>
      </c>
      <c r="CS11" s="622"/>
      <c r="CT11" s="622"/>
      <c r="CU11" s="622"/>
      <c r="CV11" s="622"/>
      <c r="CW11" s="622"/>
      <c r="CX11" s="622"/>
      <c r="CY11" s="623"/>
      <c r="CZ11" s="659">
        <v>5.3</v>
      </c>
      <c r="DA11" s="659"/>
      <c r="DB11" s="659"/>
      <c r="DC11" s="659"/>
      <c r="DD11" s="627">
        <v>159171</v>
      </c>
      <c r="DE11" s="622"/>
      <c r="DF11" s="622"/>
      <c r="DG11" s="622"/>
      <c r="DH11" s="622"/>
      <c r="DI11" s="622"/>
      <c r="DJ11" s="622"/>
      <c r="DK11" s="622"/>
      <c r="DL11" s="622"/>
      <c r="DM11" s="622"/>
      <c r="DN11" s="622"/>
      <c r="DO11" s="622"/>
      <c r="DP11" s="623"/>
      <c r="DQ11" s="627">
        <v>519638</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84039</v>
      </c>
      <c r="S12" s="622"/>
      <c r="T12" s="622"/>
      <c r="U12" s="622"/>
      <c r="V12" s="622"/>
      <c r="W12" s="622"/>
      <c r="X12" s="622"/>
      <c r="Y12" s="623"/>
      <c r="Z12" s="659">
        <v>0.4</v>
      </c>
      <c r="AA12" s="659"/>
      <c r="AB12" s="659"/>
      <c r="AC12" s="659"/>
      <c r="AD12" s="660">
        <v>84039</v>
      </c>
      <c r="AE12" s="660"/>
      <c r="AF12" s="660"/>
      <c r="AG12" s="660"/>
      <c r="AH12" s="660"/>
      <c r="AI12" s="660"/>
      <c r="AJ12" s="660"/>
      <c r="AK12" s="660"/>
      <c r="AL12" s="624">
        <v>0.6</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2478976</v>
      </c>
      <c r="BH12" s="622"/>
      <c r="BI12" s="622"/>
      <c r="BJ12" s="622"/>
      <c r="BK12" s="622"/>
      <c r="BL12" s="622"/>
      <c r="BM12" s="622"/>
      <c r="BN12" s="623"/>
      <c r="BO12" s="659">
        <v>50</v>
      </c>
      <c r="BP12" s="659"/>
      <c r="BQ12" s="659"/>
      <c r="BR12" s="659"/>
      <c r="BS12" s="660" t="s">
        <v>235</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581203</v>
      </c>
      <c r="CS12" s="622"/>
      <c r="CT12" s="622"/>
      <c r="CU12" s="622"/>
      <c r="CV12" s="622"/>
      <c r="CW12" s="622"/>
      <c r="CX12" s="622"/>
      <c r="CY12" s="623"/>
      <c r="CZ12" s="659">
        <v>2.5</v>
      </c>
      <c r="DA12" s="659"/>
      <c r="DB12" s="659"/>
      <c r="DC12" s="659"/>
      <c r="DD12" s="627">
        <v>24981</v>
      </c>
      <c r="DE12" s="622"/>
      <c r="DF12" s="622"/>
      <c r="DG12" s="622"/>
      <c r="DH12" s="622"/>
      <c r="DI12" s="622"/>
      <c r="DJ12" s="622"/>
      <c r="DK12" s="622"/>
      <c r="DL12" s="622"/>
      <c r="DM12" s="622"/>
      <c r="DN12" s="622"/>
      <c r="DO12" s="622"/>
      <c r="DP12" s="623"/>
      <c r="DQ12" s="627">
        <v>273991</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246</v>
      </c>
      <c r="AE13" s="660"/>
      <c r="AF13" s="660"/>
      <c r="AG13" s="660"/>
      <c r="AH13" s="660"/>
      <c r="AI13" s="660"/>
      <c r="AJ13" s="660"/>
      <c r="AK13" s="660"/>
      <c r="AL13" s="624" t="s">
        <v>235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2455720</v>
      </c>
      <c r="BH13" s="622"/>
      <c r="BI13" s="622"/>
      <c r="BJ13" s="622"/>
      <c r="BK13" s="622"/>
      <c r="BL13" s="622"/>
      <c r="BM13" s="622"/>
      <c r="BN13" s="623"/>
      <c r="BO13" s="659">
        <v>49.5</v>
      </c>
      <c r="BP13" s="659"/>
      <c r="BQ13" s="659"/>
      <c r="BR13" s="659"/>
      <c r="BS13" s="660" t="s">
        <v>235</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2463194</v>
      </c>
      <c r="CS13" s="622"/>
      <c r="CT13" s="622"/>
      <c r="CU13" s="622"/>
      <c r="CV13" s="622"/>
      <c r="CW13" s="622"/>
      <c r="CX13" s="622"/>
      <c r="CY13" s="623"/>
      <c r="CZ13" s="659">
        <v>10.7</v>
      </c>
      <c r="DA13" s="659"/>
      <c r="DB13" s="659"/>
      <c r="DC13" s="659"/>
      <c r="DD13" s="627">
        <v>363418</v>
      </c>
      <c r="DE13" s="622"/>
      <c r="DF13" s="622"/>
      <c r="DG13" s="622"/>
      <c r="DH13" s="622"/>
      <c r="DI13" s="622"/>
      <c r="DJ13" s="622"/>
      <c r="DK13" s="622"/>
      <c r="DL13" s="622"/>
      <c r="DM13" s="622"/>
      <c r="DN13" s="622"/>
      <c r="DO13" s="622"/>
      <c r="DP13" s="623"/>
      <c r="DQ13" s="627">
        <v>2014704</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738</v>
      </c>
      <c r="S14" s="622"/>
      <c r="T14" s="622"/>
      <c r="U14" s="622"/>
      <c r="V14" s="622"/>
      <c r="W14" s="622"/>
      <c r="X14" s="622"/>
      <c r="Y14" s="623"/>
      <c r="Z14" s="659">
        <v>0</v>
      </c>
      <c r="AA14" s="659"/>
      <c r="AB14" s="659"/>
      <c r="AC14" s="659"/>
      <c r="AD14" s="660">
        <v>738</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179790</v>
      </c>
      <c r="BH14" s="622"/>
      <c r="BI14" s="622"/>
      <c r="BJ14" s="622"/>
      <c r="BK14" s="622"/>
      <c r="BL14" s="622"/>
      <c r="BM14" s="622"/>
      <c r="BN14" s="623"/>
      <c r="BO14" s="659">
        <v>3.6</v>
      </c>
      <c r="BP14" s="659"/>
      <c r="BQ14" s="659"/>
      <c r="BR14" s="659"/>
      <c r="BS14" s="660" t="s">
        <v>235</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857394</v>
      </c>
      <c r="CS14" s="622"/>
      <c r="CT14" s="622"/>
      <c r="CU14" s="622"/>
      <c r="CV14" s="622"/>
      <c r="CW14" s="622"/>
      <c r="CX14" s="622"/>
      <c r="CY14" s="623"/>
      <c r="CZ14" s="659">
        <v>3.7</v>
      </c>
      <c r="DA14" s="659"/>
      <c r="DB14" s="659"/>
      <c r="DC14" s="659"/>
      <c r="DD14" s="627">
        <v>121667</v>
      </c>
      <c r="DE14" s="622"/>
      <c r="DF14" s="622"/>
      <c r="DG14" s="622"/>
      <c r="DH14" s="622"/>
      <c r="DI14" s="622"/>
      <c r="DJ14" s="622"/>
      <c r="DK14" s="622"/>
      <c r="DL14" s="622"/>
      <c r="DM14" s="622"/>
      <c r="DN14" s="622"/>
      <c r="DO14" s="622"/>
      <c r="DP14" s="623"/>
      <c r="DQ14" s="627">
        <v>745287</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59" t="s">
        <v>235</v>
      </c>
      <c r="AA15" s="659"/>
      <c r="AB15" s="659"/>
      <c r="AC15" s="659"/>
      <c r="AD15" s="660" t="s">
        <v>235</v>
      </c>
      <c r="AE15" s="660"/>
      <c r="AF15" s="660"/>
      <c r="AG15" s="660"/>
      <c r="AH15" s="660"/>
      <c r="AI15" s="660"/>
      <c r="AJ15" s="660"/>
      <c r="AK15" s="660"/>
      <c r="AL15" s="624" t="s">
        <v>235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263263</v>
      </c>
      <c r="BH15" s="622"/>
      <c r="BI15" s="622"/>
      <c r="BJ15" s="622"/>
      <c r="BK15" s="622"/>
      <c r="BL15" s="622"/>
      <c r="BM15" s="622"/>
      <c r="BN15" s="623"/>
      <c r="BO15" s="659">
        <v>5.3</v>
      </c>
      <c r="BP15" s="659"/>
      <c r="BQ15" s="659"/>
      <c r="BR15" s="659"/>
      <c r="BS15" s="660" t="s">
        <v>246</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3095187</v>
      </c>
      <c r="CS15" s="622"/>
      <c r="CT15" s="622"/>
      <c r="CU15" s="622"/>
      <c r="CV15" s="622"/>
      <c r="CW15" s="622"/>
      <c r="CX15" s="622"/>
      <c r="CY15" s="623"/>
      <c r="CZ15" s="659">
        <v>13.5</v>
      </c>
      <c r="DA15" s="659"/>
      <c r="DB15" s="659"/>
      <c r="DC15" s="659"/>
      <c r="DD15" s="627">
        <v>568438</v>
      </c>
      <c r="DE15" s="622"/>
      <c r="DF15" s="622"/>
      <c r="DG15" s="622"/>
      <c r="DH15" s="622"/>
      <c r="DI15" s="622"/>
      <c r="DJ15" s="622"/>
      <c r="DK15" s="622"/>
      <c r="DL15" s="622"/>
      <c r="DM15" s="622"/>
      <c r="DN15" s="622"/>
      <c r="DO15" s="622"/>
      <c r="DP15" s="623"/>
      <c r="DQ15" s="627">
        <v>2444946</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47371</v>
      </c>
      <c r="S16" s="622"/>
      <c r="T16" s="622"/>
      <c r="U16" s="622"/>
      <c r="V16" s="622"/>
      <c r="W16" s="622"/>
      <c r="X16" s="622"/>
      <c r="Y16" s="623"/>
      <c r="Z16" s="659">
        <v>0.2</v>
      </c>
      <c r="AA16" s="659"/>
      <c r="AB16" s="659"/>
      <c r="AC16" s="659"/>
      <c r="AD16" s="660">
        <v>47371</v>
      </c>
      <c r="AE16" s="660"/>
      <c r="AF16" s="660"/>
      <c r="AG16" s="660"/>
      <c r="AH16" s="660"/>
      <c r="AI16" s="660"/>
      <c r="AJ16" s="660"/>
      <c r="AK16" s="660"/>
      <c r="AL16" s="624">
        <v>0.3</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246</v>
      </c>
      <c r="BP16" s="659"/>
      <c r="BQ16" s="659"/>
      <c r="BR16" s="659"/>
      <c r="BS16" s="660" t="s">
        <v>235</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19945</v>
      </c>
      <c r="CS16" s="622"/>
      <c r="CT16" s="622"/>
      <c r="CU16" s="622"/>
      <c r="CV16" s="622"/>
      <c r="CW16" s="622"/>
      <c r="CX16" s="622"/>
      <c r="CY16" s="623"/>
      <c r="CZ16" s="659">
        <v>0.1</v>
      </c>
      <c r="DA16" s="659"/>
      <c r="DB16" s="659"/>
      <c r="DC16" s="659"/>
      <c r="DD16" s="627" t="s">
        <v>235</v>
      </c>
      <c r="DE16" s="622"/>
      <c r="DF16" s="622"/>
      <c r="DG16" s="622"/>
      <c r="DH16" s="622"/>
      <c r="DI16" s="622"/>
      <c r="DJ16" s="622"/>
      <c r="DK16" s="622"/>
      <c r="DL16" s="622"/>
      <c r="DM16" s="622"/>
      <c r="DN16" s="622"/>
      <c r="DO16" s="622"/>
      <c r="DP16" s="623"/>
      <c r="DQ16" s="627">
        <v>16131</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79922</v>
      </c>
      <c r="S17" s="622"/>
      <c r="T17" s="622"/>
      <c r="U17" s="622"/>
      <c r="V17" s="622"/>
      <c r="W17" s="622"/>
      <c r="X17" s="622"/>
      <c r="Y17" s="623"/>
      <c r="Z17" s="659">
        <v>0.3</v>
      </c>
      <c r="AA17" s="659"/>
      <c r="AB17" s="659"/>
      <c r="AC17" s="659"/>
      <c r="AD17" s="660">
        <v>79922</v>
      </c>
      <c r="AE17" s="660"/>
      <c r="AF17" s="660"/>
      <c r="AG17" s="660"/>
      <c r="AH17" s="660"/>
      <c r="AI17" s="660"/>
      <c r="AJ17" s="660"/>
      <c r="AK17" s="660"/>
      <c r="AL17" s="624">
        <v>0.6</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246</v>
      </c>
      <c r="BH17" s="622"/>
      <c r="BI17" s="622"/>
      <c r="BJ17" s="622"/>
      <c r="BK17" s="622"/>
      <c r="BL17" s="622"/>
      <c r="BM17" s="622"/>
      <c r="BN17" s="623"/>
      <c r="BO17" s="659" t="s">
        <v>235</v>
      </c>
      <c r="BP17" s="659"/>
      <c r="BQ17" s="659"/>
      <c r="BR17" s="659"/>
      <c r="BS17" s="660" t="s">
        <v>235</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2107007</v>
      </c>
      <c r="CS17" s="622"/>
      <c r="CT17" s="622"/>
      <c r="CU17" s="622"/>
      <c r="CV17" s="622"/>
      <c r="CW17" s="622"/>
      <c r="CX17" s="622"/>
      <c r="CY17" s="623"/>
      <c r="CZ17" s="659">
        <v>9.1999999999999993</v>
      </c>
      <c r="DA17" s="659"/>
      <c r="DB17" s="659"/>
      <c r="DC17" s="659"/>
      <c r="DD17" s="627" t="s">
        <v>246</v>
      </c>
      <c r="DE17" s="622"/>
      <c r="DF17" s="622"/>
      <c r="DG17" s="622"/>
      <c r="DH17" s="622"/>
      <c r="DI17" s="622"/>
      <c r="DJ17" s="622"/>
      <c r="DK17" s="622"/>
      <c r="DL17" s="622"/>
      <c r="DM17" s="622"/>
      <c r="DN17" s="622"/>
      <c r="DO17" s="622"/>
      <c r="DP17" s="623"/>
      <c r="DQ17" s="627">
        <v>2050460</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33719</v>
      </c>
      <c r="S18" s="622"/>
      <c r="T18" s="622"/>
      <c r="U18" s="622"/>
      <c r="V18" s="622"/>
      <c r="W18" s="622"/>
      <c r="X18" s="622"/>
      <c r="Y18" s="623"/>
      <c r="Z18" s="659">
        <v>0.1</v>
      </c>
      <c r="AA18" s="659"/>
      <c r="AB18" s="659"/>
      <c r="AC18" s="659"/>
      <c r="AD18" s="660">
        <v>33719</v>
      </c>
      <c r="AE18" s="660"/>
      <c r="AF18" s="660"/>
      <c r="AG18" s="660"/>
      <c r="AH18" s="660"/>
      <c r="AI18" s="660"/>
      <c r="AJ18" s="660"/>
      <c r="AK18" s="660"/>
      <c r="AL18" s="624">
        <v>0.2</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235</v>
      </c>
      <c r="BP18" s="659"/>
      <c r="BQ18" s="659"/>
      <c r="BR18" s="659"/>
      <c r="BS18" s="660" t="s">
        <v>235</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246</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30493</v>
      </c>
      <c r="S19" s="622"/>
      <c r="T19" s="622"/>
      <c r="U19" s="622"/>
      <c r="V19" s="622"/>
      <c r="W19" s="622"/>
      <c r="X19" s="622"/>
      <c r="Y19" s="623"/>
      <c r="Z19" s="659">
        <v>0.1</v>
      </c>
      <c r="AA19" s="659"/>
      <c r="AB19" s="659"/>
      <c r="AC19" s="659"/>
      <c r="AD19" s="660">
        <v>30493</v>
      </c>
      <c r="AE19" s="660"/>
      <c r="AF19" s="660"/>
      <c r="AG19" s="660"/>
      <c r="AH19" s="660"/>
      <c r="AI19" s="660"/>
      <c r="AJ19" s="660"/>
      <c r="AK19" s="660"/>
      <c r="AL19" s="624">
        <v>0.2</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18633</v>
      </c>
      <c r="BH19" s="622"/>
      <c r="BI19" s="622"/>
      <c r="BJ19" s="622"/>
      <c r="BK19" s="622"/>
      <c r="BL19" s="622"/>
      <c r="BM19" s="622"/>
      <c r="BN19" s="623"/>
      <c r="BO19" s="659">
        <v>0.4</v>
      </c>
      <c r="BP19" s="659"/>
      <c r="BQ19" s="659"/>
      <c r="BR19" s="659"/>
      <c r="BS19" s="660" t="s">
        <v>246</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276</v>
      </c>
      <c r="CS19" s="622"/>
      <c r="CT19" s="622"/>
      <c r="CU19" s="622"/>
      <c r="CV19" s="622"/>
      <c r="CW19" s="622"/>
      <c r="CX19" s="622"/>
      <c r="CY19" s="623"/>
      <c r="CZ19" s="659" t="s">
        <v>235</v>
      </c>
      <c r="DA19" s="659"/>
      <c r="DB19" s="659"/>
      <c r="DC19" s="659"/>
      <c r="DD19" s="627" t="s">
        <v>246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v>3226</v>
      </c>
      <c r="S20" s="622"/>
      <c r="T20" s="622"/>
      <c r="U20" s="622"/>
      <c r="V20" s="622"/>
      <c r="W20" s="622"/>
      <c r="X20" s="622"/>
      <c r="Y20" s="623"/>
      <c r="Z20" s="659">
        <v>0</v>
      </c>
      <c r="AA20" s="659"/>
      <c r="AB20" s="659"/>
      <c r="AC20" s="659"/>
      <c r="AD20" s="660">
        <v>3226</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18633</v>
      </c>
      <c r="BH20" s="622"/>
      <c r="BI20" s="622"/>
      <c r="BJ20" s="622"/>
      <c r="BK20" s="622"/>
      <c r="BL20" s="622"/>
      <c r="BM20" s="622"/>
      <c r="BN20" s="623"/>
      <c r="BO20" s="659">
        <v>0.4</v>
      </c>
      <c r="BP20" s="659"/>
      <c r="BQ20" s="659"/>
      <c r="BR20" s="659"/>
      <c r="BS20" s="660" t="s">
        <v>235</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22937532</v>
      </c>
      <c r="CS20" s="622"/>
      <c r="CT20" s="622"/>
      <c r="CU20" s="622"/>
      <c r="CV20" s="622"/>
      <c r="CW20" s="622"/>
      <c r="CX20" s="622"/>
      <c r="CY20" s="623"/>
      <c r="CZ20" s="659">
        <v>100</v>
      </c>
      <c r="DA20" s="659"/>
      <c r="DB20" s="659"/>
      <c r="DC20" s="659"/>
      <c r="DD20" s="627">
        <v>1469715</v>
      </c>
      <c r="DE20" s="622"/>
      <c r="DF20" s="622"/>
      <c r="DG20" s="622"/>
      <c r="DH20" s="622"/>
      <c r="DI20" s="622"/>
      <c r="DJ20" s="622"/>
      <c r="DK20" s="622"/>
      <c r="DL20" s="622"/>
      <c r="DM20" s="622"/>
      <c r="DN20" s="622"/>
      <c r="DO20" s="622"/>
      <c r="DP20" s="623"/>
      <c r="DQ20" s="627">
        <v>15675758</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8528557</v>
      </c>
      <c r="S21" s="622"/>
      <c r="T21" s="622"/>
      <c r="U21" s="622"/>
      <c r="V21" s="622"/>
      <c r="W21" s="622"/>
      <c r="X21" s="622"/>
      <c r="Y21" s="623"/>
      <c r="Z21" s="659">
        <v>36.5</v>
      </c>
      <c r="AA21" s="659"/>
      <c r="AB21" s="659"/>
      <c r="AC21" s="659"/>
      <c r="AD21" s="660">
        <v>7166983</v>
      </c>
      <c r="AE21" s="660"/>
      <c r="AF21" s="660"/>
      <c r="AG21" s="660"/>
      <c r="AH21" s="660"/>
      <c r="AI21" s="660"/>
      <c r="AJ21" s="660"/>
      <c r="AK21" s="660"/>
      <c r="AL21" s="624">
        <v>52.3</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18633</v>
      </c>
      <c r="BH21" s="622"/>
      <c r="BI21" s="622"/>
      <c r="BJ21" s="622"/>
      <c r="BK21" s="622"/>
      <c r="BL21" s="622"/>
      <c r="BM21" s="622"/>
      <c r="BN21" s="623"/>
      <c r="BO21" s="659">
        <v>0.4</v>
      </c>
      <c r="BP21" s="659"/>
      <c r="BQ21" s="659"/>
      <c r="BR21" s="659"/>
      <c r="BS21" s="660" t="s">
        <v>235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7166983</v>
      </c>
      <c r="S22" s="622"/>
      <c r="T22" s="622"/>
      <c r="U22" s="622"/>
      <c r="V22" s="622"/>
      <c r="W22" s="622"/>
      <c r="X22" s="622"/>
      <c r="Y22" s="623"/>
      <c r="Z22" s="659">
        <v>30.6</v>
      </c>
      <c r="AA22" s="659"/>
      <c r="AB22" s="659"/>
      <c r="AC22" s="659"/>
      <c r="AD22" s="660">
        <v>7166983</v>
      </c>
      <c r="AE22" s="660"/>
      <c r="AF22" s="660"/>
      <c r="AG22" s="660"/>
      <c r="AH22" s="660"/>
      <c r="AI22" s="660"/>
      <c r="AJ22" s="660"/>
      <c r="AK22" s="660"/>
      <c r="AL22" s="624">
        <v>52.3</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235</v>
      </c>
      <c r="BH22" s="622"/>
      <c r="BI22" s="622"/>
      <c r="BJ22" s="622"/>
      <c r="BK22" s="622"/>
      <c r="BL22" s="622"/>
      <c r="BM22" s="622"/>
      <c r="BN22" s="623"/>
      <c r="BO22" s="659" t="s">
        <v>235</v>
      </c>
      <c r="BP22" s="659"/>
      <c r="BQ22" s="659"/>
      <c r="BR22" s="659"/>
      <c r="BS22" s="660" t="s">
        <v>235</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1361574</v>
      </c>
      <c r="S23" s="622"/>
      <c r="T23" s="622"/>
      <c r="U23" s="622"/>
      <c r="V23" s="622"/>
      <c r="W23" s="622"/>
      <c r="X23" s="622"/>
      <c r="Y23" s="623"/>
      <c r="Z23" s="659">
        <v>5.8</v>
      </c>
      <c r="AA23" s="659"/>
      <c r="AB23" s="659"/>
      <c r="AC23" s="659"/>
      <c r="AD23" s="660" t="s">
        <v>235</v>
      </c>
      <c r="AE23" s="660"/>
      <c r="AF23" s="660"/>
      <c r="AG23" s="660"/>
      <c r="AH23" s="660"/>
      <c r="AI23" s="660"/>
      <c r="AJ23" s="660"/>
      <c r="AK23" s="660"/>
      <c r="AL23" s="624" t="s">
        <v>235</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246</v>
      </c>
      <c r="BH23" s="622"/>
      <c r="BI23" s="622"/>
      <c r="BJ23" s="622"/>
      <c r="BK23" s="622"/>
      <c r="BL23" s="622"/>
      <c r="BM23" s="622"/>
      <c r="BN23" s="623"/>
      <c r="BO23" s="659" t="s">
        <v>235</v>
      </c>
      <c r="BP23" s="659"/>
      <c r="BQ23" s="659"/>
      <c r="BR23" s="659"/>
      <c r="BS23" s="660" t="s">
        <v>246</v>
      </c>
      <c r="BT23" s="660"/>
      <c r="BU23" s="660"/>
      <c r="BV23" s="660"/>
      <c r="BW23" s="660"/>
      <c r="BX23" s="660"/>
      <c r="BY23" s="660"/>
      <c r="BZ23" s="660"/>
      <c r="CA23" s="660"/>
      <c r="CB23" s="695"/>
      <c r="CD23" s="673" t="s">
        <v>223</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276</v>
      </c>
      <c r="S24" s="622"/>
      <c r="T24" s="622"/>
      <c r="U24" s="622"/>
      <c r="V24" s="622"/>
      <c r="W24" s="622"/>
      <c r="X24" s="622"/>
      <c r="Y24" s="623"/>
      <c r="Z24" s="659" t="s">
        <v>246</v>
      </c>
      <c r="AA24" s="659"/>
      <c r="AB24" s="659"/>
      <c r="AC24" s="659"/>
      <c r="AD24" s="660" t="s">
        <v>235</v>
      </c>
      <c r="AE24" s="660"/>
      <c r="AF24" s="660"/>
      <c r="AG24" s="660"/>
      <c r="AH24" s="660"/>
      <c r="AI24" s="660"/>
      <c r="AJ24" s="660"/>
      <c r="AK24" s="660"/>
      <c r="AL24" s="624" t="s">
        <v>235</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235</v>
      </c>
      <c r="BH24" s="622"/>
      <c r="BI24" s="622"/>
      <c r="BJ24" s="622"/>
      <c r="BK24" s="622"/>
      <c r="BL24" s="622"/>
      <c r="BM24" s="622"/>
      <c r="BN24" s="623"/>
      <c r="BO24" s="659" t="s">
        <v>246</v>
      </c>
      <c r="BP24" s="659"/>
      <c r="BQ24" s="659"/>
      <c r="BR24" s="659"/>
      <c r="BS24" s="660" t="s">
        <v>276</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9854151</v>
      </c>
      <c r="CS24" s="677"/>
      <c r="CT24" s="677"/>
      <c r="CU24" s="677"/>
      <c r="CV24" s="677"/>
      <c r="CW24" s="677"/>
      <c r="CX24" s="677"/>
      <c r="CY24" s="702"/>
      <c r="CZ24" s="703">
        <v>43</v>
      </c>
      <c r="DA24" s="685"/>
      <c r="DB24" s="685"/>
      <c r="DC24" s="705"/>
      <c r="DD24" s="701">
        <v>7408292</v>
      </c>
      <c r="DE24" s="677"/>
      <c r="DF24" s="677"/>
      <c r="DG24" s="677"/>
      <c r="DH24" s="677"/>
      <c r="DI24" s="677"/>
      <c r="DJ24" s="677"/>
      <c r="DK24" s="702"/>
      <c r="DL24" s="701">
        <v>7275648</v>
      </c>
      <c r="DM24" s="677"/>
      <c r="DN24" s="677"/>
      <c r="DO24" s="677"/>
      <c r="DP24" s="677"/>
      <c r="DQ24" s="677"/>
      <c r="DR24" s="677"/>
      <c r="DS24" s="677"/>
      <c r="DT24" s="677"/>
      <c r="DU24" s="677"/>
      <c r="DV24" s="702"/>
      <c r="DW24" s="703">
        <v>52.3</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15029732</v>
      </c>
      <c r="S25" s="622"/>
      <c r="T25" s="622"/>
      <c r="U25" s="622"/>
      <c r="V25" s="622"/>
      <c r="W25" s="622"/>
      <c r="X25" s="622"/>
      <c r="Y25" s="623"/>
      <c r="Z25" s="659">
        <v>64.3</v>
      </c>
      <c r="AA25" s="659"/>
      <c r="AB25" s="659"/>
      <c r="AC25" s="659"/>
      <c r="AD25" s="660">
        <v>13668158</v>
      </c>
      <c r="AE25" s="660"/>
      <c r="AF25" s="660"/>
      <c r="AG25" s="660"/>
      <c r="AH25" s="660"/>
      <c r="AI25" s="660"/>
      <c r="AJ25" s="660"/>
      <c r="AK25" s="660"/>
      <c r="AL25" s="624">
        <v>99.7</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246</v>
      </c>
      <c r="BH25" s="622"/>
      <c r="BI25" s="622"/>
      <c r="BJ25" s="622"/>
      <c r="BK25" s="622"/>
      <c r="BL25" s="622"/>
      <c r="BM25" s="622"/>
      <c r="BN25" s="623"/>
      <c r="BO25" s="659" t="s">
        <v>246</v>
      </c>
      <c r="BP25" s="659"/>
      <c r="BQ25" s="659"/>
      <c r="BR25" s="659"/>
      <c r="BS25" s="660" t="s">
        <v>235</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4863668</v>
      </c>
      <c r="CS25" s="634"/>
      <c r="CT25" s="634"/>
      <c r="CU25" s="634"/>
      <c r="CV25" s="634"/>
      <c r="CW25" s="634"/>
      <c r="CX25" s="634"/>
      <c r="CY25" s="635"/>
      <c r="CZ25" s="624">
        <v>21.2</v>
      </c>
      <c r="DA25" s="636"/>
      <c r="DB25" s="636"/>
      <c r="DC25" s="637"/>
      <c r="DD25" s="627">
        <v>4483171</v>
      </c>
      <c r="DE25" s="634"/>
      <c r="DF25" s="634"/>
      <c r="DG25" s="634"/>
      <c r="DH25" s="634"/>
      <c r="DI25" s="634"/>
      <c r="DJ25" s="634"/>
      <c r="DK25" s="635"/>
      <c r="DL25" s="627">
        <v>4439176</v>
      </c>
      <c r="DM25" s="634"/>
      <c r="DN25" s="634"/>
      <c r="DO25" s="634"/>
      <c r="DP25" s="634"/>
      <c r="DQ25" s="634"/>
      <c r="DR25" s="634"/>
      <c r="DS25" s="634"/>
      <c r="DT25" s="634"/>
      <c r="DU25" s="634"/>
      <c r="DV25" s="635"/>
      <c r="DW25" s="624">
        <v>31.9</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6831</v>
      </c>
      <c r="S26" s="622"/>
      <c r="T26" s="622"/>
      <c r="U26" s="622"/>
      <c r="V26" s="622"/>
      <c r="W26" s="622"/>
      <c r="X26" s="622"/>
      <c r="Y26" s="623"/>
      <c r="Z26" s="659">
        <v>0</v>
      </c>
      <c r="AA26" s="659"/>
      <c r="AB26" s="659"/>
      <c r="AC26" s="659"/>
      <c r="AD26" s="660">
        <v>6831</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246</v>
      </c>
      <c r="BH26" s="622"/>
      <c r="BI26" s="622"/>
      <c r="BJ26" s="622"/>
      <c r="BK26" s="622"/>
      <c r="BL26" s="622"/>
      <c r="BM26" s="622"/>
      <c r="BN26" s="623"/>
      <c r="BO26" s="659" t="s">
        <v>246</v>
      </c>
      <c r="BP26" s="659"/>
      <c r="BQ26" s="659"/>
      <c r="BR26" s="659"/>
      <c r="BS26" s="660" t="s">
        <v>235</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2929770</v>
      </c>
      <c r="CS26" s="622"/>
      <c r="CT26" s="622"/>
      <c r="CU26" s="622"/>
      <c r="CV26" s="622"/>
      <c r="CW26" s="622"/>
      <c r="CX26" s="622"/>
      <c r="CY26" s="623"/>
      <c r="CZ26" s="624">
        <v>12.8</v>
      </c>
      <c r="DA26" s="636"/>
      <c r="DB26" s="636"/>
      <c r="DC26" s="637"/>
      <c r="DD26" s="627">
        <v>2694100</v>
      </c>
      <c r="DE26" s="622"/>
      <c r="DF26" s="622"/>
      <c r="DG26" s="622"/>
      <c r="DH26" s="622"/>
      <c r="DI26" s="622"/>
      <c r="DJ26" s="622"/>
      <c r="DK26" s="623"/>
      <c r="DL26" s="627" t="s">
        <v>235</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150139</v>
      </c>
      <c r="S27" s="622"/>
      <c r="T27" s="622"/>
      <c r="U27" s="622"/>
      <c r="V27" s="622"/>
      <c r="W27" s="622"/>
      <c r="X27" s="622"/>
      <c r="Y27" s="623"/>
      <c r="Z27" s="659">
        <v>0.6</v>
      </c>
      <c r="AA27" s="659"/>
      <c r="AB27" s="659"/>
      <c r="AC27" s="659"/>
      <c r="AD27" s="660">
        <v>18</v>
      </c>
      <c r="AE27" s="660"/>
      <c r="AF27" s="660"/>
      <c r="AG27" s="660"/>
      <c r="AH27" s="660"/>
      <c r="AI27" s="660"/>
      <c r="AJ27" s="660"/>
      <c r="AK27" s="660"/>
      <c r="AL27" s="624">
        <v>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4960625</v>
      </c>
      <c r="BH27" s="622"/>
      <c r="BI27" s="622"/>
      <c r="BJ27" s="622"/>
      <c r="BK27" s="622"/>
      <c r="BL27" s="622"/>
      <c r="BM27" s="622"/>
      <c r="BN27" s="623"/>
      <c r="BO27" s="659">
        <v>100</v>
      </c>
      <c r="BP27" s="659"/>
      <c r="BQ27" s="659"/>
      <c r="BR27" s="659"/>
      <c r="BS27" s="660">
        <v>25974</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2883508</v>
      </c>
      <c r="CS27" s="634"/>
      <c r="CT27" s="634"/>
      <c r="CU27" s="634"/>
      <c r="CV27" s="634"/>
      <c r="CW27" s="634"/>
      <c r="CX27" s="634"/>
      <c r="CY27" s="635"/>
      <c r="CZ27" s="624">
        <v>12.6</v>
      </c>
      <c r="DA27" s="636"/>
      <c r="DB27" s="636"/>
      <c r="DC27" s="637"/>
      <c r="DD27" s="627">
        <v>874693</v>
      </c>
      <c r="DE27" s="634"/>
      <c r="DF27" s="634"/>
      <c r="DG27" s="634"/>
      <c r="DH27" s="634"/>
      <c r="DI27" s="634"/>
      <c r="DJ27" s="634"/>
      <c r="DK27" s="635"/>
      <c r="DL27" s="627">
        <v>786044</v>
      </c>
      <c r="DM27" s="634"/>
      <c r="DN27" s="634"/>
      <c r="DO27" s="634"/>
      <c r="DP27" s="634"/>
      <c r="DQ27" s="634"/>
      <c r="DR27" s="634"/>
      <c r="DS27" s="634"/>
      <c r="DT27" s="634"/>
      <c r="DU27" s="634"/>
      <c r="DV27" s="635"/>
      <c r="DW27" s="624">
        <v>5.7</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374630</v>
      </c>
      <c r="S28" s="622"/>
      <c r="T28" s="622"/>
      <c r="U28" s="622"/>
      <c r="V28" s="622"/>
      <c r="W28" s="622"/>
      <c r="X28" s="622"/>
      <c r="Y28" s="623"/>
      <c r="Z28" s="659">
        <v>1.6</v>
      </c>
      <c r="AA28" s="659"/>
      <c r="AB28" s="659"/>
      <c r="AC28" s="659"/>
      <c r="AD28" s="660">
        <v>38595</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2106975</v>
      </c>
      <c r="CS28" s="622"/>
      <c r="CT28" s="622"/>
      <c r="CU28" s="622"/>
      <c r="CV28" s="622"/>
      <c r="CW28" s="622"/>
      <c r="CX28" s="622"/>
      <c r="CY28" s="623"/>
      <c r="CZ28" s="624">
        <v>9.1999999999999993</v>
      </c>
      <c r="DA28" s="636"/>
      <c r="DB28" s="636"/>
      <c r="DC28" s="637"/>
      <c r="DD28" s="627">
        <v>2050428</v>
      </c>
      <c r="DE28" s="622"/>
      <c r="DF28" s="622"/>
      <c r="DG28" s="622"/>
      <c r="DH28" s="622"/>
      <c r="DI28" s="622"/>
      <c r="DJ28" s="622"/>
      <c r="DK28" s="623"/>
      <c r="DL28" s="627">
        <v>2050428</v>
      </c>
      <c r="DM28" s="622"/>
      <c r="DN28" s="622"/>
      <c r="DO28" s="622"/>
      <c r="DP28" s="622"/>
      <c r="DQ28" s="622"/>
      <c r="DR28" s="622"/>
      <c r="DS28" s="622"/>
      <c r="DT28" s="622"/>
      <c r="DU28" s="622"/>
      <c r="DV28" s="623"/>
      <c r="DW28" s="624">
        <v>14.7</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242243</v>
      </c>
      <c r="S29" s="622"/>
      <c r="T29" s="622"/>
      <c r="U29" s="622"/>
      <c r="V29" s="622"/>
      <c r="W29" s="622"/>
      <c r="X29" s="622"/>
      <c r="Y29" s="623"/>
      <c r="Z29" s="659">
        <v>1</v>
      </c>
      <c r="AA29" s="659"/>
      <c r="AB29" s="659"/>
      <c r="AC29" s="659"/>
      <c r="AD29" s="660" t="s">
        <v>235</v>
      </c>
      <c r="AE29" s="660"/>
      <c r="AF29" s="660"/>
      <c r="AG29" s="660"/>
      <c r="AH29" s="660"/>
      <c r="AI29" s="660"/>
      <c r="AJ29" s="660"/>
      <c r="AK29" s="660"/>
      <c r="AL29" s="624" t="s">
        <v>246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2106872</v>
      </c>
      <c r="CS29" s="634"/>
      <c r="CT29" s="634"/>
      <c r="CU29" s="634"/>
      <c r="CV29" s="634"/>
      <c r="CW29" s="634"/>
      <c r="CX29" s="634"/>
      <c r="CY29" s="635"/>
      <c r="CZ29" s="624">
        <v>9.1999999999999993</v>
      </c>
      <c r="DA29" s="636"/>
      <c r="DB29" s="636"/>
      <c r="DC29" s="637"/>
      <c r="DD29" s="627">
        <v>2050325</v>
      </c>
      <c r="DE29" s="634"/>
      <c r="DF29" s="634"/>
      <c r="DG29" s="634"/>
      <c r="DH29" s="634"/>
      <c r="DI29" s="634"/>
      <c r="DJ29" s="634"/>
      <c r="DK29" s="635"/>
      <c r="DL29" s="627">
        <v>2050325</v>
      </c>
      <c r="DM29" s="634"/>
      <c r="DN29" s="634"/>
      <c r="DO29" s="634"/>
      <c r="DP29" s="634"/>
      <c r="DQ29" s="634"/>
      <c r="DR29" s="634"/>
      <c r="DS29" s="634"/>
      <c r="DT29" s="634"/>
      <c r="DU29" s="634"/>
      <c r="DV29" s="635"/>
      <c r="DW29" s="624">
        <v>14.7</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3243364</v>
      </c>
      <c r="S30" s="622"/>
      <c r="T30" s="622"/>
      <c r="U30" s="622"/>
      <c r="V30" s="622"/>
      <c r="W30" s="622"/>
      <c r="X30" s="622"/>
      <c r="Y30" s="623"/>
      <c r="Z30" s="659">
        <v>13.9</v>
      </c>
      <c r="AA30" s="659"/>
      <c r="AB30" s="659"/>
      <c r="AC30" s="659"/>
      <c r="AD30" s="660" t="s">
        <v>235</v>
      </c>
      <c r="AE30" s="660"/>
      <c r="AF30" s="660"/>
      <c r="AG30" s="660"/>
      <c r="AH30" s="660"/>
      <c r="AI30" s="660"/>
      <c r="AJ30" s="660"/>
      <c r="AK30" s="660"/>
      <c r="AL30" s="624" t="s">
        <v>235</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2005993</v>
      </c>
      <c r="CS30" s="622"/>
      <c r="CT30" s="622"/>
      <c r="CU30" s="622"/>
      <c r="CV30" s="622"/>
      <c r="CW30" s="622"/>
      <c r="CX30" s="622"/>
      <c r="CY30" s="623"/>
      <c r="CZ30" s="624">
        <v>8.6999999999999993</v>
      </c>
      <c r="DA30" s="636"/>
      <c r="DB30" s="636"/>
      <c r="DC30" s="637"/>
      <c r="DD30" s="627">
        <v>1949448</v>
      </c>
      <c r="DE30" s="622"/>
      <c r="DF30" s="622"/>
      <c r="DG30" s="622"/>
      <c r="DH30" s="622"/>
      <c r="DI30" s="622"/>
      <c r="DJ30" s="622"/>
      <c r="DK30" s="623"/>
      <c r="DL30" s="627">
        <v>1949448</v>
      </c>
      <c r="DM30" s="622"/>
      <c r="DN30" s="622"/>
      <c r="DO30" s="622"/>
      <c r="DP30" s="622"/>
      <c r="DQ30" s="622"/>
      <c r="DR30" s="622"/>
      <c r="DS30" s="622"/>
      <c r="DT30" s="622"/>
      <c r="DU30" s="622"/>
      <c r="DV30" s="623"/>
      <c r="DW30" s="624">
        <v>14</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235</v>
      </c>
      <c r="S31" s="622"/>
      <c r="T31" s="622"/>
      <c r="U31" s="622"/>
      <c r="V31" s="622"/>
      <c r="W31" s="622"/>
      <c r="X31" s="622"/>
      <c r="Y31" s="623"/>
      <c r="Z31" s="659" t="s">
        <v>235</v>
      </c>
      <c r="AA31" s="659"/>
      <c r="AB31" s="659"/>
      <c r="AC31" s="659"/>
      <c r="AD31" s="660" t="s">
        <v>235</v>
      </c>
      <c r="AE31" s="660"/>
      <c r="AF31" s="660"/>
      <c r="AG31" s="660"/>
      <c r="AH31" s="660"/>
      <c r="AI31" s="660"/>
      <c r="AJ31" s="660"/>
      <c r="AK31" s="660"/>
      <c r="AL31" s="624" t="s">
        <v>235</v>
      </c>
      <c r="AM31" s="625"/>
      <c r="AN31" s="625"/>
      <c r="AO31" s="661"/>
      <c r="AP31" s="687" t="s">
        <v>314</v>
      </c>
      <c r="AQ31" s="688"/>
      <c r="AR31" s="688"/>
      <c r="AS31" s="688"/>
      <c r="AT31" s="689" t="s">
        <v>315</v>
      </c>
      <c r="AU31" s="218"/>
      <c r="AV31" s="218"/>
      <c r="AW31" s="218"/>
      <c r="AX31" s="679" t="s">
        <v>187</v>
      </c>
      <c r="AY31" s="680"/>
      <c r="AZ31" s="680"/>
      <c r="BA31" s="680"/>
      <c r="BB31" s="680"/>
      <c r="BC31" s="680"/>
      <c r="BD31" s="680"/>
      <c r="BE31" s="680"/>
      <c r="BF31" s="681"/>
      <c r="BG31" s="683">
        <v>98.9</v>
      </c>
      <c r="BH31" s="684"/>
      <c r="BI31" s="684"/>
      <c r="BJ31" s="684"/>
      <c r="BK31" s="684"/>
      <c r="BL31" s="684"/>
      <c r="BM31" s="685">
        <v>94.5</v>
      </c>
      <c r="BN31" s="684"/>
      <c r="BO31" s="684"/>
      <c r="BP31" s="684"/>
      <c r="BQ31" s="686"/>
      <c r="BR31" s="683">
        <v>98.9</v>
      </c>
      <c r="BS31" s="684"/>
      <c r="BT31" s="684"/>
      <c r="BU31" s="684"/>
      <c r="BV31" s="684"/>
      <c r="BW31" s="684"/>
      <c r="BX31" s="685">
        <v>94.7</v>
      </c>
      <c r="BY31" s="684"/>
      <c r="BZ31" s="684"/>
      <c r="CA31" s="684"/>
      <c r="CB31" s="686"/>
      <c r="CD31" s="642"/>
      <c r="CE31" s="643"/>
      <c r="CF31" s="618" t="s">
        <v>316</v>
      </c>
      <c r="CG31" s="619"/>
      <c r="CH31" s="619"/>
      <c r="CI31" s="619"/>
      <c r="CJ31" s="619"/>
      <c r="CK31" s="619"/>
      <c r="CL31" s="619"/>
      <c r="CM31" s="619"/>
      <c r="CN31" s="619"/>
      <c r="CO31" s="619"/>
      <c r="CP31" s="619"/>
      <c r="CQ31" s="620"/>
      <c r="CR31" s="621">
        <v>100879</v>
      </c>
      <c r="CS31" s="634"/>
      <c r="CT31" s="634"/>
      <c r="CU31" s="634"/>
      <c r="CV31" s="634"/>
      <c r="CW31" s="634"/>
      <c r="CX31" s="634"/>
      <c r="CY31" s="635"/>
      <c r="CZ31" s="624">
        <v>0.4</v>
      </c>
      <c r="DA31" s="636"/>
      <c r="DB31" s="636"/>
      <c r="DC31" s="637"/>
      <c r="DD31" s="627">
        <v>100877</v>
      </c>
      <c r="DE31" s="634"/>
      <c r="DF31" s="634"/>
      <c r="DG31" s="634"/>
      <c r="DH31" s="634"/>
      <c r="DI31" s="634"/>
      <c r="DJ31" s="634"/>
      <c r="DK31" s="635"/>
      <c r="DL31" s="627">
        <v>100877</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1620535</v>
      </c>
      <c r="S32" s="622"/>
      <c r="T32" s="622"/>
      <c r="U32" s="622"/>
      <c r="V32" s="622"/>
      <c r="W32" s="622"/>
      <c r="X32" s="622"/>
      <c r="Y32" s="623"/>
      <c r="Z32" s="659">
        <v>6.9</v>
      </c>
      <c r="AA32" s="659"/>
      <c r="AB32" s="659"/>
      <c r="AC32" s="659"/>
      <c r="AD32" s="660" t="s">
        <v>246</v>
      </c>
      <c r="AE32" s="660"/>
      <c r="AF32" s="660"/>
      <c r="AG32" s="660"/>
      <c r="AH32" s="660"/>
      <c r="AI32" s="660"/>
      <c r="AJ32" s="660"/>
      <c r="AK32" s="660"/>
      <c r="AL32" s="624" t="s">
        <v>235</v>
      </c>
      <c r="AM32" s="625"/>
      <c r="AN32" s="625"/>
      <c r="AO32" s="661"/>
      <c r="AP32" s="662"/>
      <c r="AQ32" s="663"/>
      <c r="AR32" s="663"/>
      <c r="AS32" s="663"/>
      <c r="AT32" s="690"/>
      <c r="AU32" s="214" t="s">
        <v>318</v>
      </c>
      <c r="AX32" s="618" t="s">
        <v>319</v>
      </c>
      <c r="AY32" s="619"/>
      <c r="AZ32" s="619"/>
      <c r="BA32" s="619"/>
      <c r="BB32" s="619"/>
      <c r="BC32" s="619"/>
      <c r="BD32" s="619"/>
      <c r="BE32" s="619"/>
      <c r="BF32" s="620"/>
      <c r="BG32" s="692">
        <v>98.9</v>
      </c>
      <c r="BH32" s="634"/>
      <c r="BI32" s="634"/>
      <c r="BJ32" s="634"/>
      <c r="BK32" s="634"/>
      <c r="BL32" s="634"/>
      <c r="BM32" s="625">
        <v>96.1</v>
      </c>
      <c r="BN32" s="634"/>
      <c r="BO32" s="634"/>
      <c r="BP32" s="634"/>
      <c r="BQ32" s="657"/>
      <c r="BR32" s="692">
        <v>99.1</v>
      </c>
      <c r="BS32" s="634"/>
      <c r="BT32" s="634"/>
      <c r="BU32" s="634"/>
      <c r="BV32" s="634"/>
      <c r="BW32" s="634"/>
      <c r="BX32" s="625">
        <v>96.5</v>
      </c>
      <c r="BY32" s="634"/>
      <c r="BZ32" s="634"/>
      <c r="CA32" s="634"/>
      <c r="CB32" s="657"/>
      <c r="CD32" s="644"/>
      <c r="CE32" s="645"/>
      <c r="CF32" s="618" t="s">
        <v>320</v>
      </c>
      <c r="CG32" s="619"/>
      <c r="CH32" s="619"/>
      <c r="CI32" s="619"/>
      <c r="CJ32" s="619"/>
      <c r="CK32" s="619"/>
      <c r="CL32" s="619"/>
      <c r="CM32" s="619"/>
      <c r="CN32" s="619"/>
      <c r="CO32" s="619"/>
      <c r="CP32" s="619"/>
      <c r="CQ32" s="620"/>
      <c r="CR32" s="621">
        <v>103</v>
      </c>
      <c r="CS32" s="622"/>
      <c r="CT32" s="622"/>
      <c r="CU32" s="622"/>
      <c r="CV32" s="622"/>
      <c r="CW32" s="622"/>
      <c r="CX32" s="622"/>
      <c r="CY32" s="623"/>
      <c r="CZ32" s="624">
        <v>0</v>
      </c>
      <c r="DA32" s="636"/>
      <c r="DB32" s="636"/>
      <c r="DC32" s="637"/>
      <c r="DD32" s="627">
        <v>103</v>
      </c>
      <c r="DE32" s="622"/>
      <c r="DF32" s="622"/>
      <c r="DG32" s="622"/>
      <c r="DH32" s="622"/>
      <c r="DI32" s="622"/>
      <c r="DJ32" s="622"/>
      <c r="DK32" s="623"/>
      <c r="DL32" s="627">
        <v>103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42322</v>
      </c>
      <c r="S33" s="622"/>
      <c r="T33" s="622"/>
      <c r="U33" s="622"/>
      <c r="V33" s="622"/>
      <c r="W33" s="622"/>
      <c r="X33" s="622"/>
      <c r="Y33" s="623"/>
      <c r="Z33" s="659">
        <v>0.2</v>
      </c>
      <c r="AA33" s="659"/>
      <c r="AB33" s="659"/>
      <c r="AC33" s="659"/>
      <c r="AD33" s="660" t="s">
        <v>235</v>
      </c>
      <c r="AE33" s="660"/>
      <c r="AF33" s="660"/>
      <c r="AG33" s="660"/>
      <c r="AH33" s="660"/>
      <c r="AI33" s="660"/>
      <c r="AJ33" s="660"/>
      <c r="AK33" s="660"/>
      <c r="AL33" s="624" t="s">
        <v>235</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98.8</v>
      </c>
      <c r="BH33" s="606"/>
      <c r="BI33" s="606"/>
      <c r="BJ33" s="606"/>
      <c r="BK33" s="606"/>
      <c r="BL33" s="606"/>
      <c r="BM33" s="652">
        <v>92.5</v>
      </c>
      <c r="BN33" s="606"/>
      <c r="BO33" s="606"/>
      <c r="BP33" s="606"/>
      <c r="BQ33" s="669"/>
      <c r="BR33" s="682">
        <v>98.6</v>
      </c>
      <c r="BS33" s="606"/>
      <c r="BT33" s="606"/>
      <c r="BU33" s="606"/>
      <c r="BV33" s="606"/>
      <c r="BW33" s="606"/>
      <c r="BX33" s="652">
        <v>92.4</v>
      </c>
      <c r="BY33" s="606"/>
      <c r="BZ33" s="606"/>
      <c r="CA33" s="606"/>
      <c r="CB33" s="669"/>
      <c r="CD33" s="618" t="s">
        <v>323</v>
      </c>
      <c r="CE33" s="619"/>
      <c r="CF33" s="619"/>
      <c r="CG33" s="619"/>
      <c r="CH33" s="619"/>
      <c r="CI33" s="619"/>
      <c r="CJ33" s="619"/>
      <c r="CK33" s="619"/>
      <c r="CL33" s="619"/>
      <c r="CM33" s="619"/>
      <c r="CN33" s="619"/>
      <c r="CO33" s="619"/>
      <c r="CP33" s="619"/>
      <c r="CQ33" s="620"/>
      <c r="CR33" s="621">
        <v>11593721</v>
      </c>
      <c r="CS33" s="634"/>
      <c r="CT33" s="634"/>
      <c r="CU33" s="634"/>
      <c r="CV33" s="634"/>
      <c r="CW33" s="634"/>
      <c r="CX33" s="634"/>
      <c r="CY33" s="635"/>
      <c r="CZ33" s="624">
        <v>50.5</v>
      </c>
      <c r="DA33" s="636"/>
      <c r="DB33" s="636"/>
      <c r="DC33" s="637"/>
      <c r="DD33" s="627">
        <v>7884424</v>
      </c>
      <c r="DE33" s="634"/>
      <c r="DF33" s="634"/>
      <c r="DG33" s="634"/>
      <c r="DH33" s="634"/>
      <c r="DI33" s="634"/>
      <c r="DJ33" s="634"/>
      <c r="DK33" s="635"/>
      <c r="DL33" s="627">
        <v>5914338</v>
      </c>
      <c r="DM33" s="634"/>
      <c r="DN33" s="634"/>
      <c r="DO33" s="634"/>
      <c r="DP33" s="634"/>
      <c r="DQ33" s="634"/>
      <c r="DR33" s="634"/>
      <c r="DS33" s="634"/>
      <c r="DT33" s="634"/>
      <c r="DU33" s="634"/>
      <c r="DV33" s="635"/>
      <c r="DW33" s="624">
        <v>42.5</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268536</v>
      </c>
      <c r="S34" s="622"/>
      <c r="T34" s="622"/>
      <c r="U34" s="622"/>
      <c r="V34" s="622"/>
      <c r="W34" s="622"/>
      <c r="X34" s="622"/>
      <c r="Y34" s="623"/>
      <c r="Z34" s="659">
        <v>1.1000000000000001</v>
      </c>
      <c r="AA34" s="659"/>
      <c r="AB34" s="659"/>
      <c r="AC34" s="659"/>
      <c r="AD34" s="660" t="s">
        <v>235</v>
      </c>
      <c r="AE34" s="660"/>
      <c r="AF34" s="660"/>
      <c r="AG34" s="660"/>
      <c r="AH34" s="660"/>
      <c r="AI34" s="660"/>
      <c r="AJ34" s="660"/>
      <c r="AK34" s="660"/>
      <c r="AL34" s="624" t="s">
        <v>246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4057680</v>
      </c>
      <c r="CS34" s="622"/>
      <c r="CT34" s="622"/>
      <c r="CU34" s="622"/>
      <c r="CV34" s="622"/>
      <c r="CW34" s="622"/>
      <c r="CX34" s="622"/>
      <c r="CY34" s="623"/>
      <c r="CZ34" s="624">
        <v>17.7</v>
      </c>
      <c r="DA34" s="636"/>
      <c r="DB34" s="636"/>
      <c r="DC34" s="637"/>
      <c r="DD34" s="627">
        <v>2522899</v>
      </c>
      <c r="DE34" s="622"/>
      <c r="DF34" s="622"/>
      <c r="DG34" s="622"/>
      <c r="DH34" s="622"/>
      <c r="DI34" s="622"/>
      <c r="DJ34" s="622"/>
      <c r="DK34" s="623"/>
      <c r="DL34" s="627">
        <v>2173856</v>
      </c>
      <c r="DM34" s="622"/>
      <c r="DN34" s="622"/>
      <c r="DO34" s="622"/>
      <c r="DP34" s="622"/>
      <c r="DQ34" s="622"/>
      <c r="DR34" s="622"/>
      <c r="DS34" s="622"/>
      <c r="DT34" s="622"/>
      <c r="DU34" s="622"/>
      <c r="DV34" s="623"/>
      <c r="DW34" s="624">
        <v>15.6</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851641</v>
      </c>
      <c r="S35" s="622"/>
      <c r="T35" s="622"/>
      <c r="U35" s="622"/>
      <c r="V35" s="622"/>
      <c r="W35" s="622"/>
      <c r="X35" s="622"/>
      <c r="Y35" s="623"/>
      <c r="Z35" s="659">
        <v>3.6</v>
      </c>
      <c r="AA35" s="659"/>
      <c r="AB35" s="659"/>
      <c r="AC35" s="659"/>
      <c r="AD35" s="660" t="s">
        <v>235</v>
      </c>
      <c r="AE35" s="660"/>
      <c r="AF35" s="660"/>
      <c r="AG35" s="660"/>
      <c r="AH35" s="660"/>
      <c r="AI35" s="660"/>
      <c r="AJ35" s="660"/>
      <c r="AK35" s="660"/>
      <c r="AL35" s="624" t="s">
        <v>235</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273026</v>
      </c>
      <c r="CS35" s="634"/>
      <c r="CT35" s="634"/>
      <c r="CU35" s="634"/>
      <c r="CV35" s="634"/>
      <c r="CW35" s="634"/>
      <c r="CX35" s="634"/>
      <c r="CY35" s="635"/>
      <c r="CZ35" s="624">
        <v>1.2</v>
      </c>
      <c r="DA35" s="636"/>
      <c r="DB35" s="636"/>
      <c r="DC35" s="637"/>
      <c r="DD35" s="627">
        <v>211970</v>
      </c>
      <c r="DE35" s="634"/>
      <c r="DF35" s="634"/>
      <c r="DG35" s="634"/>
      <c r="DH35" s="634"/>
      <c r="DI35" s="634"/>
      <c r="DJ35" s="634"/>
      <c r="DK35" s="635"/>
      <c r="DL35" s="627">
        <v>103891</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316357</v>
      </c>
      <c r="S36" s="622"/>
      <c r="T36" s="622"/>
      <c r="U36" s="622"/>
      <c r="V36" s="622"/>
      <c r="W36" s="622"/>
      <c r="X36" s="622"/>
      <c r="Y36" s="623"/>
      <c r="Z36" s="659">
        <v>1.4</v>
      </c>
      <c r="AA36" s="659"/>
      <c r="AB36" s="659"/>
      <c r="AC36" s="659"/>
      <c r="AD36" s="660" t="s">
        <v>235</v>
      </c>
      <c r="AE36" s="660"/>
      <c r="AF36" s="660"/>
      <c r="AG36" s="660"/>
      <c r="AH36" s="660"/>
      <c r="AI36" s="660"/>
      <c r="AJ36" s="660"/>
      <c r="AK36" s="660"/>
      <c r="AL36" s="624" t="s">
        <v>235</v>
      </c>
      <c r="AM36" s="625"/>
      <c r="AN36" s="625"/>
      <c r="AO36" s="661"/>
      <c r="AP36" s="222"/>
      <c r="AQ36" s="670" t="s">
        <v>331</v>
      </c>
      <c r="AR36" s="671"/>
      <c r="AS36" s="671"/>
      <c r="AT36" s="671"/>
      <c r="AU36" s="671"/>
      <c r="AV36" s="671"/>
      <c r="AW36" s="671"/>
      <c r="AX36" s="671"/>
      <c r="AY36" s="672"/>
      <c r="AZ36" s="676">
        <v>4148019</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36682</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4821645</v>
      </c>
      <c r="CS36" s="622"/>
      <c r="CT36" s="622"/>
      <c r="CU36" s="622"/>
      <c r="CV36" s="622"/>
      <c r="CW36" s="622"/>
      <c r="CX36" s="622"/>
      <c r="CY36" s="623"/>
      <c r="CZ36" s="624">
        <v>21</v>
      </c>
      <c r="DA36" s="636"/>
      <c r="DB36" s="636"/>
      <c r="DC36" s="637"/>
      <c r="DD36" s="627">
        <v>3393611</v>
      </c>
      <c r="DE36" s="622"/>
      <c r="DF36" s="622"/>
      <c r="DG36" s="622"/>
      <c r="DH36" s="622"/>
      <c r="DI36" s="622"/>
      <c r="DJ36" s="622"/>
      <c r="DK36" s="623"/>
      <c r="DL36" s="627">
        <v>2269165</v>
      </c>
      <c r="DM36" s="622"/>
      <c r="DN36" s="622"/>
      <c r="DO36" s="622"/>
      <c r="DP36" s="622"/>
      <c r="DQ36" s="622"/>
      <c r="DR36" s="622"/>
      <c r="DS36" s="622"/>
      <c r="DT36" s="622"/>
      <c r="DU36" s="622"/>
      <c r="DV36" s="623"/>
      <c r="DW36" s="624">
        <v>16.3</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294015</v>
      </c>
      <c r="S37" s="622"/>
      <c r="T37" s="622"/>
      <c r="U37" s="622"/>
      <c r="V37" s="622"/>
      <c r="W37" s="622"/>
      <c r="X37" s="622"/>
      <c r="Y37" s="623"/>
      <c r="Z37" s="659">
        <v>1.3</v>
      </c>
      <c r="AA37" s="659"/>
      <c r="AB37" s="659"/>
      <c r="AC37" s="659"/>
      <c r="AD37" s="660">
        <v>35</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1735662</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-13665</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6999</v>
      </c>
      <c r="CS37" s="634"/>
      <c r="CT37" s="634"/>
      <c r="CU37" s="634"/>
      <c r="CV37" s="634"/>
      <c r="CW37" s="634"/>
      <c r="CX37" s="634"/>
      <c r="CY37" s="635"/>
      <c r="CZ37" s="624">
        <v>0</v>
      </c>
      <c r="DA37" s="636"/>
      <c r="DB37" s="636"/>
      <c r="DC37" s="637"/>
      <c r="DD37" s="627">
        <v>6999</v>
      </c>
      <c r="DE37" s="634"/>
      <c r="DF37" s="634"/>
      <c r="DG37" s="634"/>
      <c r="DH37" s="634"/>
      <c r="DI37" s="634"/>
      <c r="DJ37" s="634"/>
      <c r="DK37" s="635"/>
      <c r="DL37" s="627">
        <v>6999</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944481</v>
      </c>
      <c r="S38" s="622"/>
      <c r="T38" s="622"/>
      <c r="U38" s="622"/>
      <c r="V38" s="622"/>
      <c r="W38" s="622"/>
      <c r="X38" s="622"/>
      <c r="Y38" s="623"/>
      <c r="Z38" s="659">
        <v>4</v>
      </c>
      <c r="AA38" s="659"/>
      <c r="AB38" s="659"/>
      <c r="AC38" s="659"/>
      <c r="AD38" s="660" t="s">
        <v>246</v>
      </c>
      <c r="AE38" s="660"/>
      <c r="AF38" s="660"/>
      <c r="AG38" s="660"/>
      <c r="AH38" s="660"/>
      <c r="AI38" s="660"/>
      <c r="AJ38" s="660"/>
      <c r="AK38" s="660"/>
      <c r="AL38" s="624" t="s">
        <v>246</v>
      </c>
      <c r="AM38" s="625"/>
      <c r="AN38" s="625"/>
      <c r="AO38" s="661"/>
      <c r="AQ38" s="654" t="s">
        <v>339</v>
      </c>
      <c r="AR38" s="655"/>
      <c r="AS38" s="655"/>
      <c r="AT38" s="655"/>
      <c r="AU38" s="655"/>
      <c r="AV38" s="655"/>
      <c r="AW38" s="655"/>
      <c r="AX38" s="655"/>
      <c r="AY38" s="656"/>
      <c r="AZ38" s="621">
        <v>513567</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5470</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1898790</v>
      </c>
      <c r="CS38" s="622"/>
      <c r="CT38" s="622"/>
      <c r="CU38" s="622"/>
      <c r="CV38" s="622"/>
      <c r="CW38" s="622"/>
      <c r="CX38" s="622"/>
      <c r="CY38" s="623"/>
      <c r="CZ38" s="624">
        <v>8.3000000000000007</v>
      </c>
      <c r="DA38" s="636"/>
      <c r="DB38" s="636"/>
      <c r="DC38" s="637"/>
      <c r="DD38" s="627">
        <v>1562611</v>
      </c>
      <c r="DE38" s="622"/>
      <c r="DF38" s="622"/>
      <c r="DG38" s="622"/>
      <c r="DH38" s="622"/>
      <c r="DI38" s="622"/>
      <c r="DJ38" s="622"/>
      <c r="DK38" s="623"/>
      <c r="DL38" s="627">
        <v>1367426</v>
      </c>
      <c r="DM38" s="622"/>
      <c r="DN38" s="622"/>
      <c r="DO38" s="622"/>
      <c r="DP38" s="622"/>
      <c r="DQ38" s="622"/>
      <c r="DR38" s="622"/>
      <c r="DS38" s="622"/>
      <c r="DT38" s="622"/>
      <c r="DU38" s="622"/>
      <c r="DV38" s="623"/>
      <c r="DW38" s="624">
        <v>9.8000000000000007</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246</v>
      </c>
      <c r="AA39" s="659"/>
      <c r="AB39" s="659"/>
      <c r="AC39" s="659"/>
      <c r="AD39" s="660" t="s">
        <v>235</v>
      </c>
      <c r="AE39" s="660"/>
      <c r="AF39" s="660"/>
      <c r="AG39" s="660"/>
      <c r="AH39" s="660"/>
      <c r="AI39" s="660"/>
      <c r="AJ39" s="660"/>
      <c r="AK39" s="660"/>
      <c r="AL39" s="624" t="s">
        <v>235</v>
      </c>
      <c r="AM39" s="625"/>
      <c r="AN39" s="625"/>
      <c r="AO39" s="661"/>
      <c r="AQ39" s="654" t="s">
        <v>343</v>
      </c>
      <c r="AR39" s="655"/>
      <c r="AS39" s="655"/>
      <c r="AT39" s="655"/>
      <c r="AU39" s="655"/>
      <c r="AV39" s="655"/>
      <c r="AW39" s="655"/>
      <c r="AX39" s="655"/>
      <c r="AY39" s="656"/>
      <c r="AZ39" s="621">
        <v>934</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8440</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419268</v>
      </c>
      <c r="CS39" s="634"/>
      <c r="CT39" s="634"/>
      <c r="CU39" s="634"/>
      <c r="CV39" s="634"/>
      <c r="CW39" s="634"/>
      <c r="CX39" s="634"/>
      <c r="CY39" s="635"/>
      <c r="CZ39" s="624">
        <v>1.8</v>
      </c>
      <c r="DA39" s="636"/>
      <c r="DB39" s="636"/>
      <c r="DC39" s="637"/>
      <c r="DD39" s="627">
        <v>80821</v>
      </c>
      <c r="DE39" s="634"/>
      <c r="DF39" s="634"/>
      <c r="DG39" s="634"/>
      <c r="DH39" s="634"/>
      <c r="DI39" s="634"/>
      <c r="DJ39" s="634"/>
      <c r="DK39" s="635"/>
      <c r="DL39" s="627" t="s">
        <v>246</v>
      </c>
      <c r="DM39" s="634"/>
      <c r="DN39" s="634"/>
      <c r="DO39" s="634"/>
      <c r="DP39" s="634"/>
      <c r="DQ39" s="634"/>
      <c r="DR39" s="634"/>
      <c r="DS39" s="634"/>
      <c r="DT39" s="634"/>
      <c r="DU39" s="634"/>
      <c r="DV39" s="635"/>
      <c r="DW39" s="624" t="s">
        <v>276</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190081</v>
      </c>
      <c r="S40" s="622"/>
      <c r="T40" s="622"/>
      <c r="U40" s="622"/>
      <c r="V40" s="622"/>
      <c r="W40" s="622"/>
      <c r="X40" s="622"/>
      <c r="Y40" s="623"/>
      <c r="Z40" s="659">
        <v>0.8</v>
      </c>
      <c r="AA40" s="659"/>
      <c r="AB40" s="659"/>
      <c r="AC40" s="659"/>
      <c r="AD40" s="660" t="s">
        <v>235</v>
      </c>
      <c r="AE40" s="660"/>
      <c r="AF40" s="660"/>
      <c r="AG40" s="660"/>
      <c r="AH40" s="660"/>
      <c r="AI40" s="660"/>
      <c r="AJ40" s="660"/>
      <c r="AK40" s="660"/>
      <c r="AL40" s="624" t="s">
        <v>235</v>
      </c>
      <c r="AM40" s="625"/>
      <c r="AN40" s="625"/>
      <c r="AO40" s="661"/>
      <c r="AQ40" s="654" t="s">
        <v>347</v>
      </c>
      <c r="AR40" s="655"/>
      <c r="AS40" s="655"/>
      <c r="AT40" s="655"/>
      <c r="AU40" s="655"/>
      <c r="AV40" s="655"/>
      <c r="AW40" s="655"/>
      <c r="AX40" s="655"/>
      <c r="AY40" s="656"/>
      <c r="AZ40" s="621" t="s">
        <v>235</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98</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123312</v>
      </c>
      <c r="CS40" s="622"/>
      <c r="CT40" s="622"/>
      <c r="CU40" s="622"/>
      <c r="CV40" s="622"/>
      <c r="CW40" s="622"/>
      <c r="CX40" s="622"/>
      <c r="CY40" s="623"/>
      <c r="CZ40" s="624">
        <v>0.5</v>
      </c>
      <c r="DA40" s="636"/>
      <c r="DB40" s="636"/>
      <c r="DC40" s="637"/>
      <c r="DD40" s="627">
        <v>112512</v>
      </c>
      <c r="DE40" s="622"/>
      <c r="DF40" s="622"/>
      <c r="DG40" s="622"/>
      <c r="DH40" s="622"/>
      <c r="DI40" s="622"/>
      <c r="DJ40" s="622"/>
      <c r="DK40" s="623"/>
      <c r="DL40" s="627" t="s">
        <v>246</v>
      </c>
      <c r="DM40" s="622"/>
      <c r="DN40" s="622"/>
      <c r="DO40" s="622"/>
      <c r="DP40" s="622"/>
      <c r="DQ40" s="622"/>
      <c r="DR40" s="622"/>
      <c r="DS40" s="622"/>
      <c r="DT40" s="622"/>
      <c r="DU40" s="622"/>
      <c r="DV40" s="623"/>
      <c r="DW40" s="624" t="s">
        <v>235</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23384826</v>
      </c>
      <c r="S41" s="646"/>
      <c r="T41" s="646"/>
      <c r="U41" s="646"/>
      <c r="V41" s="646"/>
      <c r="W41" s="646"/>
      <c r="X41" s="646"/>
      <c r="Y41" s="649"/>
      <c r="Z41" s="650">
        <v>100</v>
      </c>
      <c r="AA41" s="650"/>
      <c r="AB41" s="650"/>
      <c r="AC41" s="650"/>
      <c r="AD41" s="651">
        <v>13713637</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420308</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246</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246</v>
      </c>
      <c r="CS41" s="634"/>
      <c r="CT41" s="634"/>
      <c r="CU41" s="634"/>
      <c r="CV41" s="634"/>
      <c r="CW41" s="634"/>
      <c r="CX41" s="634"/>
      <c r="CY41" s="635"/>
      <c r="CZ41" s="624" t="s">
        <v>246</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1477548</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423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1489660</v>
      </c>
      <c r="CS42" s="634"/>
      <c r="CT42" s="634"/>
      <c r="CU42" s="634"/>
      <c r="CV42" s="634"/>
      <c r="CW42" s="634"/>
      <c r="CX42" s="634"/>
      <c r="CY42" s="635"/>
      <c r="CZ42" s="624">
        <v>6.5</v>
      </c>
      <c r="DA42" s="636"/>
      <c r="DB42" s="636"/>
      <c r="DC42" s="637"/>
      <c r="DD42" s="627">
        <v>383042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30843</v>
      </c>
      <c r="CS43" s="634"/>
      <c r="CT43" s="634"/>
      <c r="CU43" s="634"/>
      <c r="CV43" s="634"/>
      <c r="CW43" s="634"/>
      <c r="CX43" s="634"/>
      <c r="CY43" s="635"/>
      <c r="CZ43" s="624">
        <v>0.1</v>
      </c>
      <c r="DA43" s="636"/>
      <c r="DB43" s="636"/>
      <c r="DC43" s="637"/>
      <c r="DD43" s="627">
        <v>28909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1469715</v>
      </c>
      <c r="CS44" s="622"/>
      <c r="CT44" s="622"/>
      <c r="CU44" s="622"/>
      <c r="CV44" s="622"/>
      <c r="CW44" s="622"/>
      <c r="CX44" s="622"/>
      <c r="CY44" s="623"/>
      <c r="CZ44" s="624">
        <v>6.4</v>
      </c>
      <c r="DA44" s="625"/>
      <c r="DB44" s="625"/>
      <c r="DC44" s="626"/>
      <c r="DD44" s="627">
        <v>366911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483063</v>
      </c>
      <c r="CS45" s="634"/>
      <c r="CT45" s="634"/>
      <c r="CU45" s="634"/>
      <c r="CV45" s="634"/>
      <c r="CW45" s="634"/>
      <c r="CX45" s="634"/>
      <c r="CY45" s="635"/>
      <c r="CZ45" s="624">
        <v>2.1</v>
      </c>
      <c r="DA45" s="636"/>
      <c r="DB45" s="636"/>
      <c r="DC45" s="637"/>
      <c r="DD45" s="627">
        <v>59100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919257</v>
      </c>
      <c r="CS46" s="622"/>
      <c r="CT46" s="622"/>
      <c r="CU46" s="622"/>
      <c r="CV46" s="622"/>
      <c r="CW46" s="622"/>
      <c r="CX46" s="622"/>
      <c r="CY46" s="623"/>
      <c r="CZ46" s="624">
        <v>4</v>
      </c>
      <c r="DA46" s="625"/>
      <c r="DB46" s="625"/>
      <c r="DC46" s="626"/>
      <c r="DD46" s="627">
        <v>304432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19945</v>
      </c>
      <c r="CS47" s="634"/>
      <c r="CT47" s="634"/>
      <c r="CU47" s="634"/>
      <c r="CV47" s="634"/>
      <c r="CW47" s="634"/>
      <c r="CX47" s="634"/>
      <c r="CY47" s="635"/>
      <c r="CZ47" s="624">
        <v>0.1</v>
      </c>
      <c r="DA47" s="636"/>
      <c r="DB47" s="636"/>
      <c r="DC47" s="637"/>
      <c r="DD47" s="627">
        <v>16131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246</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22937532</v>
      </c>
      <c r="CS49" s="606"/>
      <c r="CT49" s="606"/>
      <c r="CU49" s="606"/>
      <c r="CV49" s="606"/>
      <c r="CW49" s="606"/>
      <c r="CX49" s="606"/>
      <c r="CY49" s="607"/>
      <c r="CZ49" s="608">
        <v>100</v>
      </c>
      <c r="DA49" s="609"/>
      <c r="DB49" s="609"/>
      <c r="DC49" s="610"/>
      <c r="DD49" s="611">
        <v>15675758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3xikH6PXSSjWRc0TzZXnTkBvP54Ru/9ZczUu2V0dYvmP9nUs9Yrt9vgyqtwfg2AYAip47+m0erAeUXwlwvG4Q==" saltValue="1UuBKakB3LKp5ar28jXd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 zoomScale="70" zoomScaleNormal="25" zoomScaleSheetLayoutView="70" workbookViewId="0">
      <selection activeCell="BF16" sqref="BF1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23540</v>
      </c>
      <c r="R7" s="1103"/>
      <c r="S7" s="1103"/>
      <c r="T7" s="1103"/>
      <c r="U7" s="1103"/>
      <c r="V7" s="1103">
        <v>23093</v>
      </c>
      <c r="W7" s="1103"/>
      <c r="X7" s="1103"/>
      <c r="Y7" s="1103"/>
      <c r="Z7" s="1103"/>
      <c r="AA7" s="1103">
        <v>447</v>
      </c>
      <c r="AB7" s="1103"/>
      <c r="AC7" s="1103"/>
      <c r="AD7" s="1103"/>
      <c r="AE7" s="1104"/>
      <c r="AF7" s="1105">
        <v>315</v>
      </c>
      <c r="AG7" s="1106"/>
      <c r="AH7" s="1106"/>
      <c r="AI7" s="1106"/>
      <c r="AJ7" s="1107"/>
      <c r="AK7" s="1108"/>
      <c r="AL7" s="1109"/>
      <c r="AM7" s="1109"/>
      <c r="AN7" s="1109"/>
      <c r="AO7" s="1109"/>
      <c r="AP7" s="1109">
        <v>17701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582</v>
      </c>
      <c r="BT7" s="1100"/>
      <c r="BU7" s="1100"/>
      <c r="BV7" s="1100"/>
      <c r="BW7" s="1100"/>
      <c r="BX7" s="1100"/>
      <c r="BY7" s="1100"/>
      <c r="BZ7" s="1100"/>
      <c r="CA7" s="1100"/>
      <c r="CB7" s="1100"/>
      <c r="CC7" s="1100"/>
      <c r="CD7" s="1100"/>
      <c r="CE7" s="1100"/>
      <c r="CF7" s="1100"/>
      <c r="CG7" s="1112"/>
      <c r="CH7" s="1096">
        <v>9</v>
      </c>
      <c r="CI7" s="1097"/>
      <c r="CJ7" s="1097"/>
      <c r="CK7" s="1097"/>
      <c r="CL7" s="1098"/>
      <c r="CM7" s="1096">
        <v>14</v>
      </c>
      <c r="CN7" s="1097"/>
      <c r="CO7" s="1097"/>
      <c r="CP7" s="1097"/>
      <c r="CQ7" s="1098"/>
      <c r="CR7" s="1096">
        <v>3</v>
      </c>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583</v>
      </c>
      <c r="BT8" s="993"/>
      <c r="BU8" s="993"/>
      <c r="BV8" s="993"/>
      <c r="BW8" s="993"/>
      <c r="BX8" s="993"/>
      <c r="BY8" s="993"/>
      <c r="BZ8" s="993"/>
      <c r="CA8" s="993"/>
      <c r="CB8" s="993"/>
      <c r="CC8" s="993"/>
      <c r="CD8" s="993"/>
      <c r="CE8" s="993"/>
      <c r="CF8" s="993"/>
      <c r="CG8" s="1014"/>
      <c r="CH8" s="989">
        <v>1</v>
      </c>
      <c r="CI8" s="990"/>
      <c r="CJ8" s="990"/>
      <c r="CK8" s="990"/>
      <c r="CL8" s="991"/>
      <c r="CM8" s="989">
        <v>21</v>
      </c>
      <c r="CN8" s="990"/>
      <c r="CO8" s="990"/>
      <c r="CP8" s="990"/>
      <c r="CQ8" s="991"/>
      <c r="CR8" s="989">
        <v>10</v>
      </c>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584</v>
      </c>
      <c r="BT9" s="993"/>
      <c r="BU9" s="993"/>
      <c r="BV9" s="993"/>
      <c r="BW9" s="993"/>
      <c r="BX9" s="993"/>
      <c r="BY9" s="993"/>
      <c r="BZ9" s="993"/>
      <c r="CA9" s="993"/>
      <c r="CB9" s="993"/>
      <c r="CC9" s="993"/>
      <c r="CD9" s="993"/>
      <c r="CE9" s="993"/>
      <c r="CF9" s="993"/>
      <c r="CG9" s="1014"/>
      <c r="CH9" s="989">
        <v>1</v>
      </c>
      <c r="CI9" s="990"/>
      <c r="CJ9" s="990"/>
      <c r="CK9" s="990"/>
      <c r="CL9" s="991"/>
      <c r="CM9" s="989">
        <v>52</v>
      </c>
      <c r="CN9" s="990"/>
      <c r="CO9" s="990"/>
      <c r="CP9" s="990"/>
      <c r="CQ9" s="991"/>
      <c r="CR9" s="989">
        <v>15</v>
      </c>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23385</v>
      </c>
      <c r="R23" s="1061"/>
      <c r="S23" s="1061"/>
      <c r="T23" s="1061"/>
      <c r="U23" s="1061"/>
      <c r="V23" s="1061">
        <v>22938</v>
      </c>
      <c r="W23" s="1061"/>
      <c r="X23" s="1061"/>
      <c r="Y23" s="1061"/>
      <c r="Z23" s="1061"/>
      <c r="AA23" s="1061">
        <v>447</v>
      </c>
      <c r="AB23" s="1061"/>
      <c r="AC23" s="1061"/>
      <c r="AD23" s="1061"/>
      <c r="AE23" s="1068"/>
      <c r="AF23" s="1069">
        <v>315</v>
      </c>
      <c r="AG23" s="1061"/>
      <c r="AH23" s="1061"/>
      <c r="AI23" s="1061"/>
      <c r="AJ23" s="1070"/>
      <c r="AK23" s="1071"/>
      <c r="AL23" s="1072"/>
      <c r="AM23" s="1072"/>
      <c r="AN23" s="1072"/>
      <c r="AO23" s="1072"/>
      <c r="AP23" s="1061">
        <v>17701</v>
      </c>
      <c r="AQ23" s="1061"/>
      <c r="AR23" s="1061"/>
      <c r="AS23" s="1061"/>
      <c r="AT23" s="1061"/>
      <c r="AU23" s="1062"/>
      <c r="AV23" s="1062"/>
      <c r="AW23" s="1062"/>
      <c r="AX23" s="1062"/>
      <c r="AY23" s="1063"/>
      <c r="AZ23" s="1064" t="s">
        <v>235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5218</v>
      </c>
      <c r="R28" s="1051"/>
      <c r="S28" s="1051"/>
      <c r="T28" s="1051"/>
      <c r="U28" s="1051"/>
      <c r="V28" s="1051">
        <v>5181</v>
      </c>
      <c r="W28" s="1051"/>
      <c r="X28" s="1051"/>
      <c r="Y28" s="1051"/>
      <c r="Z28" s="1051"/>
      <c r="AA28" s="1051">
        <v>37</v>
      </c>
      <c r="AB28" s="1051"/>
      <c r="AC28" s="1051"/>
      <c r="AD28" s="1051"/>
      <c r="AE28" s="1052"/>
      <c r="AF28" s="1053">
        <v>37</v>
      </c>
      <c r="AG28" s="1051"/>
      <c r="AH28" s="1051"/>
      <c r="AI28" s="1051"/>
      <c r="AJ28" s="1054"/>
      <c r="AK28" s="1042">
        <v>407</v>
      </c>
      <c r="AL28" s="1043"/>
      <c r="AM28" s="1043"/>
      <c r="AN28" s="1043"/>
      <c r="AO28" s="1043"/>
      <c r="AP28" s="1043">
        <v>13</v>
      </c>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4947</v>
      </c>
      <c r="R29" s="1039"/>
      <c r="S29" s="1039"/>
      <c r="T29" s="1039"/>
      <c r="U29" s="1039"/>
      <c r="V29" s="1039">
        <v>4820</v>
      </c>
      <c r="W29" s="1039"/>
      <c r="X29" s="1039"/>
      <c r="Y29" s="1039"/>
      <c r="Z29" s="1039"/>
      <c r="AA29" s="1039">
        <v>127</v>
      </c>
      <c r="AB29" s="1039"/>
      <c r="AC29" s="1039"/>
      <c r="AD29" s="1039"/>
      <c r="AE29" s="1040"/>
      <c r="AF29" s="1035">
        <v>127</v>
      </c>
      <c r="AG29" s="1036"/>
      <c r="AH29" s="1036"/>
      <c r="AI29" s="1036"/>
      <c r="AJ29" s="1037"/>
      <c r="AK29" s="980">
        <v>734</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694</v>
      </c>
      <c r="R30" s="1039"/>
      <c r="S30" s="1039"/>
      <c r="T30" s="1039"/>
      <c r="U30" s="1039"/>
      <c r="V30" s="1039">
        <v>681</v>
      </c>
      <c r="W30" s="1039"/>
      <c r="X30" s="1039"/>
      <c r="Y30" s="1039"/>
      <c r="Z30" s="1039"/>
      <c r="AA30" s="1039">
        <v>13</v>
      </c>
      <c r="AB30" s="1039"/>
      <c r="AC30" s="1039"/>
      <c r="AD30" s="1039"/>
      <c r="AE30" s="1040"/>
      <c r="AF30" s="1035">
        <v>13</v>
      </c>
      <c r="AG30" s="1036"/>
      <c r="AH30" s="1036"/>
      <c r="AI30" s="1036"/>
      <c r="AJ30" s="1037"/>
      <c r="AK30" s="980">
        <v>164</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2128</v>
      </c>
      <c r="R31" s="1039"/>
      <c r="S31" s="1039"/>
      <c r="T31" s="1039"/>
      <c r="U31" s="1039"/>
      <c r="V31" s="1039">
        <v>1885</v>
      </c>
      <c r="W31" s="1039"/>
      <c r="X31" s="1039"/>
      <c r="Y31" s="1039"/>
      <c r="Z31" s="1039"/>
      <c r="AA31" s="1039">
        <v>243</v>
      </c>
      <c r="AB31" s="1039"/>
      <c r="AC31" s="1039"/>
      <c r="AD31" s="1039"/>
      <c r="AE31" s="1040"/>
      <c r="AF31" s="1035">
        <v>1273</v>
      </c>
      <c r="AG31" s="1036"/>
      <c r="AH31" s="1036"/>
      <c r="AI31" s="1036"/>
      <c r="AJ31" s="1037"/>
      <c r="AK31" s="980">
        <v>526</v>
      </c>
      <c r="AL31" s="971"/>
      <c r="AM31" s="971"/>
      <c r="AN31" s="971"/>
      <c r="AO31" s="971"/>
      <c r="AP31" s="971">
        <v>18835</v>
      </c>
      <c r="AQ31" s="971"/>
      <c r="AR31" s="971"/>
      <c r="AS31" s="971"/>
      <c r="AT31" s="971"/>
      <c r="AU31" s="971">
        <v>4953</v>
      </c>
      <c r="AV31" s="971"/>
      <c r="AW31" s="971"/>
      <c r="AX31" s="971"/>
      <c r="AY31" s="971"/>
      <c r="AZ31" s="1041"/>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2952</v>
      </c>
      <c r="R32" s="1039"/>
      <c r="S32" s="1039"/>
      <c r="T32" s="1039"/>
      <c r="U32" s="1039"/>
      <c r="V32" s="1039">
        <v>2679</v>
      </c>
      <c r="W32" s="1039"/>
      <c r="X32" s="1039"/>
      <c r="Y32" s="1039"/>
      <c r="Z32" s="1039"/>
      <c r="AA32" s="1039">
        <v>273</v>
      </c>
      <c r="AB32" s="1039"/>
      <c r="AC32" s="1039"/>
      <c r="AD32" s="1039"/>
      <c r="AE32" s="1040"/>
      <c r="AF32" s="1035">
        <v>431</v>
      </c>
      <c r="AG32" s="1036"/>
      <c r="AH32" s="1036"/>
      <c r="AI32" s="1036"/>
      <c r="AJ32" s="1037"/>
      <c r="AK32" s="980">
        <v>1736</v>
      </c>
      <c r="AL32" s="971"/>
      <c r="AM32" s="971"/>
      <c r="AN32" s="971"/>
      <c r="AO32" s="971"/>
      <c r="AP32" s="971">
        <v>8861</v>
      </c>
      <c r="AQ32" s="971"/>
      <c r="AR32" s="971"/>
      <c r="AS32" s="971"/>
      <c r="AT32" s="971"/>
      <c r="AU32" s="971">
        <v>13203</v>
      </c>
      <c r="AV32" s="971"/>
      <c r="AW32" s="971"/>
      <c r="AX32" s="971"/>
      <c r="AY32" s="971"/>
      <c r="AZ32" s="1041"/>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1881</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235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415</v>
      </c>
      <c r="W66" s="1002"/>
      <c r="X66" s="1002"/>
      <c r="Y66" s="1002"/>
      <c r="Z66" s="1003"/>
      <c r="AA66" s="1001" t="s">
        <v>398</v>
      </c>
      <c r="AB66" s="1002"/>
      <c r="AC66" s="1002"/>
      <c r="AD66" s="1002"/>
      <c r="AE66" s="1003"/>
      <c r="AF66" s="1007" t="s">
        <v>399</v>
      </c>
      <c r="AG66" s="1008"/>
      <c r="AH66" s="1008"/>
      <c r="AI66" s="1008"/>
      <c r="AJ66" s="1009"/>
      <c r="AK66" s="1001" t="s">
        <v>416</v>
      </c>
      <c r="AL66" s="996"/>
      <c r="AM66" s="996"/>
      <c r="AN66" s="996"/>
      <c r="AO66" s="997"/>
      <c r="AP66" s="1001" t="s">
        <v>417</v>
      </c>
      <c r="AQ66" s="1002"/>
      <c r="AR66" s="1002"/>
      <c r="AS66" s="1002"/>
      <c r="AT66" s="1003"/>
      <c r="AU66" s="1001" t="s">
        <v>418</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11899</v>
      </c>
      <c r="R68" s="982"/>
      <c r="S68" s="982"/>
      <c r="T68" s="982"/>
      <c r="U68" s="982"/>
      <c r="V68" s="982">
        <v>10876</v>
      </c>
      <c r="W68" s="982"/>
      <c r="X68" s="982"/>
      <c r="Y68" s="982"/>
      <c r="Z68" s="982"/>
      <c r="AA68" s="982">
        <v>1023</v>
      </c>
      <c r="AB68" s="982"/>
      <c r="AC68" s="982"/>
      <c r="AD68" s="982"/>
      <c r="AE68" s="982"/>
      <c r="AF68" s="982">
        <v>1023</v>
      </c>
      <c r="AG68" s="982"/>
      <c r="AH68" s="982"/>
      <c r="AI68" s="982"/>
      <c r="AJ68" s="982"/>
      <c r="AK68" s="982">
        <v>0</v>
      </c>
      <c r="AL68" s="982"/>
      <c r="AM68" s="982"/>
      <c r="AN68" s="982"/>
      <c r="AO68" s="982"/>
      <c r="AP68" s="982" t="s">
        <v>595</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12</v>
      </c>
      <c r="R69" s="971"/>
      <c r="S69" s="971"/>
      <c r="T69" s="971"/>
      <c r="U69" s="971"/>
      <c r="V69" s="971">
        <v>11</v>
      </c>
      <c r="W69" s="971"/>
      <c r="X69" s="971"/>
      <c r="Y69" s="971"/>
      <c r="Z69" s="971"/>
      <c r="AA69" s="971">
        <v>1</v>
      </c>
      <c r="AB69" s="971"/>
      <c r="AC69" s="971"/>
      <c r="AD69" s="971"/>
      <c r="AE69" s="971"/>
      <c r="AF69" s="971">
        <v>1</v>
      </c>
      <c r="AG69" s="971"/>
      <c r="AH69" s="971"/>
      <c r="AI69" s="971"/>
      <c r="AJ69" s="971"/>
      <c r="AK69" s="971">
        <v>0</v>
      </c>
      <c r="AL69" s="971"/>
      <c r="AM69" s="971"/>
      <c r="AN69" s="971"/>
      <c r="AO69" s="971"/>
      <c r="AP69" s="971" t="s">
        <v>595</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273</v>
      </c>
      <c r="R70" s="971"/>
      <c r="S70" s="971"/>
      <c r="T70" s="971"/>
      <c r="U70" s="971"/>
      <c r="V70" s="971">
        <v>162</v>
      </c>
      <c r="W70" s="971"/>
      <c r="X70" s="971"/>
      <c r="Y70" s="971"/>
      <c r="Z70" s="971"/>
      <c r="AA70" s="971">
        <v>112</v>
      </c>
      <c r="AB70" s="971"/>
      <c r="AC70" s="971"/>
      <c r="AD70" s="971"/>
      <c r="AE70" s="971"/>
      <c r="AF70" s="971">
        <v>112</v>
      </c>
      <c r="AG70" s="971"/>
      <c r="AH70" s="971"/>
      <c r="AI70" s="971"/>
      <c r="AJ70" s="971"/>
      <c r="AK70" s="971">
        <v>102</v>
      </c>
      <c r="AL70" s="971"/>
      <c r="AM70" s="971"/>
      <c r="AN70" s="971"/>
      <c r="AO70" s="971"/>
      <c r="AP70" s="971">
        <v>21</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561</v>
      </c>
      <c r="R71" s="971"/>
      <c r="S71" s="971"/>
      <c r="T71" s="971"/>
      <c r="U71" s="971"/>
      <c r="V71" s="971">
        <v>328</v>
      </c>
      <c r="W71" s="971"/>
      <c r="X71" s="971"/>
      <c r="Y71" s="971"/>
      <c r="Z71" s="971"/>
      <c r="AA71" s="971">
        <v>232</v>
      </c>
      <c r="AB71" s="971"/>
      <c r="AC71" s="971"/>
      <c r="AD71" s="971"/>
      <c r="AE71" s="971"/>
      <c r="AF71" s="971">
        <v>232</v>
      </c>
      <c r="AG71" s="971"/>
      <c r="AH71" s="971"/>
      <c r="AI71" s="971"/>
      <c r="AJ71" s="971"/>
      <c r="AK71" s="971">
        <v>0</v>
      </c>
      <c r="AL71" s="971"/>
      <c r="AM71" s="971"/>
      <c r="AN71" s="971"/>
      <c r="AO71" s="971"/>
      <c r="AP71" s="971" t="s">
        <v>595</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843822</v>
      </c>
      <c r="R72" s="971"/>
      <c r="S72" s="971"/>
      <c r="T72" s="971"/>
      <c r="U72" s="971"/>
      <c r="V72" s="971">
        <v>825694</v>
      </c>
      <c r="W72" s="971"/>
      <c r="X72" s="971"/>
      <c r="Y72" s="971"/>
      <c r="Z72" s="971"/>
      <c r="AA72" s="971">
        <v>18128</v>
      </c>
      <c r="AB72" s="971"/>
      <c r="AC72" s="971"/>
      <c r="AD72" s="971"/>
      <c r="AE72" s="971"/>
      <c r="AF72" s="971">
        <v>18128</v>
      </c>
      <c r="AG72" s="971"/>
      <c r="AH72" s="971"/>
      <c r="AI72" s="971"/>
      <c r="AJ72" s="971"/>
      <c r="AK72" s="971">
        <v>9864</v>
      </c>
      <c r="AL72" s="971"/>
      <c r="AM72" s="971"/>
      <c r="AN72" s="971"/>
      <c r="AO72" s="971"/>
      <c r="AP72" s="971" t="s">
        <v>595</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310</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310</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310</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1978794</v>
      </c>
      <c r="AB110" s="889"/>
      <c r="AC110" s="889"/>
      <c r="AD110" s="889"/>
      <c r="AE110" s="890"/>
      <c r="AF110" s="891">
        <v>2009015</v>
      </c>
      <c r="AG110" s="889"/>
      <c r="AH110" s="889"/>
      <c r="AI110" s="889"/>
      <c r="AJ110" s="890"/>
      <c r="AK110" s="891">
        <v>2106872</v>
      </c>
      <c r="AL110" s="889"/>
      <c r="AM110" s="889"/>
      <c r="AN110" s="889"/>
      <c r="AO110" s="890"/>
      <c r="AP110" s="892">
        <v>18.2</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19449936</v>
      </c>
      <c r="BR110" s="842"/>
      <c r="BS110" s="842"/>
      <c r="BT110" s="842"/>
      <c r="BU110" s="842"/>
      <c r="BV110" s="842">
        <v>18762808</v>
      </c>
      <c r="BW110" s="842"/>
      <c r="BX110" s="842"/>
      <c r="BY110" s="842"/>
      <c r="BZ110" s="842"/>
      <c r="CA110" s="842">
        <v>17701296</v>
      </c>
      <c r="CB110" s="842"/>
      <c r="CC110" s="842"/>
      <c r="CD110" s="842"/>
      <c r="CE110" s="842"/>
      <c r="CF110" s="866">
        <v>152.80000000000001</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235</v>
      </c>
      <c r="DH110" s="842"/>
      <c r="DI110" s="842"/>
      <c r="DJ110" s="842"/>
      <c r="DK110" s="842"/>
      <c r="DL110" s="842" t="s">
        <v>235</v>
      </c>
      <c r="DM110" s="842"/>
      <c r="DN110" s="842"/>
      <c r="DO110" s="842"/>
      <c r="DP110" s="842"/>
      <c r="DQ110" s="842" t="s">
        <v>235</v>
      </c>
      <c r="DR110" s="842"/>
      <c r="DS110" s="842"/>
      <c r="DT110" s="842"/>
      <c r="DU110" s="842"/>
      <c r="DV110" s="843" t="s">
        <v>436</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235</v>
      </c>
      <c r="AB111" s="919"/>
      <c r="AC111" s="919"/>
      <c r="AD111" s="919"/>
      <c r="AE111" s="920"/>
      <c r="AF111" s="921" t="s">
        <v>235</v>
      </c>
      <c r="AG111" s="919"/>
      <c r="AH111" s="919"/>
      <c r="AI111" s="919"/>
      <c r="AJ111" s="920"/>
      <c r="AK111" s="921" t="s">
        <v>235</v>
      </c>
      <c r="AL111" s="919"/>
      <c r="AM111" s="919"/>
      <c r="AN111" s="919"/>
      <c r="AO111" s="920"/>
      <c r="AP111" s="922" t="s">
        <v>235</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235</v>
      </c>
      <c r="BW111" s="817"/>
      <c r="BX111" s="817"/>
      <c r="BY111" s="817"/>
      <c r="BZ111" s="817"/>
      <c r="CA111" s="817" t="s">
        <v>235</v>
      </c>
      <c r="CB111" s="817"/>
      <c r="CC111" s="817"/>
      <c r="CD111" s="817"/>
      <c r="CE111" s="817"/>
      <c r="CF111" s="875" t="s">
        <v>235</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235</v>
      </c>
      <c r="DM111" s="817"/>
      <c r="DN111" s="817"/>
      <c r="DO111" s="817"/>
      <c r="DP111" s="817"/>
      <c r="DQ111" s="817" t="s">
        <v>235</v>
      </c>
      <c r="DR111" s="817"/>
      <c r="DS111" s="817"/>
      <c r="DT111" s="817"/>
      <c r="DU111" s="817"/>
      <c r="DV111" s="794" t="s">
        <v>441</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235</v>
      </c>
      <c r="AG112" s="780"/>
      <c r="AH112" s="780"/>
      <c r="AI112" s="780"/>
      <c r="AJ112" s="781"/>
      <c r="AK112" s="782" t="s">
        <v>441</v>
      </c>
      <c r="AL112" s="780"/>
      <c r="AM112" s="780"/>
      <c r="AN112" s="780"/>
      <c r="AO112" s="781"/>
      <c r="AP112" s="824" t="s">
        <v>235</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23508663</v>
      </c>
      <c r="BR112" s="817"/>
      <c r="BS112" s="817"/>
      <c r="BT112" s="817"/>
      <c r="BU112" s="817"/>
      <c r="BV112" s="817">
        <v>20718171</v>
      </c>
      <c r="BW112" s="817"/>
      <c r="BX112" s="817"/>
      <c r="BY112" s="817"/>
      <c r="BZ112" s="817"/>
      <c r="CA112" s="817">
        <v>18156817</v>
      </c>
      <c r="CB112" s="817"/>
      <c r="CC112" s="817"/>
      <c r="CD112" s="817"/>
      <c r="CE112" s="817"/>
      <c r="CF112" s="875">
        <v>156.69999999999999</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235</v>
      </c>
      <c r="DH112" s="817"/>
      <c r="DI112" s="817"/>
      <c r="DJ112" s="817"/>
      <c r="DK112" s="817"/>
      <c r="DL112" s="817" t="s">
        <v>235</v>
      </c>
      <c r="DM112" s="817"/>
      <c r="DN112" s="817"/>
      <c r="DO112" s="817"/>
      <c r="DP112" s="817"/>
      <c r="DQ112" s="817" t="s">
        <v>441</v>
      </c>
      <c r="DR112" s="817"/>
      <c r="DS112" s="817"/>
      <c r="DT112" s="817"/>
      <c r="DU112" s="817"/>
      <c r="DV112" s="794" t="s">
        <v>235</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2281517</v>
      </c>
      <c r="AB113" s="919"/>
      <c r="AC113" s="919"/>
      <c r="AD113" s="919"/>
      <c r="AE113" s="920"/>
      <c r="AF113" s="921">
        <v>2423789</v>
      </c>
      <c r="AG113" s="919"/>
      <c r="AH113" s="919"/>
      <c r="AI113" s="919"/>
      <c r="AJ113" s="920"/>
      <c r="AK113" s="921">
        <v>2050208</v>
      </c>
      <c r="AL113" s="919"/>
      <c r="AM113" s="919"/>
      <c r="AN113" s="919"/>
      <c r="AO113" s="920"/>
      <c r="AP113" s="922">
        <v>17.7</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t="s">
        <v>235</v>
      </c>
      <c r="BR113" s="817"/>
      <c r="BS113" s="817"/>
      <c r="BT113" s="817"/>
      <c r="BU113" s="817"/>
      <c r="BV113" s="817" t="s">
        <v>436</v>
      </c>
      <c r="BW113" s="817"/>
      <c r="BX113" s="817"/>
      <c r="BY113" s="817"/>
      <c r="BZ113" s="817"/>
      <c r="CA113" s="817" t="s">
        <v>235</v>
      </c>
      <c r="CB113" s="817"/>
      <c r="CC113" s="817"/>
      <c r="CD113" s="817"/>
      <c r="CE113" s="817"/>
      <c r="CF113" s="875" t="s">
        <v>441</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235</v>
      </c>
      <c r="DH113" s="780"/>
      <c r="DI113" s="780"/>
      <c r="DJ113" s="780"/>
      <c r="DK113" s="781"/>
      <c r="DL113" s="782" t="s">
        <v>235</v>
      </c>
      <c r="DM113" s="780"/>
      <c r="DN113" s="780"/>
      <c r="DO113" s="780"/>
      <c r="DP113" s="781"/>
      <c r="DQ113" s="782" t="s">
        <v>235</v>
      </c>
      <c r="DR113" s="780"/>
      <c r="DS113" s="780"/>
      <c r="DT113" s="780"/>
      <c r="DU113" s="781"/>
      <c r="DV113" s="824" t="s">
        <v>235</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441</v>
      </c>
      <c r="AB114" s="780"/>
      <c r="AC114" s="780"/>
      <c r="AD114" s="780"/>
      <c r="AE114" s="781"/>
      <c r="AF114" s="782" t="s">
        <v>235</v>
      </c>
      <c r="AG114" s="780"/>
      <c r="AH114" s="780"/>
      <c r="AI114" s="780"/>
      <c r="AJ114" s="781"/>
      <c r="AK114" s="782" t="s">
        <v>436</v>
      </c>
      <c r="AL114" s="780"/>
      <c r="AM114" s="780"/>
      <c r="AN114" s="780"/>
      <c r="AO114" s="781"/>
      <c r="AP114" s="824" t="s">
        <v>436</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3947564</v>
      </c>
      <c r="BR114" s="817"/>
      <c r="BS114" s="817"/>
      <c r="BT114" s="817"/>
      <c r="BU114" s="817"/>
      <c r="BV114" s="817">
        <v>3906874</v>
      </c>
      <c r="BW114" s="817"/>
      <c r="BX114" s="817"/>
      <c r="BY114" s="817"/>
      <c r="BZ114" s="817"/>
      <c r="CA114" s="817">
        <v>3868188</v>
      </c>
      <c r="CB114" s="817"/>
      <c r="CC114" s="817"/>
      <c r="CD114" s="817"/>
      <c r="CE114" s="817"/>
      <c r="CF114" s="875">
        <v>33.4</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235</v>
      </c>
      <c r="DH114" s="780"/>
      <c r="DI114" s="780"/>
      <c r="DJ114" s="780"/>
      <c r="DK114" s="781"/>
      <c r="DL114" s="782" t="s">
        <v>235</v>
      </c>
      <c r="DM114" s="780"/>
      <c r="DN114" s="780"/>
      <c r="DO114" s="780"/>
      <c r="DP114" s="781"/>
      <c r="DQ114" s="782" t="s">
        <v>436</v>
      </c>
      <c r="DR114" s="780"/>
      <c r="DS114" s="780"/>
      <c r="DT114" s="780"/>
      <c r="DU114" s="781"/>
      <c r="DV114" s="824" t="s">
        <v>235</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235</v>
      </c>
      <c r="AB115" s="919"/>
      <c r="AC115" s="919"/>
      <c r="AD115" s="919"/>
      <c r="AE115" s="920"/>
      <c r="AF115" s="921" t="s">
        <v>235</v>
      </c>
      <c r="AG115" s="919"/>
      <c r="AH115" s="919"/>
      <c r="AI115" s="919"/>
      <c r="AJ115" s="920"/>
      <c r="AK115" s="921" t="s">
        <v>441</v>
      </c>
      <c r="AL115" s="919"/>
      <c r="AM115" s="919"/>
      <c r="AN115" s="919"/>
      <c r="AO115" s="920"/>
      <c r="AP115" s="922" t="s">
        <v>439</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235</v>
      </c>
      <c r="BW115" s="817"/>
      <c r="BX115" s="817"/>
      <c r="BY115" s="817"/>
      <c r="BZ115" s="817"/>
      <c r="CA115" s="817" t="s">
        <v>235</v>
      </c>
      <c r="CB115" s="817"/>
      <c r="CC115" s="817"/>
      <c r="CD115" s="817"/>
      <c r="CE115" s="817"/>
      <c r="CF115" s="875" t="s">
        <v>235</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235</v>
      </c>
      <c r="DH115" s="780"/>
      <c r="DI115" s="780"/>
      <c r="DJ115" s="780"/>
      <c r="DK115" s="781"/>
      <c r="DL115" s="782" t="s">
        <v>235</v>
      </c>
      <c r="DM115" s="780"/>
      <c r="DN115" s="780"/>
      <c r="DO115" s="780"/>
      <c r="DP115" s="781"/>
      <c r="DQ115" s="782" t="s">
        <v>235</v>
      </c>
      <c r="DR115" s="780"/>
      <c r="DS115" s="780"/>
      <c r="DT115" s="780"/>
      <c r="DU115" s="781"/>
      <c r="DV115" s="824" t="s">
        <v>235</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130</v>
      </c>
      <c r="AB116" s="780"/>
      <c r="AC116" s="780"/>
      <c r="AD116" s="780"/>
      <c r="AE116" s="781"/>
      <c r="AF116" s="782" t="s">
        <v>235</v>
      </c>
      <c r="AG116" s="780"/>
      <c r="AH116" s="780"/>
      <c r="AI116" s="780"/>
      <c r="AJ116" s="781"/>
      <c r="AK116" s="782" t="s">
        <v>235</v>
      </c>
      <c r="AL116" s="780"/>
      <c r="AM116" s="780"/>
      <c r="AN116" s="780"/>
      <c r="AO116" s="781"/>
      <c r="AP116" s="824" t="s">
        <v>235</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235</v>
      </c>
      <c r="BR116" s="817"/>
      <c r="BS116" s="817"/>
      <c r="BT116" s="817"/>
      <c r="BU116" s="817"/>
      <c r="BV116" s="817" t="s">
        <v>441</v>
      </c>
      <c r="BW116" s="817"/>
      <c r="BX116" s="817"/>
      <c r="BY116" s="817"/>
      <c r="BZ116" s="817"/>
      <c r="CA116" s="817" t="s">
        <v>439</v>
      </c>
      <c r="CB116" s="817"/>
      <c r="CC116" s="817"/>
      <c r="CD116" s="817"/>
      <c r="CE116" s="817"/>
      <c r="CF116" s="875" t="s">
        <v>235</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235</v>
      </c>
      <c r="DH116" s="780"/>
      <c r="DI116" s="780"/>
      <c r="DJ116" s="780"/>
      <c r="DK116" s="781"/>
      <c r="DL116" s="782" t="s">
        <v>235</v>
      </c>
      <c r="DM116" s="780"/>
      <c r="DN116" s="780"/>
      <c r="DO116" s="780"/>
      <c r="DP116" s="781"/>
      <c r="DQ116" s="782" t="s">
        <v>439</v>
      </c>
      <c r="DR116" s="780"/>
      <c r="DS116" s="780"/>
      <c r="DT116" s="780"/>
      <c r="DU116" s="781"/>
      <c r="DV116" s="824" t="s">
        <v>235</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4260441</v>
      </c>
      <c r="AB117" s="903"/>
      <c r="AC117" s="903"/>
      <c r="AD117" s="903"/>
      <c r="AE117" s="904"/>
      <c r="AF117" s="905">
        <v>4432804</v>
      </c>
      <c r="AG117" s="903"/>
      <c r="AH117" s="903"/>
      <c r="AI117" s="903"/>
      <c r="AJ117" s="904"/>
      <c r="AK117" s="905">
        <v>4157080</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441</v>
      </c>
      <c r="BW117" s="817"/>
      <c r="BX117" s="817"/>
      <c r="BY117" s="817"/>
      <c r="BZ117" s="817"/>
      <c r="CA117" s="817" t="s">
        <v>439</v>
      </c>
      <c r="CB117" s="817"/>
      <c r="CC117" s="817"/>
      <c r="CD117" s="817"/>
      <c r="CE117" s="817"/>
      <c r="CF117" s="875" t="s">
        <v>439</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439</v>
      </c>
      <c r="DM117" s="780"/>
      <c r="DN117" s="780"/>
      <c r="DO117" s="780"/>
      <c r="DP117" s="781"/>
      <c r="DQ117" s="782" t="s">
        <v>439</v>
      </c>
      <c r="DR117" s="780"/>
      <c r="DS117" s="780"/>
      <c r="DT117" s="780"/>
      <c r="DU117" s="781"/>
      <c r="DV117" s="824" t="s">
        <v>439</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310</v>
      </c>
      <c r="AL118" s="896"/>
      <c r="AM118" s="896"/>
      <c r="AN118" s="896"/>
      <c r="AO118" s="897"/>
      <c r="AP118" s="899" t="s">
        <v>430</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441</v>
      </c>
      <c r="BW118" s="845"/>
      <c r="BX118" s="845"/>
      <c r="BY118" s="845"/>
      <c r="BZ118" s="845"/>
      <c r="CA118" s="845" t="s">
        <v>441</v>
      </c>
      <c r="CB118" s="845"/>
      <c r="CC118" s="845"/>
      <c r="CD118" s="845"/>
      <c r="CE118" s="845"/>
      <c r="CF118" s="875" t="s">
        <v>441</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441</v>
      </c>
      <c r="DM118" s="780"/>
      <c r="DN118" s="780"/>
      <c r="DO118" s="780"/>
      <c r="DP118" s="781"/>
      <c r="DQ118" s="782" t="s">
        <v>439</v>
      </c>
      <c r="DR118" s="780"/>
      <c r="DS118" s="780"/>
      <c r="DT118" s="780"/>
      <c r="DU118" s="781"/>
      <c r="DV118" s="824" t="s">
        <v>439</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439</v>
      </c>
      <c r="AG119" s="889"/>
      <c r="AH119" s="889"/>
      <c r="AI119" s="889"/>
      <c r="AJ119" s="890"/>
      <c r="AK119" s="891" t="s">
        <v>441</v>
      </c>
      <c r="AL119" s="889"/>
      <c r="AM119" s="889"/>
      <c r="AN119" s="889"/>
      <c r="AO119" s="890"/>
      <c r="AP119" s="892" t="s">
        <v>441</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463</v>
      </c>
      <c r="BP119" s="878"/>
      <c r="BQ119" s="879">
        <v>46906163</v>
      </c>
      <c r="BR119" s="845"/>
      <c r="BS119" s="845"/>
      <c r="BT119" s="845"/>
      <c r="BU119" s="845"/>
      <c r="BV119" s="845">
        <v>43387853</v>
      </c>
      <c r="BW119" s="845"/>
      <c r="BX119" s="845"/>
      <c r="BY119" s="845"/>
      <c r="BZ119" s="845"/>
      <c r="CA119" s="845">
        <v>39726301</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439</v>
      </c>
      <c r="DH119" s="764"/>
      <c r="DI119" s="764"/>
      <c r="DJ119" s="764"/>
      <c r="DK119" s="765"/>
      <c r="DL119" s="766" t="s">
        <v>439</v>
      </c>
      <c r="DM119" s="764"/>
      <c r="DN119" s="764"/>
      <c r="DO119" s="764"/>
      <c r="DP119" s="765"/>
      <c r="DQ119" s="766" t="s">
        <v>441</v>
      </c>
      <c r="DR119" s="764"/>
      <c r="DS119" s="764"/>
      <c r="DT119" s="764"/>
      <c r="DU119" s="765"/>
      <c r="DV119" s="848" t="s">
        <v>441</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439</v>
      </c>
      <c r="AG120" s="780"/>
      <c r="AH120" s="780"/>
      <c r="AI120" s="780"/>
      <c r="AJ120" s="781"/>
      <c r="AK120" s="782" t="s">
        <v>441</v>
      </c>
      <c r="AL120" s="780"/>
      <c r="AM120" s="780"/>
      <c r="AN120" s="780"/>
      <c r="AO120" s="781"/>
      <c r="AP120" s="824" t="s">
        <v>441</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4097595</v>
      </c>
      <c r="BR120" s="842"/>
      <c r="BS120" s="842"/>
      <c r="BT120" s="842"/>
      <c r="BU120" s="842"/>
      <c r="BV120" s="842">
        <v>4694384</v>
      </c>
      <c r="BW120" s="842"/>
      <c r="BX120" s="842"/>
      <c r="BY120" s="842"/>
      <c r="BZ120" s="842"/>
      <c r="CA120" s="842">
        <v>4674030</v>
      </c>
      <c r="CB120" s="842"/>
      <c r="CC120" s="842"/>
      <c r="CD120" s="842"/>
      <c r="CE120" s="842"/>
      <c r="CF120" s="866">
        <v>40.299999999999997</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17193501</v>
      </c>
      <c r="DH120" s="842"/>
      <c r="DI120" s="842"/>
      <c r="DJ120" s="842"/>
      <c r="DK120" s="842"/>
      <c r="DL120" s="842">
        <v>14996091</v>
      </c>
      <c r="DM120" s="842"/>
      <c r="DN120" s="842"/>
      <c r="DO120" s="842"/>
      <c r="DP120" s="842"/>
      <c r="DQ120" s="842">
        <v>13203465</v>
      </c>
      <c r="DR120" s="842"/>
      <c r="DS120" s="842"/>
      <c r="DT120" s="842"/>
      <c r="DU120" s="842"/>
      <c r="DV120" s="843">
        <v>114</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441</v>
      </c>
      <c r="AG121" s="780"/>
      <c r="AH121" s="780"/>
      <c r="AI121" s="780"/>
      <c r="AJ121" s="781"/>
      <c r="AK121" s="782" t="s">
        <v>441</v>
      </c>
      <c r="AL121" s="780"/>
      <c r="AM121" s="780"/>
      <c r="AN121" s="780"/>
      <c r="AO121" s="781"/>
      <c r="AP121" s="824" t="s">
        <v>441</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464381</v>
      </c>
      <c r="BR121" s="817"/>
      <c r="BS121" s="817"/>
      <c r="BT121" s="817"/>
      <c r="BU121" s="817"/>
      <c r="BV121" s="817">
        <v>299494</v>
      </c>
      <c r="BW121" s="817"/>
      <c r="BX121" s="817"/>
      <c r="BY121" s="817"/>
      <c r="BZ121" s="817"/>
      <c r="CA121" s="817">
        <v>226871</v>
      </c>
      <c r="CB121" s="817"/>
      <c r="CC121" s="817"/>
      <c r="CD121" s="817"/>
      <c r="CE121" s="817"/>
      <c r="CF121" s="875">
        <v>2</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v>6315162</v>
      </c>
      <c r="DH121" s="817"/>
      <c r="DI121" s="817"/>
      <c r="DJ121" s="817"/>
      <c r="DK121" s="817"/>
      <c r="DL121" s="817">
        <v>5722080</v>
      </c>
      <c r="DM121" s="817"/>
      <c r="DN121" s="817"/>
      <c r="DO121" s="817"/>
      <c r="DP121" s="817"/>
      <c r="DQ121" s="817">
        <v>4953352</v>
      </c>
      <c r="DR121" s="817"/>
      <c r="DS121" s="817"/>
      <c r="DT121" s="817"/>
      <c r="DU121" s="817"/>
      <c r="DV121" s="794">
        <v>42.8</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439</v>
      </c>
      <c r="AG122" s="780"/>
      <c r="AH122" s="780"/>
      <c r="AI122" s="780"/>
      <c r="AJ122" s="781"/>
      <c r="AK122" s="782" t="s">
        <v>441</v>
      </c>
      <c r="AL122" s="780"/>
      <c r="AM122" s="780"/>
      <c r="AN122" s="780"/>
      <c r="AO122" s="781"/>
      <c r="AP122" s="824" t="s">
        <v>441</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27055487</v>
      </c>
      <c r="BR122" s="845"/>
      <c r="BS122" s="845"/>
      <c r="BT122" s="845"/>
      <c r="BU122" s="845"/>
      <c r="BV122" s="845">
        <v>25591323</v>
      </c>
      <c r="BW122" s="845"/>
      <c r="BX122" s="845"/>
      <c r="BY122" s="845"/>
      <c r="BZ122" s="845"/>
      <c r="CA122" s="845">
        <v>24162975</v>
      </c>
      <c r="CB122" s="845"/>
      <c r="CC122" s="845"/>
      <c r="CD122" s="845"/>
      <c r="CE122" s="845"/>
      <c r="CF122" s="846">
        <v>208.6</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235</v>
      </c>
      <c r="AB123" s="780"/>
      <c r="AC123" s="780"/>
      <c r="AD123" s="780"/>
      <c r="AE123" s="781"/>
      <c r="AF123" s="782" t="s">
        <v>235</v>
      </c>
      <c r="AG123" s="780"/>
      <c r="AH123" s="780"/>
      <c r="AI123" s="780"/>
      <c r="AJ123" s="781"/>
      <c r="AK123" s="782" t="s">
        <v>235</v>
      </c>
      <c r="AL123" s="780"/>
      <c r="AM123" s="780"/>
      <c r="AN123" s="780"/>
      <c r="AO123" s="781"/>
      <c r="AP123" s="824" t="s">
        <v>235</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472</v>
      </c>
      <c r="BP123" s="878"/>
      <c r="BQ123" s="832">
        <v>31617463</v>
      </c>
      <c r="BR123" s="833"/>
      <c r="BS123" s="833"/>
      <c r="BT123" s="833"/>
      <c r="BU123" s="833"/>
      <c r="BV123" s="833">
        <v>30585201</v>
      </c>
      <c r="BW123" s="833"/>
      <c r="BX123" s="833"/>
      <c r="BY123" s="833"/>
      <c r="BZ123" s="833"/>
      <c r="CA123" s="833">
        <v>29063876</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473</v>
      </c>
      <c r="AB124" s="780"/>
      <c r="AC124" s="780"/>
      <c r="AD124" s="780"/>
      <c r="AE124" s="781"/>
      <c r="AF124" s="782" t="s">
        <v>474</v>
      </c>
      <c r="AG124" s="780"/>
      <c r="AH124" s="780"/>
      <c r="AI124" s="780"/>
      <c r="AJ124" s="781"/>
      <c r="AK124" s="782" t="s">
        <v>473</v>
      </c>
      <c r="AL124" s="780"/>
      <c r="AM124" s="780"/>
      <c r="AN124" s="780"/>
      <c r="AO124" s="781"/>
      <c r="AP124" s="824" t="s">
        <v>235</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133.4</v>
      </c>
      <c r="BR124" s="831"/>
      <c r="BS124" s="831"/>
      <c r="BT124" s="831"/>
      <c r="BU124" s="831"/>
      <c r="BV124" s="831">
        <v>106.9</v>
      </c>
      <c r="BW124" s="831"/>
      <c r="BX124" s="831"/>
      <c r="BY124" s="831"/>
      <c r="BZ124" s="831"/>
      <c r="CA124" s="831">
        <v>92</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477</v>
      </c>
      <c r="DH124" s="764"/>
      <c r="DI124" s="764"/>
      <c r="DJ124" s="764"/>
      <c r="DK124" s="765"/>
      <c r="DL124" s="766" t="s">
        <v>235</v>
      </c>
      <c r="DM124" s="764"/>
      <c r="DN124" s="764"/>
      <c r="DO124" s="764"/>
      <c r="DP124" s="765"/>
      <c r="DQ124" s="766" t="s">
        <v>478</v>
      </c>
      <c r="DR124" s="764"/>
      <c r="DS124" s="764"/>
      <c r="DT124" s="764"/>
      <c r="DU124" s="765"/>
      <c r="DV124" s="848" t="s">
        <v>473</v>
      </c>
      <c r="DW124" s="849"/>
      <c r="DX124" s="849"/>
      <c r="DY124" s="849"/>
      <c r="DZ124" s="850"/>
    </row>
    <row r="125" spans="1:130" s="230" customFormat="1" ht="26.25" customHeight="1" x14ac:dyDescent="0.15">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479</v>
      </c>
      <c r="AB125" s="780"/>
      <c r="AC125" s="780"/>
      <c r="AD125" s="780"/>
      <c r="AE125" s="781"/>
      <c r="AF125" s="782" t="s">
        <v>235</v>
      </c>
      <c r="AG125" s="780"/>
      <c r="AH125" s="780"/>
      <c r="AI125" s="780"/>
      <c r="AJ125" s="781"/>
      <c r="AK125" s="782" t="s">
        <v>473</v>
      </c>
      <c r="AL125" s="780"/>
      <c r="AM125" s="780"/>
      <c r="AN125" s="780"/>
      <c r="AO125" s="781"/>
      <c r="AP125" s="824" t="s">
        <v>473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473</v>
      </c>
      <c r="DH125" s="842"/>
      <c r="DI125" s="842"/>
      <c r="DJ125" s="842"/>
      <c r="DK125" s="842"/>
      <c r="DL125" s="842" t="s">
        <v>473</v>
      </c>
      <c r="DM125" s="842"/>
      <c r="DN125" s="842"/>
      <c r="DO125" s="842"/>
      <c r="DP125" s="842"/>
      <c r="DQ125" s="842" t="s">
        <v>473</v>
      </c>
      <c r="DR125" s="842"/>
      <c r="DS125" s="842"/>
      <c r="DT125" s="842"/>
      <c r="DU125" s="842"/>
      <c r="DV125" s="843" t="s">
        <v>235</v>
      </c>
      <c r="DW125" s="843"/>
      <c r="DX125" s="843"/>
      <c r="DY125" s="843"/>
      <c r="DZ125" s="844"/>
    </row>
    <row r="126" spans="1:130" s="230" customFormat="1" ht="26.25" customHeight="1" thickBot="1" x14ac:dyDescent="0.2">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482</v>
      </c>
      <c r="AB126" s="780"/>
      <c r="AC126" s="780"/>
      <c r="AD126" s="780"/>
      <c r="AE126" s="781"/>
      <c r="AF126" s="782" t="s">
        <v>479</v>
      </c>
      <c r="AG126" s="780"/>
      <c r="AH126" s="780"/>
      <c r="AI126" s="780"/>
      <c r="AJ126" s="781"/>
      <c r="AK126" s="782" t="s">
        <v>235</v>
      </c>
      <c r="AL126" s="780"/>
      <c r="AM126" s="780"/>
      <c r="AN126" s="780"/>
      <c r="AO126" s="781"/>
      <c r="AP126" s="824" t="s">
        <v>473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482</v>
      </c>
      <c r="DH126" s="817"/>
      <c r="DI126" s="817"/>
      <c r="DJ126" s="817"/>
      <c r="DK126" s="817"/>
      <c r="DL126" s="817" t="s">
        <v>235</v>
      </c>
      <c r="DM126" s="817"/>
      <c r="DN126" s="817"/>
      <c r="DO126" s="817"/>
      <c r="DP126" s="817"/>
      <c r="DQ126" s="817" t="s">
        <v>484</v>
      </c>
      <c r="DR126" s="817"/>
      <c r="DS126" s="817"/>
      <c r="DT126" s="817"/>
      <c r="DU126" s="817"/>
      <c r="DV126" s="794" t="s">
        <v>478</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479</v>
      </c>
      <c r="AB127" s="780"/>
      <c r="AC127" s="780"/>
      <c r="AD127" s="780"/>
      <c r="AE127" s="781"/>
      <c r="AF127" s="782" t="s">
        <v>473</v>
      </c>
      <c r="AG127" s="780"/>
      <c r="AH127" s="780"/>
      <c r="AI127" s="780"/>
      <c r="AJ127" s="781"/>
      <c r="AK127" s="782" t="s">
        <v>473</v>
      </c>
      <c r="AL127" s="780"/>
      <c r="AM127" s="780"/>
      <c r="AN127" s="780"/>
      <c r="AO127" s="781"/>
      <c r="AP127" s="824" t="s">
        <v>473</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473</v>
      </c>
      <c r="DH127" s="817"/>
      <c r="DI127" s="817"/>
      <c r="DJ127" s="817"/>
      <c r="DK127" s="817"/>
      <c r="DL127" s="817" t="s">
        <v>474</v>
      </c>
      <c r="DM127" s="817"/>
      <c r="DN127" s="817"/>
      <c r="DO127" s="817"/>
      <c r="DP127" s="817"/>
      <c r="DQ127" s="817" t="s">
        <v>473</v>
      </c>
      <c r="DR127" s="817"/>
      <c r="DS127" s="817"/>
      <c r="DT127" s="817"/>
      <c r="DU127" s="817"/>
      <c r="DV127" s="794" t="s">
        <v>235</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58840</v>
      </c>
      <c r="AB128" s="801"/>
      <c r="AC128" s="801"/>
      <c r="AD128" s="801"/>
      <c r="AE128" s="802"/>
      <c r="AF128" s="803">
        <v>51092</v>
      </c>
      <c r="AG128" s="801"/>
      <c r="AH128" s="801"/>
      <c r="AI128" s="801"/>
      <c r="AJ128" s="802"/>
      <c r="AK128" s="803">
        <v>57031</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473</v>
      </c>
      <c r="BG128" s="787"/>
      <c r="BH128" s="787"/>
      <c r="BI128" s="787"/>
      <c r="BJ128" s="787"/>
      <c r="BK128" s="787"/>
      <c r="BL128" s="810"/>
      <c r="BM128" s="786">
        <v>12.87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473</v>
      </c>
      <c r="DH128" s="791"/>
      <c r="DI128" s="791"/>
      <c r="DJ128" s="791"/>
      <c r="DK128" s="791"/>
      <c r="DL128" s="791" t="s">
        <v>482</v>
      </c>
      <c r="DM128" s="791"/>
      <c r="DN128" s="791"/>
      <c r="DO128" s="791"/>
      <c r="DP128" s="791"/>
      <c r="DQ128" s="791" t="s">
        <v>235</v>
      </c>
      <c r="DR128" s="791"/>
      <c r="DS128" s="791"/>
      <c r="DT128" s="791"/>
      <c r="DU128" s="791"/>
      <c r="DV128" s="792" t="s">
        <v>495</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14021694</v>
      </c>
      <c r="AB129" s="780"/>
      <c r="AC129" s="780"/>
      <c r="AD129" s="780"/>
      <c r="AE129" s="781"/>
      <c r="AF129" s="782">
        <v>14478607</v>
      </c>
      <c r="AG129" s="780"/>
      <c r="AH129" s="780"/>
      <c r="AI129" s="780"/>
      <c r="AJ129" s="781"/>
      <c r="AK129" s="782">
        <v>13820067</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482</v>
      </c>
      <c r="BG129" s="771"/>
      <c r="BH129" s="771"/>
      <c r="BI129" s="771"/>
      <c r="BJ129" s="771"/>
      <c r="BK129" s="771"/>
      <c r="BL129" s="772"/>
      <c r="BM129" s="770">
        <v>17.87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2563283</v>
      </c>
      <c r="AB130" s="780"/>
      <c r="AC130" s="780"/>
      <c r="AD130" s="780"/>
      <c r="AE130" s="781"/>
      <c r="AF130" s="782">
        <v>2512030</v>
      </c>
      <c r="AG130" s="780"/>
      <c r="AH130" s="780"/>
      <c r="AI130" s="780"/>
      <c r="AJ130" s="781"/>
      <c r="AK130" s="782">
        <v>2235028</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15.3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11458411</v>
      </c>
      <c r="AB131" s="764"/>
      <c r="AC131" s="764"/>
      <c r="AD131" s="764"/>
      <c r="AE131" s="765"/>
      <c r="AF131" s="766">
        <v>11966577</v>
      </c>
      <c r="AG131" s="764"/>
      <c r="AH131" s="764"/>
      <c r="AI131" s="764"/>
      <c r="AJ131" s="765"/>
      <c r="AK131" s="766">
        <v>11585039</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92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14.29795109</v>
      </c>
      <c r="AB132" s="745"/>
      <c r="AC132" s="745"/>
      <c r="AD132" s="745"/>
      <c r="AE132" s="746"/>
      <c r="AF132" s="747">
        <v>15.62420064</v>
      </c>
      <c r="AG132" s="745"/>
      <c r="AH132" s="745"/>
      <c r="AI132" s="745"/>
      <c r="AJ132" s="746"/>
      <c r="AK132" s="747">
        <v>16.098530180000001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15.6</v>
      </c>
      <c r="AB133" s="724"/>
      <c r="AC133" s="724"/>
      <c r="AD133" s="724"/>
      <c r="AE133" s="725"/>
      <c r="AF133" s="723">
        <v>14.9</v>
      </c>
      <c r="AG133" s="724"/>
      <c r="AH133" s="724"/>
      <c r="AI133" s="724"/>
      <c r="AJ133" s="725"/>
      <c r="AK133" s="723">
        <v>15.3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LmaHxGvog1qA1ynmiCn4ZV3O0JbIVqvMuiXyW4Ym3UDdEyDSr4GcwtHpn+nuUPhoUETNhAMLkdKX0+S+euxFQ==" saltValue="ekRQ5wXX8eKJ9JrVsM4J1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0916C-65DC-4E76-9124-F244B8335D57}">
  <sheetPr>
    <pageSetUpPr fitToPage="1"/>
  </sheetPr>
  <dimension ref="A1:DQ105"/>
  <sheetViews>
    <sheetView showGridLines="0" tabSelected="1" view="pageBreakPreview" topLeftCell="BD60" zoomScaleNormal="85" zoomScaleSheetLayoutView="100" workbookViewId="0">
      <selection activeCell="CL73" sqref="CL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fk15vqPEZYIwAagLGnjy/07Z+TDtfc1yQiZ6CLvOyW2b8tWobNx7OM7qa4wZ/kFkXgm4LhZKxg8Uo4oNC56ZQ==" saltValue="vznhj0pi1iI4Xh2x/KwI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4" zoomScaleNormal="100" zoomScaleSheetLayoutView="55" workbookViewId="0">
      <selection activeCell="N51" sqref="N5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S+MlMKRETK/G7qx1hH7PKDwPJSimjy2JPjLsVa1v1fOe4X+7sEgrQG2rkJcw4g1FjXoOG6+1UP5RbiGrS9swg==" saltValue="nJyWJJNj/k9Fc4uveDx+4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workbookViewId="0">
      <selection activeCell="N51" sqref="N5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4863668</v>
      </c>
      <c r="AP9" s="281">
        <v>121826</v>
      </c>
      <c r="AQ9" s="282">
        <v>105319</v>
      </c>
      <c r="AR9" s="283">
        <v>15.7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2357</v>
      </c>
      <c r="AP10" s="284">
        <v>59</v>
      </c>
      <c r="AQ10" s="285">
        <v>9860</v>
      </c>
      <c r="AR10" s="286">
        <v>-99.4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v>55836</v>
      </c>
      <c r="AP11" s="284">
        <v>1399</v>
      </c>
      <c r="AQ11" s="285">
        <v>1656</v>
      </c>
      <c r="AR11" s="286">
        <v>-15.5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518</v>
      </c>
      <c r="AP12" s="284" t="s">
        <v>518</v>
      </c>
      <c r="AQ12" s="285">
        <v>3</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75525</v>
      </c>
      <c r="AP13" s="284">
        <v>1892</v>
      </c>
      <c r="AQ13" s="285">
        <v>4056</v>
      </c>
      <c r="AR13" s="286">
        <v>-53.4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30843</v>
      </c>
      <c r="AP14" s="284">
        <v>773</v>
      </c>
      <c r="AQ14" s="285">
        <v>2339</v>
      </c>
      <c r="AR14" s="286">
        <v>-67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-343949</v>
      </c>
      <c r="AP15" s="284">
        <v>-8615</v>
      </c>
      <c r="AQ15" s="285">
        <v>-7717</v>
      </c>
      <c r="AR15" s="286">
        <v>11.6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4684280</v>
      </c>
      <c r="AP16" s="284">
        <v>117333</v>
      </c>
      <c r="AQ16" s="285">
        <v>115515</v>
      </c>
      <c r="AR16" s="286">
        <v>1.6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11.22</v>
      </c>
      <c r="AP21" s="298">
        <v>10.69</v>
      </c>
      <c r="AQ21" s="299">
        <v>0.53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97.9</v>
      </c>
      <c r="AP22" s="303">
        <v>97.4</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2106872</v>
      </c>
      <c r="AP32" s="312">
        <v>52773</v>
      </c>
      <c r="AQ32" s="313">
        <v>74824</v>
      </c>
      <c r="AR32" s="314">
        <v>-29.5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518</v>
      </c>
      <c r="AP34" s="312" t="s">
        <v>518</v>
      </c>
      <c r="AQ34" s="313">
        <v>1</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2050208</v>
      </c>
      <c r="AP35" s="312">
        <v>51354</v>
      </c>
      <c r="AQ35" s="313">
        <v>17427</v>
      </c>
      <c r="AR35" s="314">
        <v>194.7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t="s">
        <v>518</v>
      </c>
      <c r="AP36" s="312" t="s">
        <v>518</v>
      </c>
      <c r="AQ36" s="313">
        <v>2447</v>
      </c>
      <c r="AR36" s="314" t="s">
        <v>518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t="s">
        <v>518</v>
      </c>
      <c r="AP37" s="312" t="s">
        <v>518</v>
      </c>
      <c r="AQ37" s="313">
        <v>591</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518</v>
      </c>
      <c r="AP38" s="315" t="s">
        <v>518</v>
      </c>
      <c r="AQ38" s="316">
        <v>2</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-57031</v>
      </c>
      <c r="AP39" s="312">
        <v>-1429</v>
      </c>
      <c r="AQ39" s="313">
        <v>-3618</v>
      </c>
      <c r="AR39" s="314">
        <v>-60.5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-2235028</v>
      </c>
      <c r="AP40" s="312">
        <v>-55983</v>
      </c>
      <c r="AQ40" s="313">
        <v>-63812</v>
      </c>
      <c r="AR40" s="314">
        <v>-12.3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1865021</v>
      </c>
      <c r="AP41" s="312">
        <v>46715</v>
      </c>
      <c r="AQ41" s="313">
        <v>27863</v>
      </c>
      <c r="AR41" s="314">
        <v>67.7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2996183</v>
      </c>
      <c r="AN51" s="334">
        <v>71672</v>
      </c>
      <c r="AO51" s="335">
        <v>116</v>
      </c>
      <c r="AP51" s="336">
        <v>85173</v>
      </c>
      <c r="AQ51" s="337">
        <v>-4.3</v>
      </c>
      <c r="AR51" s="338">
        <v>120.3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1502366</v>
      </c>
      <c r="AN52" s="342">
        <v>35938</v>
      </c>
      <c r="AO52" s="343">
        <v>65.900000000000006</v>
      </c>
      <c r="AP52" s="344">
        <v>43913</v>
      </c>
      <c r="AQ52" s="345">
        <v>-3.4</v>
      </c>
      <c r="AR52" s="346">
        <v>69.3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4073514</v>
      </c>
      <c r="AN53" s="334">
        <v>98484</v>
      </c>
      <c r="AO53" s="335">
        <v>37.4</v>
      </c>
      <c r="AP53" s="336">
        <v>94081</v>
      </c>
      <c r="AQ53" s="337">
        <v>10.5</v>
      </c>
      <c r="AR53" s="338">
        <v>26.9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1691072</v>
      </c>
      <c r="AN54" s="342">
        <v>40885</v>
      </c>
      <c r="AO54" s="343">
        <v>13.8</v>
      </c>
      <c r="AP54" s="344">
        <v>48949</v>
      </c>
      <c r="AQ54" s="345">
        <v>11.5</v>
      </c>
      <c r="AR54" s="346">
        <v>2.2999999999999998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2613209</v>
      </c>
      <c r="AN55" s="334">
        <v>63979</v>
      </c>
      <c r="AO55" s="335">
        <v>-35</v>
      </c>
      <c r="AP55" s="336">
        <v>92632</v>
      </c>
      <c r="AQ55" s="337">
        <v>-1.5</v>
      </c>
      <c r="AR55" s="338">
        <v>-33.5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1268744</v>
      </c>
      <c r="AN56" s="342">
        <v>31062</v>
      </c>
      <c r="AO56" s="343">
        <v>-24</v>
      </c>
      <c r="AP56" s="344">
        <v>47978</v>
      </c>
      <c r="AQ56" s="345">
        <v>-2</v>
      </c>
      <c r="AR56" s="346">
        <v>-22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1328227</v>
      </c>
      <c r="AN57" s="334">
        <v>32945</v>
      </c>
      <c r="AO57" s="335">
        <v>-48.5</v>
      </c>
      <c r="AP57" s="336">
        <v>96469</v>
      </c>
      <c r="AQ57" s="337">
        <v>4.0999999999999996</v>
      </c>
      <c r="AR57" s="338">
        <v>-52.6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904523</v>
      </c>
      <c r="AN58" s="342">
        <v>22436</v>
      </c>
      <c r="AO58" s="343">
        <v>-27.8</v>
      </c>
      <c r="AP58" s="344">
        <v>49775</v>
      </c>
      <c r="AQ58" s="345">
        <v>3.7</v>
      </c>
      <c r="AR58" s="346">
        <v>-31.5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1469715</v>
      </c>
      <c r="AN59" s="334">
        <v>36814</v>
      </c>
      <c r="AO59" s="335">
        <v>11.7</v>
      </c>
      <c r="AP59" s="336">
        <v>85743</v>
      </c>
      <c r="AQ59" s="337">
        <v>-11.1</v>
      </c>
      <c r="AR59" s="338">
        <v>22.8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919257</v>
      </c>
      <c r="AN60" s="342">
        <v>23026</v>
      </c>
      <c r="AO60" s="343">
        <v>2.6</v>
      </c>
      <c r="AP60" s="344">
        <v>45231</v>
      </c>
      <c r="AQ60" s="345">
        <v>-9.1</v>
      </c>
      <c r="AR60" s="346">
        <v>11.7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2496170</v>
      </c>
      <c r="AN61" s="349">
        <v>60779</v>
      </c>
      <c r="AO61" s="350">
        <v>16.3</v>
      </c>
      <c r="AP61" s="351">
        <v>90820</v>
      </c>
      <c r="AQ61" s="352">
        <v>-0.5</v>
      </c>
      <c r="AR61" s="338">
        <v>16.8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1257192</v>
      </c>
      <c r="AN62" s="342">
        <v>30669</v>
      </c>
      <c r="AO62" s="343">
        <v>6.1</v>
      </c>
      <c r="AP62" s="344">
        <v>47169</v>
      </c>
      <c r="AQ62" s="345">
        <v>0.1</v>
      </c>
      <c r="AR62" s="346">
        <v>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Fxkqt90nmCjGfNAhq4IS93LtYqITnQtYPMHwCrkbk3cu5RIriQ5VQHuTab5hMe7nYm1hM8GKxZX5dDrx4OcOA==" saltValue="wZ9sJHhTcB1sBB5m22gR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95" zoomScaleNormal="95" zoomScaleSheetLayoutView="55" workbookViewId="0">
      <selection activeCell="N51" sqref="N5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UtP6wGENH5fy6oQbYmDB2HXLHVLL7jSUoFWM0Uj7CIQP2zktefq5UhvuDPnixkjrpXrdaVDiJ4NG8/4fGbZh4g==" saltValue="BhY0n6qC3tPAsVtjP8LD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P94" zoomScaleNormal="100" zoomScaleSheetLayoutView="55" workbookViewId="0">
      <selection activeCell="N51" sqref="N5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pOZngKPRjWDQOtH914OZVj4P8gYbH0NnhgqOybKN/8ZFVLf8UwzkkjMO8RQU7fPKoCmA2BGFCI/F4Y3f5+ef8Q==" saltValue="d4Cmqhyg/r8up6EkX8+F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42" zoomScale="85" zoomScaleNormal="85"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10.86</v>
      </c>
      <c r="G47" s="12">
        <v>11.08</v>
      </c>
      <c r="H47" s="12">
        <v>12.07</v>
      </c>
      <c r="I47" s="12">
        <v>13.21</v>
      </c>
      <c r="J47" s="13">
        <v>13.49</v>
      </c>
    </row>
    <row r="48" spans="2:10" ht="57.75" customHeight="1" x14ac:dyDescent="0.15">
      <c r="B48" s="14"/>
      <c r="C48" s="1141" t="s">
        <v>4</v>
      </c>
      <c r="D48" s="1141"/>
      <c r="E48" s="1142"/>
      <c r="F48" s="15">
        <v>3.54</v>
      </c>
      <c r="G48" s="16">
        <v>2.57</v>
      </c>
      <c r="H48" s="16">
        <v>3.13</v>
      </c>
      <c r="I48" s="16">
        <v>3.46</v>
      </c>
      <c r="J48" s="17">
        <v>2.2799999999999998</v>
      </c>
    </row>
    <row r="49" spans="2:10" ht="57.75" customHeight="1" thickBot="1" x14ac:dyDescent="0.2">
      <c r="B49" s="18"/>
      <c r="C49" s="1143" t="s">
        <v>5</v>
      </c>
      <c r="D49" s="1143"/>
      <c r="E49" s="1144"/>
      <c r="F49" s="19" t="s">
        <v>564</v>
      </c>
      <c r="G49" s="20" t="s">
        <v>565</v>
      </c>
      <c r="H49" s="20">
        <v>0.64</v>
      </c>
      <c r="I49" s="20">
        <v>0.44</v>
      </c>
      <c r="J49" s="21" t="s">
        <v>566</v>
      </c>
    </row>
    <row r="50" spans="2:10" x14ac:dyDescent="0.15"/>
  </sheetData>
  <sheetProtection algorithmName="SHA-512" hashValue="OEQspm44exlUU0tgAAB3buUyuarsfUbXQlYB45E7WKA2Vq5yDBVPYRtK5aZb8iE+8c1/OsgWmQvDqJJf+ad/iw==" saltValue="gE4paEd24aanJMMiyqpq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波部加奈</cp:lastModifiedBy>
  <cp:lastPrinted>2024-03-14T01:48:01Z</cp:lastPrinted>
  <dcterms:created xsi:type="dcterms:W3CDTF">2024-02-05T02:21:22Z</dcterms:created>
  <dcterms:modified xsi:type="dcterms:W3CDTF">2024-03-19T05:52:04Z</dcterms:modified>
  <cp:category/>
</cp:coreProperties>
</file>