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ile1i19\組織\財務部\財政課\財政係\00一般\09県調査・照会・通知\99その他\2023(R５）\20240306【照会：314（木）〆】令和4年度財政状況資料集の作成及び提出について\04再作成\"/>
    </mc:Choice>
  </mc:AlternateContent>
  <xr:revisionPtr revIDLastSave="0" documentId="13_ncr:1_{DE898948-F38F-4E42-AD3F-D4118BC60638}" xr6:coauthVersionLast="47" xr6:coauthVersionMax="47"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BE36" i="10"/>
  <c r="AM36" i="10"/>
  <c r="C36" i="10"/>
  <c r="CO35" i="10"/>
  <c r="CO36" i="10" s="1"/>
  <c r="BE35" i="10"/>
  <c r="CO34" i="10"/>
  <c r="BW34" i="10"/>
  <c r="BW35" i="10" s="1"/>
  <c r="BW36" i="10" s="1"/>
  <c r="BW37" i="10" s="1"/>
  <c r="BW38" i="10" s="1"/>
  <c r="BW39" i="10" s="1"/>
  <c r="C34" i="10"/>
  <c r="C35" i="10" s="1"/>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<sst xmlns="http://schemas.openxmlformats.org/spreadsheetml/2006/main" count="1099" uniqueCount="599">
  <si>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</si>
  <si>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</si>
  <si>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</si>
  <si>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</si>
  <si>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</si>
  <si>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</si>
  <si>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</si>
  <si>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</si>
  <si>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</si>
  <si>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</si>
  <si>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</si>
  <si>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</si>
  <si>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</si>
  <si>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</si>
  <si>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</si>
  <si>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</si>
  <si>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</si>
  <si>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</si>
  <si>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</si>
  <si>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</si>
  <si>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</si>
  <si>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</si>
  <si>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</si>
  <si>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</si>
  <si>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</si>
  <si>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</si>
  <si>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</si>
  <si>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</si>
  <si>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</si>
  <si>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</si>
  <si>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</si>
  <si>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</si>
  <si>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</si>
  <si>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</si>
  <si>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</si>
  <si>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</si>
  <si>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</si>
  <si>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</si>
  <si>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</si>
  <si>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</si>
  <si>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</si>
  <si>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</si>
  <si>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</si>
  <si>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</si>
  <si>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</si>
  <si>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</si>
  <si>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</si>
  <si>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</si>
  <si>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</si>
  <si>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</si>
  <si>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</si>
  <si>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</si>
  <si>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</si>
  <si>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</si>
  <si>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</si>
  <si>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</si>
  <si>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</si>
  <si>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</si>
  <si>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</si>
  <si>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</si>
  <si>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</si>
  <si>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</si>
  <si>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</si>
  <si>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</si>
  <si>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</si>
  <si>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</si>
  <si>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</si>
  <si>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</si>
  <si>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</si>
  <si>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</si>
  <si>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</si>
  <si>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</si>
  <si>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</si>
  <si>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</si>
  <si>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</si>
  <si>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</si>
  <si>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</si>
  <si>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</si>
  <si>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</si>
  <si>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</si>
  <si>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</si>
  <si>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</si>
  <si>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</si>
  <si>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</si>
  <si>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</si>
  <si>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</si>
  <si>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</si>
  <si>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</si>
  <si>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</si>
  <si>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</si>
  <si>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</si>
  <si>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</si>
  <si>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</si>
  <si>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</si>
  <si>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</si>
  <si>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</si>
  <si>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</si>
  <si>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</si>
  <si>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</si>
  <si>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</si>
  <si>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</si>
  <si>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</si>
  <si>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</si>
  <si>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</si>
  <si>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</si>
  <si>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</si>
  <si>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</si>
  <si>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</si>
  <si>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</si>
  <si>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</si>
  <si>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</si>
  <si>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</si>
  <si>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</si>
  <si>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</si>
  <si>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</si>
  <si>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</si>
  <si>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</si>
  <si>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</si>
  <si>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</si>
  <si>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</si>
  <si>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</si>
  <si>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</si>
  <si>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</si>
  <si>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</si>
  <si>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</si>
  <si>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</si>
  <si>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</si>
  <si>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</si>
  <si>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</si>
  <si>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</si>
  <si>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</si>
  <si>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</si>
  <si>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</si>
  <si>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</si>
  <si>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</si>
  <si>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</si>
  <si>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</si>
  <si>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</si>
  <si>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</si>
  <si>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</si>
  <si>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</si>
  <si>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</si>
  <si>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</si>
  <si>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</si>
  <si>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</si>
  <si>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</si>
  <si>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</si>
  <si>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</si>
  <si>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</si>
  <si>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</si>
  <si>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</si>
  <si>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</si>
  <si>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</si>
  <si>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</si>
  <si>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</si>
  <si>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</si>
  <si>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</si>
  <si>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</si>
  <si>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</si>
  <si>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</si>
  <si>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</si>
  <si>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</si>
  <si>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</si>
  <si>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</si>
  <si>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</si>
  <si>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</si>
  <si>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</si>
  <si>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</si>
  <si>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</si>
  <si>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</si>
  <si>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</si>
  <si>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</si>
  <si>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</si>
  <si>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</si>
  <si>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</si>
  <si>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</si>
  <si>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</si>
  <si>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</si>
  <si>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</si>
  <si>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</si>
  <si>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</si>
  <si>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</si>
  <si>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</si>
  <si>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</si>
  <si>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</si>
  <si>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</si>
  <si>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</si>
  <si>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</si>
  <si>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</si>
  <si>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</si>
  <si>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</si>
  <si>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</si>
  <si>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</si>
  <si>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</si>
  <si>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</si>
  <si>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</si>
  <si>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</si>
  <si>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</si>
  <si>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</si>
  <si>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</si>
  <si>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</si>
  <si>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</si>
  <si>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</si>
  <si>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</si>
  <si>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</si>
  <si>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</si>
  <si>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</si>
  <si>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</si>
  <si>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</si>
  <si>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</si>
  <si>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</si>
  <si>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</si>
  <si>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</si>
  <si>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</si>
  <si>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</si>
  <si>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</si>
  <si>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</si>
  <si>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</si>
  <si>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兵庫県丹波市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</si>
  <si>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</si>
  <si>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</si>
  <si>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</si>
  <si>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</si>
  <si>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</si>
  <si>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</si>
  <si>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</si>
  <si>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</si>
  <si>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</si>
  <si>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</si>
  <si>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</si>
  <si>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</si>
  <si>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</si>
  <si>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</si>
  <si>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</si>
  <si>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</si>
  <si>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</si>
  <si>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</si>
  <si>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</si>
  <si>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</si>
  <si>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</si>
  <si>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</si>
  <si>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</si>
  <si>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</si>
  <si>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</si>
  <si>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</si>
  <si>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</si>
  <si>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</si>
  <si>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</si>
  <si>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</si>
  <si>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</si>
  <si>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</si>
  <si>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</si>
  <si>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</si>
  <si>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</si>
  <si>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</si>
  <si>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</si>
  <si>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</si>
  <si>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</si>
  <si>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</si>
  <si>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</si>
  <si>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</si>
  <si>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</si>
  <si>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</si>
  <si>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</si>
  <si>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</si>
  <si>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</si>
  <si>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</si>
  <si>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</si>
  <si>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</si>
  <si>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</si>
  <si>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</si>
  <si>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</si>
  <si>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</si>
  <si>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</si>
  <si>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</si>
  <si>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</si>
  <si>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</si>
  <si>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</si>
  <si>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</si>
  <si>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</si>
  <si>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</si>
  <si>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</si>
  <si>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</si>
  <si>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</si>
  <si>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</si>
  <si>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</si>
  <si>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</si>
  <si>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</si>
  <si>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</si>
  <si>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</si>
  <si>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</si>
  <si>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</si>
  <si>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</si>
  <si>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</si>
  <si>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</si>
  <si>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</si>
  <si>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</si>
  <si>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</si>
  <si>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</si>
  <si>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</si>
  <si>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</si>
  <si>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</si>
  <si>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</si>
  <si>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</si>
  <si>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</si>
  <si>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</si>
  <si>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</si>
  <si>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</si>
  <si>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</si>
  <si>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</si>
  <si>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</si>
  <si>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</si>
  <si>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</si>
  <si>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</si>
  <si>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</si>
  <si>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</si>
  <si>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</si>
  <si>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</si>
  <si>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</si>
  <si>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</si>
  <si>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</si>
  <si>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</si>
  <si>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</si>
  <si>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</si>
  <si>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</si>
  <si>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</si>
  <si>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</si>
  <si>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</si>
  <si>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</si>
  <si>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</si>
  <si>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</si>
  <si>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</si>
  <si>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</si>
  <si>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</si>
  <si>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</si>
  <si>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</si>
  <si>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</si>
  <si>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</si>
  <si>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</si>
  <si>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</si>
  <si>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</si>
  <si>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</si>
  <si>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</si>
  <si>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</si>
  <si>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</si>
  <si>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</si>
  <si>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</si>
  <si>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</si>
  <si>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</si>
  <si>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</si>
  <si>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</si>
  <si>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</si>
  <si>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</si>
  <si>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</si>
  <si>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</si>
  <si>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</si>
  <si>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</si>
  <si>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</si>
  <si>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</si>
  <si>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</si>
  <si>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</si>
  <si>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</si>
  <si>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</si>
  <si>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</si>
  <si>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</si>
  <si>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</si>
  <si>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</si>
  <si>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</si>
  <si>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</si>
  <si>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</si>
  <si>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兵庫県丹波市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</si>
  <si>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</si>
  <si>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</si>
  <si>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</si>
  <si>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</si>
  <si>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</si>
  <si>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</si>
  <si>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</si>
  <si>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</si>
  <si>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</si>
  <si>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</si>
  <si>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</si>
  <si>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</si>
  <si>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</si>
  <si>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</si>
  <si>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</si>
  <si>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</si>
  <si>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</si>
  <si>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</si>
  <si>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</si>
  <si>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</si>
  <si>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</si>
  <si>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</si>
  <si>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</si>
  <si>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</si>
  <si>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</si>
  <si>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</si>
  <si>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</si>
  <si>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</si>
  <si>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</si>
  <si>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</si>
  <si>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</si>
  <si>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</si>
  <si>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</si>
  <si>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</si>
  <si>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</si>
  <si>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</si>
  <si>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</si>
  <si>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</si>
  <si>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</si>
  <si>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</si>
  <si>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</si>
  <si>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</si>
  <si>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</si>
  <si>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</si>
  <si>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</si>
  <si>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</si>
  <si>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</si>
  <si>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</si>
  <si>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</si>
  <si>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</si>
  <si>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</si>
  <si>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</si>
  <si>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</si>
  <si>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</si>
  <si>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</si>
  <si>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</si>
  <si>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</si>
  <si>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</si>
  <si>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</si>
  <si>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</si>
  <si>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</si>
  <si>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</si>
  <si>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</si>
  <si>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</si>
  <si>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</si>
  <si>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</si>
  <si>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</si>
  <si>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</si>
  <si>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</si>
  <si>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</si>
  <si>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</si>
  <si>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</si>
  <si>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</si>
  <si>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</si>
  <si>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</si>
  <si>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</si>
  <si>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</si>
  <si>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</si>
  <si>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</si>
  <si>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</si>
  <si>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</si>
  <si>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</si>
  <si>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</si>
  <si>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</si>
  <si>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</si>
  <si>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</si>
  <si>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</si>
  <si>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</si>
  <si>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</si>
  <si>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</si>
  <si>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</si>
  <si>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</si>
  <si>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</si>
  <si>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</si>
  <si>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</si>
  <si>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</si>
  <si>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</si>
  <si>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</si>
  <si>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</si>
  <si>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</si>
  <si>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</si>
  <si>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</si>
  <si>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</si>
  <si>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</si>
  <si>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</si>
  <si>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</si>
  <si>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</si>
  <si>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</si>
  <si>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</si>
  <si>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</si>
  <si>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</si>
  <si>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</si>
  <si>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</si>
  <si>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</si>
  <si>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</si>
  <si>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</si>
  <si>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</si>
  <si>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</si>
  <si>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</si>
  <si>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</si>
  <si>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</si>
  <si>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</si>
  <si>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</si>
  <si>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</si>
  <si>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</si>
  <si>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</si>
  <si>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</si>
  <si>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</si>
  <si>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</si>
  <si>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</si>
  <si>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</si>
  <si>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</si>
  <si>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</si>
  <si>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</si>
  <si>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</si>
  <si>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</si>
  <si>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</si>
  <si>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</si>
  <si>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</si>
  <si>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</si>
  <si>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</si>
  <si>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</si>
  <si>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</si>
  <si>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</si>
  <si>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</si>
  <si>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</si>
  <si>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</si>
  <si>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</si>
  <si>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</si>
  <si>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</si>
  <si>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</si>
  <si>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</si>
  <si>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</si>
  <si>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</si>
  <si>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</si>
  <si>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</si>
  <si>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</si>
  <si>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</si>
  <si>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</si>
  <si>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</si>
  <si>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</si>
  <si>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</si>
  <si>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</si>
  <si>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</si>
  <si>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</si>
  <si>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</si>
  <si>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</si>
  <si>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</si>
  <si>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</si>
  <si>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</si>
  <si>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</si>
  <si>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</si>
  <si>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</si>
  <si>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</si>
  <si>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</si>
  <si>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</si>
  <si>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</si>
  <si>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</si>
  <si>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</si>
  <si>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</si>
  <si>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</si>
  <si>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</si>
  <si>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</si>
  <si>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</si>
  <si>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</si>
  <si>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</si>
  <si>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</si>
  <si>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</si>
  <si>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</si>
  <si>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</si>
  <si>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</si>
  <si>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</si>
  <si>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</si>
  <si>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</si>
  <si>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</si>
  <si>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</si>
  <si>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</si>
  <si>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水道事業会計</t>
  </si>
  <si>
    <t>下水道事業会計</t>
  </si>
  <si>
    <t>一般会計</t>
  </si>
  <si>
    <t>介護保険特別会計保険事業勘定</t>
  </si>
  <si>
    <t>国民健康保険特別会計事業勘定</t>
  </si>
  <si>
    <t>国民健康保険特別会計直診勘定</t>
  </si>
  <si>
    <t>後期高齢者医療特別会計</t>
  </si>
  <si>
    <t>看護専門学校特別会計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</si>
  <si>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</si>
  <si>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</si>
  <si>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</si>
  <si>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</si>
  <si>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</si>
  <si>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</si>
  <si>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</si>
  <si>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</si>
  <si>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</si>
  <si>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氷上多可衛生事務組合</t>
    <rPh sb="0" eb="2">
      <t>ヒカミ</t>
    </rPh>
    <rPh sb="2" eb="4">
      <t>タカ</t>
    </rPh>
    <rPh sb="4" eb="6">
      <t>エイセイ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</si>
  <si>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</si>
  <si>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</si>
  <si>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</si>
  <si>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</si>
  <si>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</si>
  <si>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(公財)兵庫丹波の森協会</t>
    <rPh sb="1" eb="3">
      <t>コウザイ</t>
    </rPh>
    <rPh sb="4" eb="6">
      <t>ヒョウゴ</t>
    </rPh>
    <rPh sb="6" eb="8">
      <t>タンバ</t>
    </rPh>
    <rPh sb="9" eb="10">
      <t>モリ</t>
    </rPh>
    <rPh sb="10" eb="12">
      <t>キョウカイ</t>
    </rPh>
    <phoneticPr fontId="2"/>
  </si>
  <si>
    <t>(株)タンバンベルグ</t>
    <rPh sb="1" eb="2">
      <t>カブ</t>
    </rPh>
    <phoneticPr fontId="2"/>
  </si>
  <si>
    <t>(株)まちづくり柏原</t>
    <rPh sb="1" eb="2">
      <t>カブ</t>
    </rPh>
    <rPh sb="8" eb="10">
      <t>カイバラ</t>
    </rPh>
    <phoneticPr fontId="2"/>
  </si>
  <si>
    <t>地域振興基金</t>
    <rPh sb="0" eb="2">
      <t>チイキ</t>
    </rPh>
    <rPh sb="2" eb="4">
      <t>シンコウ</t>
    </rPh>
    <rPh sb="4" eb="6">
      <t>キキン</t>
    </rPh>
    <phoneticPr fontId="5"/>
  </si>
  <si>
    <t>庁舎整備事業基金</t>
    <rPh sb="0" eb="2">
      <t>チョウシャ</t>
    </rPh>
    <rPh sb="2" eb="4">
      <t>セイビ</t>
    </rPh>
    <rPh sb="4" eb="6">
      <t>ジギョウ</t>
    </rPh>
    <rPh sb="6" eb="8">
      <t>キキン</t>
    </rPh>
    <phoneticPr fontId="2"/>
  </si>
  <si>
    <t>情報基盤整備基金</t>
    <rPh sb="0" eb="2">
      <t>ジョウホウ</t>
    </rPh>
    <rPh sb="2" eb="4">
      <t>キバン</t>
    </rPh>
    <rPh sb="4" eb="6">
      <t>セイビ</t>
    </rPh>
    <rPh sb="6" eb="8">
      <t>キキン</t>
    </rPh>
    <phoneticPr fontId="2"/>
  </si>
  <si>
    <t>ふるさと寄附金基金</t>
    <rPh sb="4" eb="7">
      <t>キフキン</t>
    </rPh>
    <rPh sb="7" eb="9">
      <t>キキン</t>
    </rPh>
    <phoneticPr fontId="2"/>
  </si>
  <si>
    <t>学校等整備基金</t>
    <rPh sb="0" eb="2">
      <t>ガッコウ</t>
    </rPh>
    <rPh sb="2" eb="3">
      <t>トウ</t>
    </rPh>
    <rPh sb="3" eb="5">
      <t>セイビ</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</si>
</sst>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61A-4B66-9833-CB9D5A7C05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118948</c:v>
                </c:pt>
                <c:pt idx="1">
                  <c:v>68379</c:v>
                </c:pt>
                <c:pt idx="2">
                  <c:v>47325</c:v>
                </c:pt>
                <c:pt idx="3">
                  <c:v>46656</c:v>
                </c:pt>
                <c:pt idx="4">
                  <c:v>95320</c:v>
                </c:pt>
              </c:numCache>
            </c:numRef>
          </c:val>
          <c:smooth val="0"/>
          <c:extLst>
            <c:ext xmlns:c16="http://schemas.microsoft.com/office/drawing/2014/chart" uri="{C3380CC4-5D6E-409C-BE32-E72D297353CC}">
              <c16:uniqueId val="{00000001-661A-4B66-9833-CB9D5A7C05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6.56</c:v>
                </c:pt>
                <c:pt idx="1">
                  <c:v>5.73</c:v>
                </c:pt>
                <c:pt idx="2">
                  <c:v>7.98</c:v>
                </c:pt>
                <c:pt idx="3">
                  <c:v>9.0500000000000007</c:v>
                </c:pt>
                <c:pt idx="4">
                  <c:v>7.23</c:v>
                </c:pt>
              </c:numCache>
            </c:numRef>
          </c:val>
          <c:extLst>
            <c:ext xmlns:c16="http://schemas.microsoft.com/office/drawing/2014/chart" uri="{C3380CC4-5D6E-409C-BE32-E72D297353CC}">
              <c16:uniqueId val="{00000000-2A58-469C-9304-F42330BD0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23.13</c:v>
                </c:pt>
                <c:pt idx="1">
                  <c:v>25.81</c:v>
                </c:pt>
                <c:pt idx="2">
                  <c:v>26.83</c:v>
                </c:pt>
                <c:pt idx="3">
                  <c:v>25.63</c:v>
                </c:pt>
                <c:pt idx="4">
                  <c:v>24.91</c:v>
                </c:pt>
              </c:numCache>
            </c:numRef>
          </c:val>
          <c:extLst>
            <c:ext xmlns:c16="http://schemas.microsoft.com/office/drawing/2014/chart" uri="{C3380CC4-5D6E-409C-BE32-E72D297353CC}">
              <c16:uniqueId val="{00000001-2A58-469C-9304-F42330BD06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1.76</c:v>
                </c:pt>
                <c:pt idx="2">
                  <c:v>2.12</c:v>
                </c:pt>
                <c:pt idx="3">
                  <c:v>4.53</c:v>
                </c:pt>
                <c:pt idx="4">
                  <c:v>-0.51</c:v>
                </c:pt>
              </c:numCache>
            </c:numRef>
          </c:val>
          <c:smooth val="0"/>
          <c:extLst>
            <c:ext xmlns:c16="http://schemas.microsoft.com/office/drawing/2014/chart" uri="{C3380CC4-5D6E-409C-BE32-E72D297353CC}">
              <c16:uniqueId val="{00000002-2A58-469C-9304-F42330BD06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0.82</c:v>
                </c:pt>
                <c:pt idx="2">
                  <c:v>#N/A</c:v>
                </c:pt>
                <c:pt idx="3">
                  <c:v>0.78</c:v>
                </c:pt>
                <c:pt idx="4">
                  <c:v>#N/A</c:v>
                </c:pt>
                <c:pt idx="5">
                  <c:v>0.01</c:v>
                </c:pt>
                <c:pt idx="6">
                  <c:v>#N/A</c:v>
                </c:pt>
                <c:pt idx="7">
                  <c:v>0.01</c:v>
                </c:pt>
                <c:pt idx="8">
                  <c:v>#N/A</c:v>
                </c:pt>
                <c:pt idx="9">
                  <c:v>0.02</c:v>
                </c:pt>
              </c:numCache>
            </c:numRef>
          </c:val>
          <c:extLst>
            <c:ext xmlns:c16="http://schemas.microsoft.com/office/drawing/2014/chart" uri="{C3380CC4-5D6E-409C-BE32-E72D297353CC}">
              <c16:uniqueId val="{00000000-0610-4629-B499-0C9324383D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10-4629-B499-0C9324383D33}"/>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2-0610-4629-B499-0C9324383D3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0.09</c:v>
                </c:pt>
                <c:pt idx="4">
                  <c:v>#N/A</c:v>
                </c:pt>
                <c:pt idx="5">
                  <c:v>0.08</c:v>
                </c:pt>
                <c:pt idx="6">
                  <c:v>#N/A</c:v>
                </c:pt>
                <c:pt idx="7">
                  <c:v>0.11</c:v>
                </c:pt>
                <c:pt idx="8">
                  <c:v>#N/A</c:v>
                </c:pt>
                <c:pt idx="9">
                  <c:v>0.1</c:v>
                </c:pt>
              </c:numCache>
            </c:numRef>
          </c:val>
          <c:extLst>
            <c:ext xmlns:c16="http://schemas.microsoft.com/office/drawing/2014/chart" uri="{C3380CC4-5D6E-409C-BE32-E72D297353CC}">
              <c16:uniqueId val="{00000003-0610-4629-B499-0C9324383D33}"/>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7.0000000000000007E-2</c:v>
                </c:pt>
                <c:pt idx="4">
                  <c:v>#N/A</c:v>
                </c:pt>
                <c:pt idx="5">
                  <c:v>0.09</c:v>
                </c:pt>
                <c:pt idx="6">
                  <c:v>#N/A</c:v>
                </c:pt>
                <c:pt idx="7">
                  <c:v>7.0000000000000007E-2</c:v>
                </c:pt>
                <c:pt idx="8">
                  <c:v>#N/A</c:v>
                </c:pt>
                <c:pt idx="9">
                  <c:v>0.11</c:v>
                </c:pt>
              </c:numCache>
            </c:numRef>
          </c:val>
          <c:extLst>
            <c:ext xmlns:c16="http://schemas.microsoft.com/office/drawing/2014/chart" uri="{C3380CC4-5D6E-409C-BE32-E72D297353CC}">
              <c16:uniqueId val="{00000004-0610-4629-B499-0C9324383D3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0.46</c:v>
                </c:pt>
                <c:pt idx="4">
                  <c:v>#N/A</c:v>
                </c:pt>
                <c:pt idx="5">
                  <c:v>0.62</c:v>
                </c:pt>
                <c:pt idx="6">
                  <c:v>#N/A</c:v>
                </c:pt>
                <c:pt idx="7">
                  <c:v>0.83</c:v>
                </c:pt>
                <c:pt idx="8">
                  <c:v>#N/A</c:v>
                </c:pt>
                <c:pt idx="9">
                  <c:v>0.66</c:v>
                </c:pt>
              </c:numCache>
            </c:numRef>
          </c:val>
          <c:extLst>
            <c:ext xmlns:c16="http://schemas.microsoft.com/office/drawing/2014/chart" uri="{C3380CC4-5D6E-409C-BE32-E72D297353CC}">
              <c16:uniqueId val="{00000005-0610-4629-B499-0C9324383D3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1.81</c:v>
                </c:pt>
                <c:pt idx="4">
                  <c:v>#N/A</c:v>
                </c:pt>
                <c:pt idx="5">
                  <c:v>1.66</c:v>
                </c:pt>
                <c:pt idx="6">
                  <c:v>#N/A</c:v>
                </c:pt>
                <c:pt idx="7">
                  <c:v>2.5</c:v>
                </c:pt>
                <c:pt idx="8">
                  <c:v>#N/A</c:v>
                </c:pt>
                <c:pt idx="9">
                  <c:v>2.4700000000000002</c:v>
                </c:pt>
              </c:numCache>
            </c:numRef>
          </c:val>
          <c:extLst>
            <c:ext xmlns:c16="http://schemas.microsoft.com/office/drawing/2014/chart" uri="{C3380CC4-5D6E-409C-BE32-E72D297353CC}">
              <c16:uniqueId val="{00000006-0610-4629-B499-0C9324383D3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6.5</c:v>
                </c:pt>
                <c:pt idx="2">
                  <c:v>#N/A</c:v>
                </c:pt>
                <c:pt idx="3">
                  <c:v>5.66</c:v>
                </c:pt>
                <c:pt idx="4">
                  <c:v>#N/A</c:v>
                </c:pt>
                <c:pt idx="5">
                  <c:v>7.9</c:v>
                </c:pt>
                <c:pt idx="6">
                  <c:v>#N/A</c:v>
                </c:pt>
                <c:pt idx="7">
                  <c:v>8.99</c:v>
                </c:pt>
                <c:pt idx="8">
                  <c:v>#N/A</c:v>
                </c:pt>
                <c:pt idx="9">
                  <c:v>7.17</c:v>
                </c:pt>
              </c:numCache>
            </c:numRef>
          </c:val>
          <c:extLst>
            <c:ext xmlns:c16="http://schemas.microsoft.com/office/drawing/2014/chart" uri="{C3380CC4-5D6E-409C-BE32-E72D297353CC}">
              <c16:uniqueId val="{00000007-0610-4629-B499-0C9324383D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13.21</c:v>
                </c:pt>
                <c:pt idx="2">
                  <c:v>#N/A</c:v>
                </c:pt>
                <c:pt idx="3">
                  <c:v>14.31</c:v>
                </c:pt>
                <c:pt idx="4">
                  <c:v>#N/A</c:v>
                </c:pt>
                <c:pt idx="5">
                  <c:v>15.06</c:v>
                </c:pt>
                <c:pt idx="6">
                  <c:v>#N/A</c:v>
                </c:pt>
                <c:pt idx="7">
                  <c:v>13.77</c:v>
                </c:pt>
                <c:pt idx="8">
                  <c:v>#N/A</c:v>
                </c:pt>
                <c:pt idx="9">
                  <c:v>13.39</c:v>
                </c:pt>
              </c:numCache>
            </c:numRef>
          </c:val>
          <c:extLst>
            <c:ext xmlns:c16="http://schemas.microsoft.com/office/drawing/2014/chart" uri="{C3380CC4-5D6E-409C-BE32-E72D297353CC}">
              <c16:uniqueId val="{00000008-0610-4629-B499-0C9324383D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18.04</c:v>
                </c:pt>
                <c:pt idx="2">
                  <c:v>#N/A</c:v>
                </c:pt>
                <c:pt idx="3">
                  <c:v>18.29</c:v>
                </c:pt>
                <c:pt idx="4">
                  <c:v>#N/A</c:v>
                </c:pt>
                <c:pt idx="5">
                  <c:v>17.71</c:v>
                </c:pt>
                <c:pt idx="6">
                  <c:v>#N/A</c:v>
                </c:pt>
                <c:pt idx="7">
                  <c:v>17.829999999999998</c:v>
                </c:pt>
                <c:pt idx="8">
                  <c:v>#N/A</c:v>
                </c:pt>
                <c:pt idx="9">
                  <c:v>18.2</c:v>
                </c:pt>
              </c:numCache>
            </c:numRef>
          </c:val>
          <c:extLst>
            <c:ext xmlns:c16="http://schemas.microsoft.com/office/drawing/2014/chart" uri="{C3380CC4-5D6E-409C-BE32-E72D297353CC}">
              <c16:uniqueId val="{00000009-0610-4629-B499-0C9324383D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5190</c:v>
                </c:pt>
                <c:pt idx="5">
                  <c:v>5277</c:v>
                </c:pt>
                <c:pt idx="8">
                  <c:v>5203</c:v>
                </c:pt>
                <c:pt idx="11">
                  <c:v>4915</c:v>
                </c:pt>
                <c:pt idx="14">
                  <c:v>4652</c:v>
                </c:pt>
              </c:numCache>
            </c:numRef>
          </c:val>
          <c:extLst>
            <c:ext xmlns:c16="http://schemas.microsoft.com/office/drawing/2014/chart" uri="{C3380CC4-5D6E-409C-BE32-E72D297353CC}">
              <c16:uniqueId val="{00000000-CAF2-4457-898F-818022F266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F2-4457-898F-818022F266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3</c:v>
                </c:pt>
                <c:pt idx="6">
                  <c:v>1</c:v>
                </c:pt>
                <c:pt idx="9">
                  <c:v>0</c:v>
                </c:pt>
                <c:pt idx="12">
                  <c:v>0</c:v>
                </c:pt>
              </c:numCache>
            </c:numRef>
          </c:val>
          <c:extLst>
            <c:ext xmlns:c16="http://schemas.microsoft.com/office/drawing/2014/chart" uri="{C3380CC4-5D6E-409C-BE32-E72D297353CC}">
              <c16:uniqueId val="{00000002-CAF2-4457-898F-818022F266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5</c:v>
                </c:pt>
                <c:pt idx="6">
                  <c:v>16</c:v>
                </c:pt>
                <c:pt idx="9">
                  <c:v>23</c:v>
                </c:pt>
                <c:pt idx="12">
                  <c:v>23</c:v>
                </c:pt>
              </c:numCache>
            </c:numRef>
          </c:val>
          <c:extLst>
            <c:ext xmlns:c16="http://schemas.microsoft.com/office/drawing/2014/chart" uri="{C3380CC4-5D6E-409C-BE32-E72D297353CC}">
              <c16:uniqueId val="{00000003-CAF2-4457-898F-818022F266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1640</c:v>
                </c:pt>
                <c:pt idx="3">
                  <c:v>1627</c:v>
                </c:pt>
                <c:pt idx="6">
                  <c:v>1507</c:v>
                </c:pt>
                <c:pt idx="9">
                  <c:v>1561</c:v>
                </c:pt>
                <c:pt idx="12">
                  <c:v>1283</c:v>
                </c:pt>
              </c:numCache>
            </c:numRef>
          </c:val>
          <c:extLst>
            <c:ext xmlns:c16="http://schemas.microsoft.com/office/drawing/2014/chart" uri="{C3380CC4-5D6E-409C-BE32-E72D297353CC}">
              <c16:uniqueId val="{00000004-CAF2-4457-898F-818022F266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F2-4457-898F-818022F266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F2-4457-898F-818022F266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4499</c:v>
                </c:pt>
                <c:pt idx="3">
                  <c:v>4573</c:v>
                </c:pt>
                <c:pt idx="6">
                  <c:v>4521</c:v>
                </c:pt>
                <c:pt idx="9">
                  <c:v>4531</c:v>
                </c:pt>
                <c:pt idx="12">
                  <c:v>4477</c:v>
                </c:pt>
              </c:numCache>
            </c:numRef>
          </c:val>
          <c:extLst>
            <c:ext xmlns:c16="http://schemas.microsoft.com/office/drawing/2014/chart" uri="{C3380CC4-5D6E-409C-BE32-E72D297353CC}">
              <c16:uniqueId val="{00000007-CAF2-4457-898F-818022F266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966</c:v>
                </c:pt>
                <c:pt idx="2">
                  <c:v>#N/A</c:v>
                </c:pt>
                <c:pt idx="3">
                  <c:v>#N/A</c:v>
                </c:pt>
                <c:pt idx="4">
                  <c:v>931</c:v>
                </c:pt>
                <c:pt idx="5">
                  <c:v>#N/A</c:v>
                </c:pt>
                <c:pt idx="6">
                  <c:v>#N/A</c:v>
                </c:pt>
                <c:pt idx="7">
                  <c:v>842</c:v>
                </c:pt>
                <c:pt idx="8">
                  <c:v>#N/A</c:v>
                </c:pt>
                <c:pt idx="9">
                  <c:v>#N/A</c:v>
                </c:pt>
                <c:pt idx="10">
                  <c:v>1200</c:v>
                </c:pt>
                <c:pt idx="11">
                  <c:v>#N/A</c:v>
                </c:pt>
                <c:pt idx="12">
                  <c:v>#N/A</c:v>
                </c:pt>
                <c:pt idx="13">
                  <c:v>1131</c:v>
                </c:pt>
                <c:pt idx="14">
                  <c:v>#N/A</c:v>
                </c:pt>
              </c:numCache>
            </c:numRef>
          </c:val>
          <c:smooth val="0"/>
          <c:extLst>
            <c:ext xmlns:c16="http://schemas.microsoft.com/office/drawing/2014/chart" uri="{C3380CC4-5D6E-409C-BE32-E72D297353CC}">
              <c16:uniqueId val="{00000008-CAF2-4457-898F-818022F266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50878</c:v>
                </c:pt>
                <c:pt idx="5">
                  <c:v>48949</c:v>
                </c:pt>
                <c:pt idx="8">
                  <c:v>46030</c:v>
                </c:pt>
                <c:pt idx="11">
                  <c:v>43564</c:v>
                </c:pt>
                <c:pt idx="14">
                  <c:v>41329</c:v>
                </c:pt>
              </c:numCache>
            </c:numRef>
          </c:val>
          <c:extLst>
            <c:ext xmlns:c16="http://schemas.microsoft.com/office/drawing/2014/chart" uri="{C3380CC4-5D6E-409C-BE32-E72D297353CC}">
              <c16:uniqueId val="{00000000-7A2F-4403-A886-14AD5358BE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670</c:v>
                </c:pt>
                <c:pt idx="5">
                  <c:v>565</c:v>
                </c:pt>
                <c:pt idx="8">
                  <c:v>484</c:v>
                </c:pt>
                <c:pt idx="11">
                  <c:v>394</c:v>
                </c:pt>
                <c:pt idx="14">
                  <c:v>299</c:v>
                </c:pt>
              </c:numCache>
            </c:numRef>
          </c:val>
          <c:extLst>
            <c:ext xmlns:c16="http://schemas.microsoft.com/office/drawing/2014/chart" uri="{C3380CC4-5D6E-409C-BE32-E72D297353CC}">
              <c16:uniqueId val="{00000001-7A2F-4403-A886-14AD5358BE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13143</c:v>
                </c:pt>
                <c:pt idx="5">
                  <c:v>14475</c:v>
                </c:pt>
                <c:pt idx="8">
                  <c:v>14938</c:v>
                </c:pt>
                <c:pt idx="11">
                  <c:v>16155</c:v>
                </c:pt>
                <c:pt idx="14">
                  <c:v>17442</c:v>
                </c:pt>
              </c:numCache>
            </c:numRef>
          </c:val>
          <c:extLst>
            <c:ext xmlns:c16="http://schemas.microsoft.com/office/drawing/2014/chart" uri="{C3380CC4-5D6E-409C-BE32-E72D297353CC}">
              <c16:uniqueId val="{00000002-7A2F-4403-A886-14AD5358BE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2F-4403-A886-14AD5358BE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2F-4403-A886-14AD5358BE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F-4403-A886-14AD5358BE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4968</c:v>
                </c:pt>
                <c:pt idx="3">
                  <c:v>4828</c:v>
                </c:pt>
                <c:pt idx="6">
                  <c:v>4801</c:v>
                </c:pt>
                <c:pt idx="9">
                  <c:v>4731</c:v>
                </c:pt>
                <c:pt idx="12">
                  <c:v>4586</c:v>
                </c:pt>
              </c:numCache>
            </c:numRef>
          </c:val>
          <c:extLst>
            <c:ext xmlns:c16="http://schemas.microsoft.com/office/drawing/2014/chart" uri="{C3380CC4-5D6E-409C-BE32-E72D297353CC}">
              <c16:uniqueId val="{00000006-7A2F-4403-A886-14AD5358BE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c:v>
                </c:pt>
                <c:pt idx="3">
                  <c:v>218</c:v>
                </c:pt>
                <c:pt idx="6">
                  <c:v>292</c:v>
                </c:pt>
                <c:pt idx="9">
                  <c:v>274</c:v>
                </c:pt>
                <c:pt idx="12">
                  <c:v>253</c:v>
                </c:pt>
              </c:numCache>
            </c:numRef>
          </c:val>
          <c:extLst>
            <c:ext xmlns:c16="http://schemas.microsoft.com/office/drawing/2014/chart" uri="{C3380CC4-5D6E-409C-BE32-E72D297353CC}">
              <c16:uniqueId val="{00000007-7A2F-4403-A886-14AD5358BE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24428</c:v>
                </c:pt>
                <c:pt idx="3">
                  <c:v>21569</c:v>
                </c:pt>
                <c:pt idx="6">
                  <c:v>18681</c:v>
                </c:pt>
                <c:pt idx="9">
                  <c:v>17352</c:v>
                </c:pt>
                <c:pt idx="12">
                  <c:v>15641</c:v>
                </c:pt>
              </c:numCache>
            </c:numRef>
          </c:val>
          <c:extLst>
            <c:ext xmlns:c16="http://schemas.microsoft.com/office/drawing/2014/chart" uri="{C3380CC4-5D6E-409C-BE32-E72D297353CC}">
              <c16:uniqueId val="{00000008-7A2F-4403-A886-14AD5358BE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2</c:v>
                </c:pt>
                <c:pt idx="6">
                  <c:v>1</c:v>
                </c:pt>
                <c:pt idx="9">
                  <c:v>0</c:v>
                </c:pt>
                <c:pt idx="12">
                  <c:v>0</c:v>
                </c:pt>
              </c:numCache>
            </c:numRef>
          </c:val>
          <c:extLst>
            <c:ext xmlns:c16="http://schemas.microsoft.com/office/drawing/2014/chart" uri="{C3380CC4-5D6E-409C-BE32-E72D297353CC}">
              <c16:uniqueId val="{00000009-7A2F-4403-A886-14AD5358BE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37479</c:v>
                </c:pt>
                <c:pt idx="3">
                  <c:v>37129</c:v>
                </c:pt>
                <c:pt idx="6">
                  <c:v>35586</c:v>
                </c:pt>
                <c:pt idx="9">
                  <c:v>33179</c:v>
                </c:pt>
                <c:pt idx="12">
                  <c:v>31670</c:v>
                </c:pt>
              </c:numCache>
            </c:numRef>
          </c:val>
          <c:extLst>
            <c:ext xmlns:c16="http://schemas.microsoft.com/office/drawing/2014/chart" uri="{C3380CC4-5D6E-409C-BE32-E72D297353CC}">
              <c16:uniqueId val="{0000000A-7A2F-4403-A886-14AD5358BE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2F-4403-A886-14AD5358BE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5490</c:v>
                </c:pt>
                <c:pt idx="1">
                  <c:v>5500</c:v>
                </c:pt>
                <c:pt idx="2">
                  <c:v>5182</c:v>
                </c:pt>
              </c:numCache>
            </c:numRef>
          </c:val>
          <c:extLst>
            <c:ext xmlns:c16="http://schemas.microsoft.com/office/drawing/2014/chart" uri="{C3380CC4-5D6E-409C-BE32-E72D297353CC}">
              <c16:uniqueId val="{00000000-AAD6-4262-ACC1-5FBE50F79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931</c:v>
                </c:pt>
                <c:pt idx="1">
                  <c:v>1207</c:v>
                </c:pt>
                <c:pt idx="2">
                  <c:v>1208</c:v>
                </c:pt>
              </c:numCache>
            </c:numRef>
          </c:val>
          <c:extLst>
            <c:ext xmlns:c16="http://schemas.microsoft.com/office/drawing/2014/chart" uri="{C3380CC4-5D6E-409C-BE32-E72D297353CC}">
              <c16:uniqueId val="{00000001-AAD6-4262-ACC1-5FBE50F79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9188</c:v>
                </c:pt>
                <c:pt idx="1">
                  <c:v>9971</c:v>
                </c:pt>
                <c:pt idx="2">
                  <c:v>10940</c:v>
                </c:pt>
              </c:numCache>
            </c:numRef>
          </c:val>
          <c:extLst>
            <c:ext xmlns:c16="http://schemas.microsoft.com/office/drawing/2014/chart" uri="{C3380CC4-5D6E-409C-BE32-E72D297353CC}">
              <c16:uniqueId val="{00000002-AAD6-4262-ACC1-5FBE50F79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令和４年度の単年度数値は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となっており、単年度で比較すると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その主な要因としては、分子である下水道事業に対する繰出金の減少等があげられる。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市債残高の推移や公債費の動向を十分に管理するとともに、特別会計にかかる公債費繰出額や公債費に準ずる債務負担行為等も管理を徹底し、今後も実質公債費比率を抑制する必要がある。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満期一括償還地方債の借入はない。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将来負担比率は、公債費充当可能財源等が将来負担額を上回るため、該当しない。前年度から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当該比率の改善は、分子である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億円減少したことが主な要因にあげられる。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地域振興基金を約６億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万円、学校等整備基金を約１億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万円、情報基盤整備基金を約１億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万円取り崩した一方で、地域振興基金に約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万円、ふるさと寄附金基金に約２億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万円、学校等整備基金に約２億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万円、情報基盤整備基金に約１億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万円を積み立てたことなどにより、基金全体としては６億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財政収支見通しの中で、今後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年間の収支の単純累計額は、約５億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万円の黒字となるが、単年度では令和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年度以降で収支不足となり、令和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年度までに累計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万円の赤字を見込んでいる。財政調整基金についても取り崩しが増えていくため厳しい見通しであるが、平成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年度の豪雨災害の事例（約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地域振興基金：市民連携の強化及び均衡ある地域振興を図るための事業に要する経費に充当する基金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庁舎整備事業基金：新庁舎建設事業に要する経費に充当する基金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情報基盤整備基金：情報基盤の整備及び更新に要する経費に充当する基金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ふるさと寄附金基金：市のまちづくりに対する寄附金を財源とし寄附者の意向を反映した事業を推進するために要する経費に充当する基金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学校等整備基金：学校等の新築、改築及び改修に要する経費に充当する基金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地域振興基金を約６億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取り崩した一方で、地域振興基金に約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万円、ふるさと寄附金基金に約２億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万円を積み立てたこと等により、基金全体としては約９億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地域振興基金：地域振興を図る事業に令和６年度は約６億円の充当を予定しており、今後も事業を継続するため、引き続き、基金を積み立てていく。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庁舎整備事業基金：新庁舎の建設を凍結したため、令和６年度予算において、基金の積立予定はない。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約３億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財政調基金の残高は、標準財政規模の約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％を目安として積立等を行っている。平成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年度の豪雨災害では約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億円を取り崩したため、こうした災害にも備えるために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取り崩しをせずに約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令和６年度予算において積立予定はないが、今後、繰り上げ償還等が必要となったときは基金積立を順次行っていく。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60,646
493.21
40,880,015
39,220,402
1,503,518
20,803,586
31,669,596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台で推移し、全国平均、兵庫県平均よりも低い値となっており、類似団体内でも下位に位置している。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年度に制定した第２次行政改革大綱、平成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３次行政改革プランに基づき、定員管理化による人件費の抑制や、効果的・効率的な行政サービスを維持するため、徹底した事務事業の見直しによる経常経費の削減、補助金に終期を設定するなどの見直し、市税徴収強化の取り組みを通じて、財政基盤の強化と健全化に努めている。しかし、現時点で大きな効果は表れていない。今後も施策、予算を見直し、数値の改善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歳入では、普通交付税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や臨時財政対策債</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額となった。歳出では、物件費や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費等の経常経費が増額となったことにより、経常経費充当一般財源等が増額となっている。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今後も経常一般財源の減額が見込まれることから、経常経費充当一般財源の抑制が必要となる。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132397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6090"/>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260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588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155575</xdr:rowOff>
    </xdr:from>
    <xdr:to>
      <xdr:col>11</xdr:col>
      <xdr:colOff>31750</xdr:colOff>
      <xdr:row>62</xdr:row>
      <xdr:rowOff>128905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140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人件費に係るものは、総額では常勤一般職が５人減少したことや、期末手当の支給率が下がったことにより減額して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、予算総額も減少していることから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結果として、昨年度の数値から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している。類似団体内平均値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物件費については、委託料・役務費・</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備品購入費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したため、前年度対比</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今後も定員適正化計画に基づいた職員数の削減に引き続き取り組み、行政サービスの適正化を進めることで人件費・物件費の抑制を図っていく必要がある。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152316</xdr:rowOff>
    </xdr:from>
    <xdr:to>
      <xdr:col>23</xdr:col>
      <xdr:colOff>133350</xdr:colOff>
      <xdr:row>83</xdr:row>
      <xdr:rowOff>164671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82666"/>
          <a:ext cx="8382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101402</xdr:rowOff>
    </xdr:from>
    <xdr:to>
      <xdr:col>19</xdr:col>
      <xdr:colOff>133350</xdr:colOff>
      <xdr:row>83</xdr:row>
      <xdr:rowOff>152316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31752"/>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24040</xdr:rowOff>
    </xdr:from>
    <xdr:to>
      <xdr:col>15</xdr:col>
      <xdr:colOff>82550</xdr:colOff>
      <xdr:row>83</xdr:row>
      <xdr:rowOff>101402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4390"/>
          <a:ext cx="8890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170388</xdr:rowOff>
    </xdr:from>
    <xdr:to>
      <xdr:col>11</xdr:col>
      <xdr:colOff>31750</xdr:colOff>
      <xdr:row>83</xdr:row>
      <xdr:rowOff>24040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9288"/>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113871</xdr:rowOff>
    </xdr:from>
    <xdr:to>
      <xdr:col>23</xdr:col>
      <xdr:colOff>184150</xdr:colOff>
      <xdr:row>84</xdr:row>
      <xdr:rowOff>44021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85948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101516</xdr:rowOff>
    </xdr:from>
    <xdr:to>
      <xdr:col>19</xdr:col>
      <xdr:colOff>184150</xdr:colOff>
      <xdr:row>84</xdr:row>
      <xdr:rowOff>31666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16443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1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50602</xdr:rowOff>
    </xdr:from>
    <xdr:to>
      <xdr:col>15</xdr:col>
      <xdr:colOff>133350</xdr:colOff>
      <xdr:row>83</xdr:row>
      <xdr:rowOff>152202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136979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6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144690</xdr:rowOff>
    </xdr:from>
    <xdr:to>
      <xdr:col>11</xdr:col>
      <xdr:colOff>82550</xdr:colOff>
      <xdr:row>83</xdr:row>
      <xdr:rowOff>74840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59617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119588</xdr:rowOff>
    </xdr:from>
    <xdr:to>
      <xdr:col>7</xdr:col>
      <xdr:colOff>31750</xdr:colOff>
      <xdr:row>83</xdr:row>
      <xdr:rowOff>49738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34515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人事院勧告に準拠し給与改定を行っているが、類似団体の平均を常に下回っている。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今後も人事院勧告に対応し、給与の適正化を図る必要がある。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14514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532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83457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2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職員の採用状況は年々応募者が減ってきている影響から人員確保が難しくなってきている。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定年延長や大量の定年退職者により業務に支障がないよう、人口減少もふまえつつ、定員適正化計画に基づき適正な定員管理を行う。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9207</xdr:rowOff>
    </xdr:from>
    <xdr:to>
      <xdr:col>81</xdr:col>
      <xdr:colOff>44450</xdr:colOff>
      <xdr:row>64</xdr:row>
      <xdr:rowOff>17251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820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166581</xdr:rowOff>
    </xdr:from>
    <xdr:to>
      <xdr:col>77</xdr:col>
      <xdr:colOff>44450</xdr:colOff>
      <xdr:row>64</xdr:row>
      <xdr:rowOff>17251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6793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63</xdr:row>
      <xdr:rowOff>166581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5385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152506</xdr:rowOff>
    </xdr:from>
    <xdr:to>
      <xdr:col>68</xdr:col>
      <xdr:colOff>152400</xdr:colOff>
      <xdr:row>64</xdr:row>
      <xdr:rowOff>41381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538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129857</xdr:rowOff>
    </xdr:from>
    <xdr:to>
      <xdr:col>81</xdr:col>
      <xdr:colOff>95250</xdr:colOff>
      <xdr:row>64</xdr:row>
      <xdr:rowOff>60007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101934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137901</xdr:rowOff>
    </xdr:from>
    <xdr:to>
      <xdr:col>77</xdr:col>
      <xdr:colOff>95250</xdr:colOff>
      <xdr:row>64</xdr:row>
      <xdr:rowOff>68051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52828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2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115781</xdr:rowOff>
    </xdr:from>
    <xdr:to>
      <xdr:col>73</xdr:col>
      <xdr:colOff>44450</xdr:colOff>
      <xdr:row>64</xdr:row>
      <xdr:rowOff>45931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30708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101706</xdr:rowOff>
    </xdr:from>
    <xdr:to>
      <xdr:col>68</xdr:col>
      <xdr:colOff>203200</xdr:colOff>
      <xdr:row>64</xdr:row>
      <xdr:rowOff>31856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16633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％となっている。類似団体内平均よりも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値となっているが、全国平均、兵庫県平均よりも高い値となっている。地方債発行に許可を要する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％以下の水準内である。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％となっており、単年度で比較すると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分子である下水道事業に対する繰出金の減少等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今後も、市債残高の推移や公債費の動向を十分に管理するとともに、特別会計にかかる公債費繰出額や公債費に準ずる債務負担行為等も管理を徹底し、実質公債費比率を抑制することが必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30480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498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163322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49784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将来負担比率は、公債費充当可能財源等が将来負担額を上回るため、該当しない。前年度から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当該比率の改善は、分子である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億円減少したことが主な要因にあげられる。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20683</xdr:rowOff>
    </xdr:from>
    <xdr:to>
      <xdr:col>64</xdr:col>
      <xdr:colOff>152400</xdr:colOff>
      <xdr:row>14</xdr:row>
      <xdr:rowOff>122283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132460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60,646
493.21
40,880,015
39,220,402
1,503,518
20,803,586
31,669,596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人件費に係るものは、総額では常勤一般職が５人減少したことや、期末手当の支給率が下がったことにより減額しているが、予算総額も減少していることから相対的な結果として、昨年度の数値から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％増加している。類似団体内平均値も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％となっている。全国平均、類似団体内平均よりも低い値となっているが、兵庫県平均よりも高い値となっている。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主な要因として、委託料の減額、需用費の増額があげられる。</a:t>
          </a:r>
          <a:endParaRPr kumimoji="0"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今後も事務の効率化を図り、経常経費の削減に取り組む必要がある。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89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前年度から１ポイント悪化し、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140607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47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129722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69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53522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89807</xdr:rowOff>
    </xdr:from>
    <xdr:to>
      <xdr:col>82</xdr:col>
      <xdr:colOff>158750</xdr:colOff>
      <xdr:row>60</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61884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％となっている。全国平均、兵庫県平均よりも高い値となっているが、類似団体内平均よりも低い値となっている。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主な要因としては、水道事業への繰出金、氷上多可衛生事務組合負担金の増額があげられる。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今後も、公債費の増加に備え、繰上償還を行うことによる後年の公債費削減や市債残高の圧縮に積極的に取り組む必要がある。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154432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001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001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今後も引き続き、人件費の抑制や行政サービスの適正化等により、経常経費の抑制を図っていく必要がある。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488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76</xdr:row>
      <xdr:rowOff>26415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4884"/>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92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43104</xdr:rowOff>
    </xdr:from>
    <xdr:to>
      <xdr:col>29</xdr:col>
      <xdr:colOff>127000</xdr:colOff>
      <xdr:row>15</xdr:row>
      <xdr:rowOff>57220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2479"/>
          <a:ext cx="6477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57220</xdr:rowOff>
    </xdr:from>
    <xdr:to>
      <xdr:col>26</xdr:col>
      <xdr:colOff>50800</xdr:colOff>
      <xdr:row>15</xdr:row>
      <xdr:rowOff>98139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6595"/>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98139</xdr:rowOff>
    </xdr:from>
    <xdr:to>
      <xdr:col>22</xdr:col>
      <xdr:colOff>114300</xdr:colOff>
      <xdr:row>16</xdr:row>
      <xdr:rowOff>9652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7514"/>
          <a:ext cx="698500" cy="82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140183</xdr:rowOff>
    </xdr:from>
    <xdr:to>
      <xdr:col>18</xdr:col>
      <xdr:colOff>177800</xdr:colOff>
      <xdr:row>16</xdr:row>
      <xdr:rowOff>9652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9558"/>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163754</xdr:rowOff>
    </xdr:from>
    <xdr:to>
      <xdr:col>29</xdr:col>
      <xdr:colOff>177800</xdr:colOff>
      <xdr:row>15</xdr:row>
      <xdr:rowOff>93904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6420</xdr:rowOff>
    </xdr:from>
    <xdr:to>
      <xdr:col>26</xdr:col>
      <xdr:colOff>101600</xdr:colOff>
      <xdr:row>15</xdr:row>
      <xdr:rowOff>108020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118197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47339</xdr:rowOff>
    </xdr:from>
    <xdr:to>
      <xdr:col>22</xdr:col>
      <xdr:colOff>165100</xdr:colOff>
      <xdr:row>15</xdr:row>
      <xdr:rowOff>148939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159116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130302</xdr:rowOff>
    </xdr:from>
    <xdr:to>
      <xdr:col>19</xdr:col>
      <xdr:colOff>38100</xdr:colOff>
      <xdr:row>16</xdr:row>
      <xdr:rowOff>60452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89383</xdr:rowOff>
    </xdr:from>
    <xdr:to>
      <xdr:col>15</xdr:col>
      <xdr:colOff>101600</xdr:colOff>
      <xdr:row>16</xdr:row>
      <xdr:rowOff>19533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29710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214820</xdr:rowOff>
    </xdr:from>
    <xdr:to>
      <xdr:col>29</xdr:col>
      <xdr:colOff>127000</xdr:colOff>
      <xdr:row>35</xdr:row>
      <xdr:rowOff>247701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25170"/>
          <a:ext cx="6477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214820</xdr:rowOff>
    </xdr:from>
    <xdr:to>
      <xdr:col>26</xdr:col>
      <xdr:colOff>50800</xdr:colOff>
      <xdr:row>36</xdr:row>
      <xdr:rowOff>95606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25170"/>
          <a:ext cx="698500" cy="22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48209</xdr:rowOff>
    </xdr:from>
    <xdr:to>
      <xdr:col>22</xdr:col>
      <xdr:colOff>114300</xdr:colOff>
      <xdr:row>36</xdr:row>
      <xdr:rowOff>95606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01459"/>
          <a:ext cx="698500"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33503</xdr:rowOff>
    </xdr:from>
    <xdr:to>
      <xdr:col>18</xdr:col>
      <xdr:colOff>177800</xdr:colOff>
      <xdr:row>36</xdr:row>
      <xdr:rowOff>48209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6753"/>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196901</xdr:rowOff>
    </xdr:from>
    <xdr:to>
      <xdr:col>29</xdr:col>
      <xdr:colOff>177800</xdr:colOff>
      <xdr:row>35</xdr:row>
      <xdr:rowOff>298501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41978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164020</xdr:rowOff>
    </xdr:from>
    <xdr:to>
      <xdr:col>26</xdr:col>
      <xdr:colOff>101600</xdr:colOff>
      <xdr:row>35</xdr:row>
      <xdr:rowOff>265620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275797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44806</xdr:rowOff>
    </xdr:from>
    <xdr:to>
      <xdr:col>22</xdr:col>
      <xdr:colOff>165100</xdr:colOff>
      <xdr:row>36</xdr:row>
      <xdr:rowOff>146406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340309</xdr:rowOff>
    </xdr:from>
    <xdr:to>
      <xdr:col>19</xdr:col>
      <xdr:colOff>38100</xdr:colOff>
      <xdr:row>36</xdr:row>
      <xdr:rowOff>99009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325603</xdr:rowOff>
    </xdr:from>
    <xdr:to>
      <xdr:col>15</xdr:col>
      <xdr:colOff>101600</xdr:colOff>
      <xdr:row>36</xdr:row>
      <xdr:rowOff>84303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94480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60,646
493.21
40,880,015
39,220,402
1,503,518
20,803,586
31,669,596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64205</xdr:rowOff>
    </xdr:from>
    <xdr:to>
      <xdr:col>24</xdr:col>
      <xdr:colOff>63500</xdr:colOff>
      <xdr:row>33</xdr:row>
      <xdr:rowOff>75978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205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75978</xdr:rowOff>
    </xdr:from>
    <xdr:to>
      <xdr:col>19</xdr:col>
      <xdr:colOff>177800</xdr:colOff>
      <xdr:row>33</xdr:row>
      <xdr:rowOff>120078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3828"/>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120078</xdr:rowOff>
    </xdr:from>
    <xdr:to>
      <xdr:col>15</xdr:col>
      <xdr:colOff>50800</xdr:colOff>
      <xdr:row>35</xdr:row>
      <xdr:rowOff>41192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7928"/>
          <a:ext cx="889000" cy="2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15589</xdr:rowOff>
    </xdr:from>
    <xdr:to>
      <xdr:col>10</xdr:col>
      <xdr:colOff>114300</xdr:colOff>
      <xdr:row>35</xdr:row>
      <xdr:rowOff>41192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63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13405</xdr:rowOff>
    </xdr:from>
    <xdr:to>
      <xdr:col>24</xdr:col>
      <xdr:colOff>114300</xdr:colOff>
      <xdr:row>33</xdr:row>
      <xdr:rowOff>115005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36282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25178</xdr:rowOff>
    </xdr:from>
    <xdr:to>
      <xdr:col>20</xdr:col>
      <xdr:colOff>38100</xdr:colOff>
      <xdr:row>33</xdr:row>
      <xdr:rowOff>126778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143305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69278</xdr:rowOff>
    </xdr:from>
    <xdr:to>
      <xdr:col>15</xdr:col>
      <xdr:colOff>101600</xdr:colOff>
      <xdr:row>33</xdr:row>
      <xdr:rowOff>170878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15955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161842</xdr:rowOff>
    </xdr:from>
    <xdr:to>
      <xdr:col>10</xdr:col>
      <xdr:colOff>165100</xdr:colOff>
      <xdr:row>35</xdr:row>
      <xdr:rowOff>91992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136239</xdr:rowOff>
    </xdr:from>
    <xdr:to>
      <xdr:col>6</xdr:col>
      <xdr:colOff>38100</xdr:colOff>
      <xdr:row>35</xdr:row>
      <xdr:rowOff>66389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82916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38245</xdr:rowOff>
    </xdr:from>
    <xdr:to>
      <xdr:col>24</xdr:col>
      <xdr:colOff>63500</xdr:colOff>
      <xdr:row>56</xdr:row>
      <xdr:rowOff>63554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39445"/>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38245</xdr:rowOff>
    </xdr:from>
    <xdr:to>
      <xdr:col>19</xdr:col>
      <xdr:colOff>177800</xdr:colOff>
      <xdr:row>56</xdr:row>
      <xdr:rowOff>112137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9445"/>
          <a:ext cx="889000" cy="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64382</xdr:rowOff>
    </xdr:from>
    <xdr:to>
      <xdr:col>15</xdr:col>
      <xdr:colOff>50800</xdr:colOff>
      <xdr:row>56</xdr:row>
      <xdr:rowOff>112137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65582"/>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64382</xdr:rowOff>
    </xdr:from>
    <xdr:to>
      <xdr:col>10</xdr:col>
      <xdr:colOff>114300</xdr:colOff>
      <xdr:row>56</xdr:row>
      <xdr:rowOff>107238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65582"/>
          <a:ext cx="8890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12754</xdr:rowOff>
    </xdr:from>
    <xdr:to>
      <xdr:col>24</xdr:col>
      <xdr:colOff>114300</xdr:colOff>
      <xdr:row>56</xdr:row>
      <xdr:rowOff>114354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35631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158895</xdr:rowOff>
    </xdr:from>
    <xdr:to>
      <xdr:col>20</xdr:col>
      <xdr:colOff>38100</xdr:colOff>
      <xdr:row>56</xdr:row>
      <xdr:rowOff>89045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105572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61337</xdr:rowOff>
    </xdr:from>
    <xdr:to>
      <xdr:col>15</xdr:col>
      <xdr:colOff>101600</xdr:colOff>
      <xdr:row>56</xdr:row>
      <xdr:rowOff>162937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13582</xdr:rowOff>
    </xdr:from>
    <xdr:to>
      <xdr:col>10</xdr:col>
      <xdr:colOff>165100</xdr:colOff>
      <xdr:row>56</xdr:row>
      <xdr:rowOff>115182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131709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56438</xdr:rowOff>
    </xdr:from>
    <xdr:to>
      <xdr:col>6</xdr:col>
      <xdr:colOff>38100</xdr:colOff>
      <xdr:row>56</xdr:row>
      <xdr:rowOff>158038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101791</xdr:rowOff>
    </xdr:from>
    <xdr:to>
      <xdr:col>24</xdr:col>
      <xdr:colOff>63500</xdr:colOff>
      <xdr:row>78</xdr:row>
      <xdr:rowOff>49822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3441"/>
          <a:ext cx="8382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124155</xdr:rowOff>
    </xdr:from>
    <xdr:to>
      <xdr:col>19</xdr:col>
      <xdr:colOff>177800</xdr:colOff>
      <xdr:row>78</xdr:row>
      <xdr:rowOff>49822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25805"/>
          <a:ext cx="8890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108686</xdr:rowOff>
    </xdr:from>
    <xdr:to>
      <xdr:col>15</xdr:col>
      <xdr:colOff>50800</xdr:colOff>
      <xdr:row>77</xdr:row>
      <xdr:rowOff>124155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033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108686</xdr:rowOff>
    </xdr:from>
    <xdr:to>
      <xdr:col>10</xdr:col>
      <xdr:colOff>114300</xdr:colOff>
      <xdr:row>77</xdr:row>
      <xdr:rowOff>124194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0336"/>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50991</xdr:rowOff>
    </xdr:from>
    <xdr:to>
      <xdr:col>24</xdr:col>
      <xdr:colOff>114300</xdr:colOff>
      <xdr:row>77</xdr:row>
      <xdr:rowOff>152591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170472</xdr:rowOff>
    </xdr:from>
    <xdr:to>
      <xdr:col>20</xdr:col>
      <xdr:colOff>38100</xdr:colOff>
      <xdr:row>78</xdr:row>
      <xdr:rowOff>100622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91749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73355</xdr:rowOff>
    </xdr:from>
    <xdr:to>
      <xdr:col>15</xdr:col>
      <xdr:colOff>101600</xdr:colOff>
      <xdr:row>78</xdr:row>
      <xdr:rowOff>3505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20032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57886</xdr:rowOff>
    </xdr:from>
    <xdr:to>
      <xdr:col>10</xdr:col>
      <xdr:colOff>165100</xdr:colOff>
      <xdr:row>77</xdr:row>
      <xdr:rowOff>159486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73394</xdr:rowOff>
    </xdr:from>
    <xdr:to>
      <xdr:col>6</xdr:col>
      <xdr:colOff>38100</xdr:colOff>
      <xdr:row>78</xdr:row>
      <xdr:rowOff>3544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20071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15669</xdr:rowOff>
    </xdr:from>
    <xdr:to>
      <xdr:col>24</xdr:col>
      <xdr:colOff>63500</xdr:colOff>
      <xdr:row>96</xdr:row>
      <xdr:rowOff>65291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03419"/>
          <a:ext cx="838200" cy="2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15669</xdr:rowOff>
    </xdr:from>
    <xdr:to>
      <xdr:col>19</xdr:col>
      <xdr:colOff>177800</xdr:colOff>
      <xdr:row>97</xdr:row>
      <xdr:rowOff>80018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03419"/>
          <a:ext cx="889000" cy="4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80018</xdr:rowOff>
    </xdr:from>
    <xdr:to>
      <xdr:col>15</xdr:col>
      <xdr:colOff>50800</xdr:colOff>
      <xdr:row>97</xdr:row>
      <xdr:rowOff>125168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0668"/>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125168</xdr:rowOff>
    </xdr:from>
    <xdr:to>
      <xdr:col>10</xdr:col>
      <xdr:colOff>114300</xdr:colOff>
      <xdr:row>98</xdr:row>
      <xdr:rowOff>81897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55818"/>
          <a:ext cx="889000" cy="12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14491</xdr:rowOff>
    </xdr:from>
    <xdr:to>
      <xdr:col>24</xdr:col>
      <xdr:colOff>114300</xdr:colOff>
      <xdr:row>96</xdr:row>
      <xdr:rowOff>116091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164368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136319</xdr:rowOff>
    </xdr:from>
    <xdr:to>
      <xdr:col>20</xdr:col>
      <xdr:colOff>38100</xdr:colOff>
      <xdr:row>95</xdr:row>
      <xdr:rowOff>66469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57596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29218</xdr:rowOff>
    </xdr:from>
    <xdr:to>
      <xdr:col>15</xdr:col>
      <xdr:colOff>101600</xdr:colOff>
      <xdr:row>97</xdr:row>
      <xdr:rowOff>130818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121945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74368</xdr:rowOff>
    </xdr:from>
    <xdr:to>
      <xdr:col>10</xdr:col>
      <xdr:colOff>165100</xdr:colOff>
      <xdr:row>98</xdr:row>
      <xdr:rowOff>4518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167095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31097</xdr:rowOff>
    </xdr:from>
    <xdr:to>
      <xdr:col>6</xdr:col>
      <xdr:colOff>38100</xdr:colOff>
      <xdr:row>98</xdr:row>
      <xdr:rowOff>132697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123824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84821</xdr:rowOff>
    </xdr:from>
    <xdr:to>
      <xdr:col>55</xdr:col>
      <xdr:colOff>0</xdr:colOff>
      <xdr:row>35</xdr:row>
      <xdr:rowOff>100807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85571"/>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4011</xdr:rowOff>
    </xdr:from>
    <xdr:to>
      <xdr:col>50</xdr:col>
      <xdr:colOff>114300</xdr:colOff>
      <xdr:row>35</xdr:row>
      <xdr:rowOff>100807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18961"/>
          <a:ext cx="889000" cy="78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4011</xdr:rowOff>
    </xdr:from>
    <xdr:to>
      <xdr:col>45</xdr:col>
      <xdr:colOff>177800</xdr:colOff>
      <xdr:row>35</xdr:row>
      <xdr:rowOff>160213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18961"/>
          <a:ext cx="889000" cy="8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155542</xdr:rowOff>
    </xdr:from>
    <xdr:to>
      <xdr:col>41</xdr:col>
      <xdr:colOff>50800</xdr:colOff>
      <xdr:row>35</xdr:row>
      <xdr:rowOff>160213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5629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34021</xdr:rowOff>
    </xdr:from>
    <xdr:to>
      <xdr:col>55</xdr:col>
      <xdr:colOff>50800</xdr:colOff>
      <xdr:row>35</xdr:row>
      <xdr:rowOff>135621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56898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50007</xdr:rowOff>
    </xdr:from>
    <xdr:to>
      <xdr:col>50</xdr:col>
      <xdr:colOff>165100</xdr:colOff>
      <xdr:row>35</xdr:row>
      <xdr:rowOff>151607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168134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124661</xdr:rowOff>
    </xdr:from>
    <xdr:to>
      <xdr:col>46</xdr:col>
      <xdr:colOff>38100</xdr:colOff>
      <xdr:row>31</xdr:row>
      <xdr:rowOff>54811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71338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109413</xdr:rowOff>
    </xdr:from>
    <xdr:to>
      <xdr:col>41</xdr:col>
      <xdr:colOff>101600</xdr:colOff>
      <xdr:row>36</xdr:row>
      <xdr:rowOff>39563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56090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104742</xdr:rowOff>
    </xdr:from>
    <xdr:to>
      <xdr:col>36</xdr:col>
      <xdr:colOff>165100</xdr:colOff>
      <xdr:row>36</xdr:row>
      <xdr:rowOff>34892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51419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89953</xdr:rowOff>
    </xdr:from>
    <xdr:to>
      <xdr:col>55</xdr:col>
      <xdr:colOff>0</xdr:colOff>
      <xdr:row>56</xdr:row>
      <xdr:rowOff>105345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176803"/>
          <a:ext cx="838200" cy="5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98062</xdr:rowOff>
    </xdr:from>
    <xdr:to>
      <xdr:col>50</xdr:col>
      <xdr:colOff>114300</xdr:colOff>
      <xdr:row>56</xdr:row>
      <xdr:rowOff>105345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99262"/>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40325</xdr:rowOff>
    </xdr:from>
    <xdr:to>
      <xdr:col>45</xdr:col>
      <xdr:colOff>177800</xdr:colOff>
      <xdr:row>56</xdr:row>
      <xdr:rowOff>98062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70075"/>
          <a:ext cx="889000" cy="2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4194</xdr:rowOff>
    </xdr:from>
    <xdr:to>
      <xdr:col>41</xdr:col>
      <xdr:colOff>50800</xdr:colOff>
      <xdr:row>55</xdr:row>
      <xdr:rowOff>40325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8919594"/>
          <a:ext cx="889000" cy="5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39153</xdr:rowOff>
    </xdr:from>
    <xdr:to>
      <xdr:col>55</xdr:col>
      <xdr:colOff>50800</xdr:colOff>
      <xdr:row>53</xdr:row>
      <xdr:rowOff>140753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1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62030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9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54545</xdr:rowOff>
    </xdr:from>
    <xdr:to>
      <xdr:col>50</xdr:col>
      <xdr:colOff>165100</xdr:colOff>
      <xdr:row>56</xdr:row>
      <xdr:rowOff>156145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147272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47262</xdr:rowOff>
    </xdr:from>
    <xdr:to>
      <xdr:col>46</xdr:col>
      <xdr:colOff>38100</xdr:colOff>
      <xdr:row>56</xdr:row>
      <xdr:rowOff>148862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139989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160975</xdr:rowOff>
    </xdr:from>
    <xdr:to>
      <xdr:col>41</xdr:col>
      <xdr:colOff>101600</xdr:colOff>
      <xdr:row>55</xdr:row>
      <xdr:rowOff>91125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107652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124844</xdr:rowOff>
    </xdr:from>
    <xdr:to>
      <xdr:col>36</xdr:col>
      <xdr:colOff>165100</xdr:colOff>
      <xdr:row>52</xdr:row>
      <xdr:rowOff>54994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8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71521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64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90802</xdr:rowOff>
    </xdr:from>
    <xdr:to>
      <xdr:col>55</xdr:col>
      <xdr:colOff>0</xdr:colOff>
      <xdr:row>77</xdr:row>
      <xdr:rowOff>98575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9245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56262</xdr:rowOff>
    </xdr:from>
    <xdr:to>
      <xdr:col>50</xdr:col>
      <xdr:colOff>114300</xdr:colOff>
      <xdr:row>77</xdr:row>
      <xdr:rowOff>98575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57912"/>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56262</xdr:rowOff>
    </xdr:from>
    <xdr:to>
      <xdr:col>45</xdr:col>
      <xdr:colOff>177800</xdr:colOff>
      <xdr:row>77</xdr:row>
      <xdr:rowOff>116382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57912"/>
          <a:ext cx="889000" cy="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129618</xdr:rowOff>
    </xdr:from>
    <xdr:to>
      <xdr:col>41</xdr:col>
      <xdr:colOff>50800</xdr:colOff>
      <xdr:row>77</xdr:row>
      <xdr:rowOff>116382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988368"/>
          <a:ext cx="889000" cy="3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40002</xdr:rowOff>
    </xdr:from>
    <xdr:to>
      <xdr:col>55</xdr:col>
      <xdr:colOff>50800</xdr:colOff>
      <xdr:row>77</xdr:row>
      <xdr:rowOff>141602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18429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47775</xdr:rowOff>
    </xdr:from>
    <xdr:to>
      <xdr:col>50</xdr:col>
      <xdr:colOff>165100</xdr:colOff>
      <xdr:row>77</xdr:row>
      <xdr:rowOff>149375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140502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4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5462</xdr:rowOff>
    </xdr:from>
    <xdr:to>
      <xdr:col>46</xdr:col>
      <xdr:colOff>38100</xdr:colOff>
      <xdr:row>77</xdr:row>
      <xdr:rowOff>107062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65582</xdr:rowOff>
    </xdr:from>
    <xdr:to>
      <xdr:col>41</xdr:col>
      <xdr:colOff>101600</xdr:colOff>
      <xdr:row>77</xdr:row>
      <xdr:rowOff>167182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158309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78818</xdr:rowOff>
    </xdr:from>
    <xdr:to>
      <xdr:col>36</xdr:col>
      <xdr:colOff>165100</xdr:colOff>
      <xdr:row>76</xdr:row>
      <xdr:rowOff>8968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7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149219</xdr:rowOff>
    </xdr:from>
    <xdr:to>
      <xdr:col>55</xdr:col>
      <xdr:colOff>0</xdr:colOff>
      <xdr:row>96</xdr:row>
      <xdr:rowOff>83790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922619"/>
          <a:ext cx="838200" cy="6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83790</xdr:rowOff>
    </xdr:from>
    <xdr:to>
      <xdr:col>50</xdr:col>
      <xdr:colOff>114300</xdr:colOff>
      <xdr:row>96</xdr:row>
      <xdr:rowOff>109900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42990"/>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67838</xdr:rowOff>
    </xdr:from>
    <xdr:to>
      <xdr:col>45</xdr:col>
      <xdr:colOff>177800</xdr:colOff>
      <xdr:row>96</xdr:row>
      <xdr:rowOff>109900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84138"/>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67838</xdr:rowOff>
    </xdr:from>
    <xdr:to>
      <xdr:col>41</xdr:col>
      <xdr:colOff>50800</xdr:colOff>
      <xdr:row>94</xdr:row>
      <xdr:rowOff>70222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84138"/>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98419</xdr:rowOff>
    </xdr:from>
    <xdr:to>
      <xdr:col>55</xdr:col>
      <xdr:colOff>50800</xdr:colOff>
      <xdr:row>93</xdr:row>
      <xdr:rowOff>28569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8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121296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7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32990</xdr:rowOff>
    </xdr:from>
    <xdr:to>
      <xdr:col>50</xdr:col>
      <xdr:colOff>165100</xdr:colOff>
      <xdr:row>96</xdr:row>
      <xdr:rowOff>134590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151117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59100</xdr:rowOff>
    </xdr:from>
    <xdr:to>
      <xdr:col>46</xdr:col>
      <xdr:colOff>38100</xdr:colOff>
      <xdr:row>96</xdr:row>
      <xdr:rowOff>160700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151827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17038</xdr:rowOff>
    </xdr:from>
    <xdr:to>
      <xdr:col>41</xdr:col>
      <xdr:colOff>101600</xdr:colOff>
      <xdr:row>94</xdr:row>
      <xdr:rowOff>118638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135165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19422</xdr:rowOff>
    </xdr:from>
    <xdr:to>
      <xdr:col>36</xdr:col>
      <xdr:colOff>165100</xdr:colOff>
      <xdr:row>94</xdr:row>
      <xdr:rowOff>121022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137549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130921</xdr:rowOff>
    </xdr:from>
    <xdr:to>
      <xdr:col>85</xdr:col>
      <xdr:colOff>127000</xdr:colOff>
      <xdr:row>38</xdr:row>
      <xdr:rowOff>139403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6021"/>
          <a:ext cx="8382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101821</xdr:rowOff>
    </xdr:from>
    <xdr:to>
      <xdr:col>81</xdr:col>
      <xdr:colOff>50800</xdr:colOff>
      <xdr:row>38</xdr:row>
      <xdr:rowOff>139403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16921"/>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111468</xdr:rowOff>
    </xdr:from>
    <xdr:to>
      <xdr:col>76</xdr:col>
      <xdr:colOff>114300</xdr:colOff>
      <xdr:row>38</xdr:row>
      <xdr:rowOff>101821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455118"/>
          <a:ext cx="8890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111468</xdr:rowOff>
    </xdr:from>
    <xdr:to>
      <xdr:col>71</xdr:col>
      <xdr:colOff>177800</xdr:colOff>
      <xdr:row>37</xdr:row>
      <xdr:rowOff>120109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45511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80121</xdr:rowOff>
    </xdr:from>
    <xdr:to>
      <xdr:col>85</xdr:col>
      <xdr:colOff>177800</xdr:colOff>
      <xdr:row>39</xdr:row>
      <xdr:rowOff>10271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10313</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88603</xdr:rowOff>
    </xdr:from>
    <xdr:to>
      <xdr:col>81</xdr:col>
      <xdr:colOff>101600</xdr:colOff>
      <xdr:row>39</xdr:row>
      <xdr:rowOff>18753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9880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69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51021</xdr:rowOff>
    </xdr:from>
    <xdr:to>
      <xdr:col>76</xdr:col>
      <xdr:colOff>165100</xdr:colOff>
      <xdr:row>38</xdr:row>
      <xdr:rowOff>152621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143748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60668</xdr:rowOff>
    </xdr:from>
    <xdr:to>
      <xdr:col>72</xdr:col>
      <xdr:colOff>38100</xdr:colOff>
      <xdr:row>37</xdr:row>
      <xdr:rowOff>162268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7345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1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69309</xdr:rowOff>
    </xdr:from>
    <xdr:to>
      <xdr:col>67</xdr:col>
      <xdr:colOff>101600</xdr:colOff>
      <xdr:row>37</xdr:row>
      <xdr:rowOff>170909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15986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1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113933</xdr:rowOff>
    </xdr:from>
    <xdr:to>
      <xdr:col>85</xdr:col>
      <xdr:colOff>127000</xdr:colOff>
      <xdr:row>71</xdr:row>
      <xdr:rowOff>115077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28688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115077</xdr:rowOff>
    </xdr:from>
    <xdr:to>
      <xdr:col>81</xdr:col>
      <xdr:colOff>50800</xdr:colOff>
      <xdr:row>72</xdr:row>
      <xdr:rowOff>131618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288027"/>
          <a:ext cx="889000" cy="18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131290</xdr:rowOff>
    </xdr:from>
    <xdr:to>
      <xdr:col>76</xdr:col>
      <xdr:colOff>114300</xdr:colOff>
      <xdr:row>72</xdr:row>
      <xdr:rowOff>131618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475690"/>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76509</xdr:rowOff>
    </xdr:from>
    <xdr:to>
      <xdr:col>71</xdr:col>
      <xdr:colOff>177800</xdr:colOff>
      <xdr:row>72</xdr:row>
      <xdr:rowOff>131290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420909"/>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63133</xdr:rowOff>
    </xdr:from>
    <xdr:to>
      <xdr:col>85</xdr:col>
      <xdr:colOff>177800</xdr:colOff>
      <xdr:row>71</xdr:row>
      <xdr:rowOff>164733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86010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0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64277</xdr:rowOff>
    </xdr:from>
    <xdr:to>
      <xdr:col>81</xdr:col>
      <xdr:colOff>101600</xdr:colOff>
      <xdr:row>71</xdr:row>
      <xdr:rowOff>165877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2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10954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0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80818</xdr:rowOff>
    </xdr:from>
    <xdr:to>
      <xdr:col>76</xdr:col>
      <xdr:colOff>165100</xdr:colOff>
      <xdr:row>73</xdr:row>
      <xdr:rowOff>10968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27495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80490</xdr:rowOff>
    </xdr:from>
    <xdr:to>
      <xdr:col>72</xdr:col>
      <xdr:colOff>38100</xdr:colOff>
      <xdr:row>73</xdr:row>
      <xdr:rowOff>10640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27167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25709</xdr:rowOff>
    </xdr:from>
    <xdr:to>
      <xdr:col>67</xdr:col>
      <xdr:colOff>101600</xdr:colOff>
      <xdr:row>72</xdr:row>
      <xdr:rowOff>127309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143836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86182</xdr:rowOff>
    </xdr:from>
    <xdr:to>
      <xdr:col>85</xdr:col>
      <xdr:colOff>127000</xdr:colOff>
      <xdr:row>97</xdr:row>
      <xdr:rowOff>23292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45382"/>
          <a:ext cx="8382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23292</xdr:rowOff>
    </xdr:from>
    <xdr:to>
      <xdr:col>81</xdr:col>
      <xdr:colOff>50800</xdr:colOff>
      <xdr:row>98</xdr:row>
      <xdr:rowOff>7201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53942"/>
          <a:ext cx="889000" cy="1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168593</xdr:rowOff>
    </xdr:from>
    <xdr:to>
      <xdr:col>76</xdr:col>
      <xdr:colOff>114300</xdr:colOff>
      <xdr:row>98</xdr:row>
      <xdr:rowOff>7201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27793"/>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168593</xdr:rowOff>
    </xdr:from>
    <xdr:to>
      <xdr:col>71</xdr:col>
      <xdr:colOff>177800</xdr:colOff>
      <xdr:row>97</xdr:row>
      <xdr:rowOff>143929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27793"/>
          <a:ext cx="889000" cy="1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35382</xdr:rowOff>
    </xdr:from>
    <xdr:to>
      <xdr:col>85</xdr:col>
      <xdr:colOff>177800</xdr:colOff>
      <xdr:row>96</xdr:row>
      <xdr:rowOff>136982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58259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143942</xdr:rowOff>
    </xdr:from>
    <xdr:to>
      <xdr:col>81</xdr:col>
      <xdr:colOff>101600</xdr:colOff>
      <xdr:row>97</xdr:row>
      <xdr:rowOff>74092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127851</xdr:rowOff>
    </xdr:from>
    <xdr:to>
      <xdr:col>76</xdr:col>
      <xdr:colOff>165100</xdr:colOff>
      <xdr:row>98</xdr:row>
      <xdr:rowOff>58001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49128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117793</xdr:rowOff>
    </xdr:from>
    <xdr:to>
      <xdr:col>72</xdr:col>
      <xdr:colOff>38100</xdr:colOff>
      <xdr:row>97</xdr:row>
      <xdr:rowOff>47943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5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64470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3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93129</xdr:rowOff>
    </xdr:from>
    <xdr:to>
      <xdr:col>67</xdr:col>
      <xdr:colOff>101600</xdr:colOff>
      <xdr:row>98</xdr:row>
      <xdr:rowOff>23279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39806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54981</xdr:rowOff>
    </xdr:from>
    <xdr:to>
      <xdr:col>116</xdr:col>
      <xdr:colOff>63500</xdr:colOff>
      <xdr:row>37</xdr:row>
      <xdr:rowOff>81590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98631"/>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130465</xdr:rowOff>
    </xdr:from>
    <xdr:to>
      <xdr:col>111</xdr:col>
      <xdr:colOff>177800</xdr:colOff>
      <xdr:row>37</xdr:row>
      <xdr:rowOff>81590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302665"/>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130465</xdr:rowOff>
    </xdr:from>
    <xdr:to>
      <xdr:col>107</xdr:col>
      <xdr:colOff>50800</xdr:colOff>
      <xdr:row>37</xdr:row>
      <xdr:rowOff>20737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0266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20737</xdr:rowOff>
    </xdr:from>
    <xdr:to>
      <xdr:col>102</xdr:col>
      <xdr:colOff>114300</xdr:colOff>
      <xdr:row>37</xdr:row>
      <xdr:rowOff>140112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64387"/>
          <a:ext cx="889000" cy="1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4181</xdr:rowOff>
    </xdr:from>
    <xdr:to>
      <xdr:col>116</xdr:col>
      <xdr:colOff>114300</xdr:colOff>
      <xdr:row>37</xdr:row>
      <xdr:rowOff>105781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27058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30790</xdr:rowOff>
    </xdr:from>
    <xdr:to>
      <xdr:col>112</xdr:col>
      <xdr:colOff>38100</xdr:colOff>
      <xdr:row>37</xdr:row>
      <xdr:rowOff>132390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148917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4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79665</xdr:rowOff>
    </xdr:from>
    <xdr:to>
      <xdr:col>107</xdr:col>
      <xdr:colOff>101600</xdr:colOff>
      <xdr:row>37</xdr:row>
      <xdr:rowOff>9815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26342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2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141387</xdr:rowOff>
    </xdr:from>
    <xdr:to>
      <xdr:col>102</xdr:col>
      <xdr:colOff>165100</xdr:colOff>
      <xdr:row>37</xdr:row>
      <xdr:rowOff>71537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88064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89312</xdr:rowOff>
    </xdr:from>
    <xdr:to>
      <xdr:col>98</xdr:col>
      <xdr:colOff>38100</xdr:colOff>
      <xdr:row>38</xdr:row>
      <xdr:rowOff>19462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35989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0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75997</xdr:rowOff>
    </xdr:from>
    <xdr:to>
      <xdr:col>116</xdr:col>
      <xdr:colOff>63500</xdr:colOff>
      <xdr:row>58</xdr:row>
      <xdr:rowOff>25133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48647"/>
          <a:ext cx="8382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75997</xdr:rowOff>
    </xdr:from>
    <xdr:to>
      <xdr:col>111</xdr:col>
      <xdr:colOff>177800</xdr:colOff>
      <xdr:row>57</xdr:row>
      <xdr:rowOff>76950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486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72301</xdr:rowOff>
    </xdr:from>
    <xdr:to>
      <xdr:col>107</xdr:col>
      <xdr:colOff>50800</xdr:colOff>
      <xdr:row>57</xdr:row>
      <xdr:rowOff>76950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4495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72225</xdr:rowOff>
    </xdr:from>
    <xdr:to>
      <xdr:col>102</xdr:col>
      <xdr:colOff>114300</xdr:colOff>
      <xdr:row>57</xdr:row>
      <xdr:rowOff>72301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8448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145783</xdr:rowOff>
    </xdr:from>
    <xdr:to>
      <xdr:col>116</xdr:col>
      <xdr:colOff>114300</xdr:colOff>
      <xdr:row>58</xdr:row>
      <xdr:rowOff>75933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168660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6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25197</xdr:rowOff>
    </xdr:from>
    <xdr:to>
      <xdr:col>112</xdr:col>
      <xdr:colOff>38100</xdr:colOff>
      <xdr:row>57</xdr:row>
      <xdr:rowOff>126797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143324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7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26150</xdr:rowOff>
    </xdr:from>
    <xdr:to>
      <xdr:col>107</xdr:col>
      <xdr:colOff>101600</xdr:colOff>
      <xdr:row>57</xdr:row>
      <xdr:rowOff>127750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144277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21501</xdr:rowOff>
    </xdr:from>
    <xdr:to>
      <xdr:col>102</xdr:col>
      <xdr:colOff>165100</xdr:colOff>
      <xdr:row>57</xdr:row>
      <xdr:rowOff>123101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139628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21425</xdr:rowOff>
    </xdr:from>
    <xdr:to>
      <xdr:col>98</xdr:col>
      <xdr:colOff>38100</xdr:colOff>
      <xdr:row>57</xdr:row>
      <xdr:rowOff>123025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139552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147267</xdr:rowOff>
    </xdr:from>
    <xdr:to>
      <xdr:col>116</xdr:col>
      <xdr:colOff>63500</xdr:colOff>
      <xdr:row>74</xdr:row>
      <xdr:rowOff>151953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34567"/>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151953</xdr:rowOff>
    </xdr:from>
    <xdr:to>
      <xdr:col>111</xdr:col>
      <xdr:colOff>177800</xdr:colOff>
      <xdr:row>75</xdr:row>
      <xdr:rowOff>38864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9253"/>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38864</xdr:rowOff>
    </xdr:from>
    <xdr:to>
      <xdr:col>107</xdr:col>
      <xdr:colOff>50800</xdr:colOff>
      <xdr:row>75</xdr:row>
      <xdr:rowOff>50866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9761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50866</xdr:rowOff>
    </xdr:from>
    <xdr:to>
      <xdr:col>102</xdr:col>
      <xdr:colOff>114300</xdr:colOff>
      <xdr:row>75</xdr:row>
      <xdr:rowOff>110485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09616"/>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96467</xdr:rowOff>
    </xdr:from>
    <xdr:to>
      <xdr:col>116</xdr:col>
      <xdr:colOff>114300</xdr:colOff>
      <xdr:row>75</xdr:row>
      <xdr:rowOff>26617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119344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101153</xdr:rowOff>
    </xdr:from>
    <xdr:to>
      <xdr:col>112</xdr:col>
      <xdr:colOff>38100</xdr:colOff>
      <xdr:row>75</xdr:row>
      <xdr:rowOff>31303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47830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159514</xdr:rowOff>
    </xdr:from>
    <xdr:to>
      <xdr:col>107</xdr:col>
      <xdr:colOff>101600</xdr:colOff>
      <xdr:row>75</xdr:row>
      <xdr:rowOff>89664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106191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xdr:rowOff>
    </xdr:from>
    <xdr:to>
      <xdr:col>102</xdr:col>
      <xdr:colOff>165100</xdr:colOff>
      <xdr:row>75</xdr:row>
      <xdr:rowOff>101666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118193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59685</xdr:rowOff>
    </xdr:from>
    <xdr:to>
      <xdr:col>98</xdr:col>
      <xdr:colOff>38100</xdr:colOff>
      <xdr:row>75</xdr:row>
      <xdr:rowOff>161285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635,488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普通建設事業費の増額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により、全体としては前年度対比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額の主な要因としては、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中学校統合準備事業</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畜産振興事業（繰越分）の増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額があげられる。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60,646
493.21
40,880,015
39,220,402
1,503,518
20,803,586
31,669,596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35</xdr:row>
      <xdr:rowOff>21742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3095"/>
          <a:ext cx="8382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155245</xdr:rowOff>
    </xdr:from>
    <xdr:to>
      <xdr:col>19</xdr:col>
      <xdr:colOff>177800</xdr:colOff>
      <xdr:row>35</xdr:row>
      <xdr:rowOff>67919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3095"/>
          <a:ext cx="8890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67919</xdr:rowOff>
    </xdr:from>
    <xdr:to>
      <xdr:col>15</xdr:col>
      <xdr:colOff>50800</xdr:colOff>
      <xdr:row>35</xdr:row>
      <xdr:rowOff>76149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866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76149</xdr:rowOff>
    </xdr:from>
    <xdr:to>
      <xdr:col>10</xdr:col>
      <xdr:colOff>114300</xdr:colOff>
      <xdr:row>35</xdr:row>
      <xdr:rowOff>82550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68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142392</xdr:rowOff>
    </xdr:from>
    <xdr:to>
      <xdr:col>24</xdr:col>
      <xdr:colOff>114300</xdr:colOff>
      <xdr:row>35</xdr:row>
      <xdr:rowOff>72542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104445</xdr:rowOff>
    </xdr:from>
    <xdr:to>
      <xdr:col>20</xdr:col>
      <xdr:colOff>38100</xdr:colOff>
      <xdr:row>34</xdr:row>
      <xdr:rowOff>34595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51122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xdr:rowOff>
    </xdr:from>
    <xdr:to>
      <xdr:col>15</xdr:col>
      <xdr:colOff>101600</xdr:colOff>
      <xdr:row>35</xdr:row>
      <xdr:rowOff>118719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135246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25349</xdr:rowOff>
    </xdr:from>
    <xdr:to>
      <xdr:col>10</xdr:col>
      <xdr:colOff>165100</xdr:colOff>
      <xdr:row>35</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29058</xdr:rowOff>
    </xdr:from>
    <xdr:to>
      <xdr:col>24</xdr:col>
      <xdr:colOff>63500</xdr:colOff>
      <xdr:row>56</xdr:row>
      <xdr:rowOff>155865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30258"/>
          <a:ext cx="838200" cy="1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36144</xdr:rowOff>
    </xdr:from>
    <xdr:to>
      <xdr:col>19</xdr:col>
      <xdr:colOff>177800</xdr:colOff>
      <xdr:row>56</xdr:row>
      <xdr:rowOff>155865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80094"/>
          <a:ext cx="889000" cy="97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36144</xdr:rowOff>
    </xdr:from>
    <xdr:to>
      <xdr:col>15</xdr:col>
      <xdr:colOff>50800</xdr:colOff>
      <xdr:row>55</xdr:row>
      <xdr:rowOff>100784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80094"/>
          <a:ext cx="889000" cy="75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100784</xdr:rowOff>
    </xdr:from>
    <xdr:to>
      <xdr:col>10</xdr:col>
      <xdr:colOff>114300</xdr:colOff>
      <xdr:row>56</xdr:row>
      <xdr:rowOff>138252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30534"/>
          <a:ext cx="889000" cy="20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149708</xdr:rowOff>
    </xdr:from>
    <xdr:to>
      <xdr:col>24</xdr:col>
      <xdr:colOff>114300</xdr:colOff>
      <xdr:row>56</xdr:row>
      <xdr:rowOff>79858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105065</xdr:rowOff>
    </xdr:from>
    <xdr:to>
      <xdr:col>20</xdr:col>
      <xdr:colOff>38100</xdr:colOff>
      <xdr:row>57</xdr:row>
      <xdr:rowOff>35215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26342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156794</xdr:rowOff>
    </xdr:from>
    <xdr:to>
      <xdr:col>15</xdr:col>
      <xdr:colOff>101600</xdr:colOff>
      <xdr:row>51</xdr:row>
      <xdr:rowOff>86944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78071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49984</xdr:rowOff>
    </xdr:from>
    <xdr:to>
      <xdr:col>10</xdr:col>
      <xdr:colOff>165100</xdr:colOff>
      <xdr:row>55</xdr:row>
      <xdr:rowOff>151584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168111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2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87452</xdr:rowOff>
    </xdr:from>
    <xdr:to>
      <xdr:col>6</xdr:col>
      <xdr:colOff>38100</xdr:colOff>
      <xdr:row>57</xdr:row>
      <xdr:rowOff>17602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34129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168173</xdr:rowOff>
    </xdr:from>
    <xdr:to>
      <xdr:col>24</xdr:col>
      <xdr:colOff>63500</xdr:colOff>
      <xdr:row>74</xdr:row>
      <xdr:rowOff>148996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84023"/>
          <a:ext cx="838200" cy="1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168173</xdr:rowOff>
    </xdr:from>
    <xdr:to>
      <xdr:col>19</xdr:col>
      <xdr:colOff>177800</xdr:colOff>
      <xdr:row>76</xdr:row>
      <xdr:rowOff>12598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84023"/>
          <a:ext cx="889000" cy="3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12598</xdr:rowOff>
    </xdr:from>
    <xdr:to>
      <xdr:col>15</xdr:col>
      <xdr:colOff>50800</xdr:colOff>
      <xdr:row>76</xdr:row>
      <xdr:rowOff>132423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2798"/>
          <a:ext cx="8890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63729</xdr:rowOff>
    </xdr:from>
    <xdr:to>
      <xdr:col>10</xdr:col>
      <xdr:colOff>114300</xdr:colOff>
      <xdr:row>76</xdr:row>
      <xdr:rowOff>132423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2247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98196</xdr:rowOff>
    </xdr:from>
    <xdr:to>
      <xdr:col>24</xdr:col>
      <xdr:colOff>114300</xdr:colOff>
      <xdr:row>75</xdr:row>
      <xdr:rowOff>28346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121073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117373</xdr:rowOff>
    </xdr:from>
    <xdr:to>
      <xdr:col>20</xdr:col>
      <xdr:colOff>38100</xdr:colOff>
      <xdr:row>74</xdr:row>
      <xdr:rowOff>47523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64050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0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133248</xdr:rowOff>
    </xdr:from>
    <xdr:to>
      <xdr:col>15</xdr:col>
      <xdr:colOff>101600</xdr:colOff>
      <xdr:row>76</xdr:row>
      <xdr:rowOff>63398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79925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6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81623</xdr:rowOff>
    </xdr:from>
    <xdr:to>
      <xdr:col>10</xdr:col>
      <xdr:colOff>165100</xdr:colOff>
      <xdr:row>77</xdr:row>
      <xdr:rowOff>11773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28300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8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12929</xdr:rowOff>
    </xdr:from>
    <xdr:to>
      <xdr:col>6</xdr:col>
      <xdr:colOff>38100</xdr:colOff>
      <xdr:row>75</xdr:row>
      <xdr:rowOff>114529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131056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4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96989</xdr:rowOff>
    </xdr:from>
    <xdr:to>
      <xdr:col>24</xdr:col>
      <xdr:colOff>63500</xdr:colOff>
      <xdr:row>95</xdr:row>
      <xdr:rowOff>26867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13289"/>
          <a:ext cx="8382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26867</xdr:rowOff>
    </xdr:from>
    <xdr:to>
      <xdr:col>19</xdr:col>
      <xdr:colOff>177800</xdr:colOff>
      <xdr:row>95</xdr:row>
      <xdr:rowOff>159302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14617"/>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66187</xdr:rowOff>
    </xdr:from>
    <xdr:to>
      <xdr:col>15</xdr:col>
      <xdr:colOff>50800</xdr:colOff>
      <xdr:row>95</xdr:row>
      <xdr:rowOff>159302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53937"/>
          <a:ext cx="889000" cy="9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56871</xdr:rowOff>
    </xdr:from>
    <xdr:to>
      <xdr:col>10</xdr:col>
      <xdr:colOff>114300</xdr:colOff>
      <xdr:row>95</xdr:row>
      <xdr:rowOff>66187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658821"/>
          <a:ext cx="889000" cy="6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46189</xdr:rowOff>
    </xdr:from>
    <xdr:to>
      <xdr:col>24</xdr:col>
      <xdr:colOff>114300</xdr:colOff>
      <xdr:row>94</xdr:row>
      <xdr:rowOff>147789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69066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147517</xdr:rowOff>
    </xdr:from>
    <xdr:to>
      <xdr:col>20</xdr:col>
      <xdr:colOff>38100</xdr:colOff>
      <xdr:row>95</xdr:row>
      <xdr:rowOff>77667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94194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108502</xdr:rowOff>
    </xdr:from>
    <xdr:to>
      <xdr:col>15</xdr:col>
      <xdr:colOff>101600</xdr:colOff>
      <xdr:row>96</xdr:row>
      <xdr:rowOff>38652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55179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15387</xdr:rowOff>
    </xdr:from>
    <xdr:to>
      <xdr:col>10</xdr:col>
      <xdr:colOff>165100</xdr:colOff>
      <xdr:row>95</xdr:row>
      <xdr:rowOff>116987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133514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6071</xdr:rowOff>
    </xdr:from>
    <xdr:to>
      <xdr:col>6</xdr:col>
      <xdr:colOff>38100</xdr:colOff>
      <xdr:row>91</xdr:row>
      <xdr:rowOff>107671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6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124198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3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166827</xdr:rowOff>
    </xdr:from>
    <xdr:to>
      <xdr:col>55</xdr:col>
      <xdr:colOff>0</xdr:colOff>
      <xdr:row>38</xdr:row>
      <xdr:rowOff>171247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1927"/>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166827</xdr:rowOff>
    </xdr:from>
    <xdr:to>
      <xdr:col>50</xdr:col>
      <xdr:colOff>114300</xdr:colOff>
      <xdr:row>39</xdr:row>
      <xdr:rowOff>6655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192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xdr:rowOff>
    </xdr:from>
    <xdr:to>
      <xdr:col>45</xdr:col>
      <xdr:colOff>177800</xdr:colOff>
      <xdr:row>39</xdr:row>
      <xdr:rowOff>6655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8665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102</xdr:rowOff>
    </xdr:from>
    <xdr:to>
      <xdr:col>41</xdr:col>
      <xdr:colOff>50800</xdr:colOff>
      <xdr:row>39</xdr:row>
      <xdr:rowOff>7721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8665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120447</xdr:rowOff>
    </xdr:from>
    <xdr:to>
      <xdr:col>55</xdr:col>
      <xdr:colOff>50800</xdr:colOff>
      <xdr:row>39</xdr:row>
      <xdr:rowOff>50597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116027</xdr:rowOff>
    </xdr:from>
    <xdr:to>
      <xdr:col>50</xdr:col>
      <xdr:colOff>165100</xdr:colOff>
      <xdr:row>39</xdr:row>
      <xdr:rowOff>46177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37304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3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127305</xdr:rowOff>
    </xdr:from>
    <xdr:to>
      <xdr:col>46</xdr:col>
      <xdr:colOff>38100</xdr:colOff>
      <xdr:row>39</xdr:row>
      <xdr:rowOff>57455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48582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120752</xdr:rowOff>
    </xdr:from>
    <xdr:to>
      <xdr:col>41</xdr:col>
      <xdr:colOff>101600</xdr:colOff>
      <xdr:row>39</xdr:row>
      <xdr:rowOff>50902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42029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128371</xdr:rowOff>
    </xdr:from>
    <xdr:to>
      <xdr:col>36</xdr:col>
      <xdr:colOff>165100</xdr:colOff>
      <xdr:row>39</xdr:row>
      <xdr:rowOff>58521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49648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26657</xdr:rowOff>
    </xdr:from>
    <xdr:to>
      <xdr:col>55</xdr:col>
      <xdr:colOff>0</xdr:colOff>
      <xdr:row>57</xdr:row>
      <xdr:rowOff>71969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27857"/>
          <a:ext cx="838200" cy="2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152567</xdr:rowOff>
    </xdr:from>
    <xdr:to>
      <xdr:col>50</xdr:col>
      <xdr:colOff>114300</xdr:colOff>
      <xdr:row>57</xdr:row>
      <xdr:rowOff>71969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53767"/>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152567</xdr:rowOff>
    </xdr:from>
    <xdr:to>
      <xdr:col>45</xdr:col>
      <xdr:colOff>177800</xdr:colOff>
      <xdr:row>57</xdr:row>
      <xdr:rowOff>72883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53767"/>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60719</xdr:rowOff>
    </xdr:from>
    <xdr:to>
      <xdr:col>41</xdr:col>
      <xdr:colOff>50800</xdr:colOff>
      <xdr:row>57</xdr:row>
      <xdr:rowOff>72883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33369"/>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147307</xdr:rowOff>
    </xdr:from>
    <xdr:to>
      <xdr:col>55</xdr:col>
      <xdr:colOff>50800</xdr:colOff>
      <xdr:row>56</xdr:row>
      <xdr:rowOff>77457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170184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21169</xdr:rowOff>
    </xdr:from>
    <xdr:to>
      <xdr:col>50</xdr:col>
      <xdr:colOff>165100</xdr:colOff>
      <xdr:row>57</xdr:row>
      <xdr:rowOff>122769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139296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5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101767</xdr:rowOff>
    </xdr:from>
    <xdr:to>
      <xdr:col>46</xdr:col>
      <xdr:colOff>38100</xdr:colOff>
      <xdr:row>57</xdr:row>
      <xdr:rowOff>31917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48444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22083</xdr:rowOff>
    </xdr:from>
    <xdr:to>
      <xdr:col>41</xdr:col>
      <xdr:colOff>101600</xdr:colOff>
      <xdr:row>57</xdr:row>
      <xdr:rowOff>123683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9919</xdr:rowOff>
    </xdr:from>
    <xdr:to>
      <xdr:col>36</xdr:col>
      <xdr:colOff>165100</xdr:colOff>
      <xdr:row>57</xdr:row>
      <xdr:rowOff>111519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128046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32925</xdr:rowOff>
    </xdr:from>
    <xdr:to>
      <xdr:col>55</xdr:col>
      <xdr:colOff>0</xdr:colOff>
      <xdr:row>77</xdr:row>
      <xdr:rowOff>27191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63125"/>
          <a:ext cx="838200" cy="1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32925</xdr:rowOff>
    </xdr:from>
    <xdr:to>
      <xdr:col>50</xdr:col>
      <xdr:colOff>114300</xdr:colOff>
      <xdr:row>76</xdr:row>
      <xdr:rowOff>90151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63125"/>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90151</xdr:rowOff>
    </xdr:from>
    <xdr:to>
      <xdr:col>45</xdr:col>
      <xdr:colOff>177800</xdr:colOff>
      <xdr:row>77</xdr:row>
      <xdr:rowOff>59252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20351"/>
          <a:ext cx="889000" cy="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59252</xdr:rowOff>
    </xdr:from>
    <xdr:to>
      <xdr:col>41</xdr:col>
      <xdr:colOff>50800</xdr:colOff>
      <xdr:row>77</xdr:row>
      <xdr:rowOff>64833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60902"/>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147841</xdr:rowOff>
    </xdr:from>
    <xdr:to>
      <xdr:col>55</xdr:col>
      <xdr:colOff>50800</xdr:colOff>
      <xdr:row>77</xdr:row>
      <xdr:rowOff>77991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170718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153575</xdr:rowOff>
    </xdr:from>
    <xdr:to>
      <xdr:col>50</xdr:col>
      <xdr:colOff>165100</xdr:colOff>
      <xdr:row>76</xdr:row>
      <xdr:rowOff>83725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100252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39351</xdr:rowOff>
    </xdr:from>
    <xdr:to>
      <xdr:col>46</xdr:col>
      <xdr:colOff>38100</xdr:colOff>
      <xdr:row>76</xdr:row>
      <xdr:rowOff>140951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157478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8452</xdr:rowOff>
    </xdr:from>
    <xdr:to>
      <xdr:col>41</xdr:col>
      <xdr:colOff>101600</xdr:colOff>
      <xdr:row>77</xdr:row>
      <xdr:rowOff>110052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126579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14033</xdr:rowOff>
    </xdr:from>
    <xdr:to>
      <xdr:col>36</xdr:col>
      <xdr:colOff>165100</xdr:colOff>
      <xdr:row>77</xdr:row>
      <xdr:rowOff>115633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132160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63519</xdr:rowOff>
    </xdr:from>
    <xdr:to>
      <xdr:col>55</xdr:col>
      <xdr:colOff>0</xdr:colOff>
      <xdr:row>95</xdr:row>
      <xdr:rowOff>141624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51269"/>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63519</xdr:rowOff>
    </xdr:from>
    <xdr:to>
      <xdr:col>50</xdr:col>
      <xdr:colOff>114300</xdr:colOff>
      <xdr:row>95</xdr:row>
      <xdr:rowOff>81941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51269"/>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135510</xdr:rowOff>
    </xdr:from>
    <xdr:to>
      <xdr:col>45</xdr:col>
      <xdr:colOff>177800</xdr:colOff>
      <xdr:row>95</xdr:row>
      <xdr:rowOff>81941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251810"/>
          <a:ext cx="8890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135510</xdr:rowOff>
    </xdr:from>
    <xdr:to>
      <xdr:col>41</xdr:col>
      <xdr:colOff>50800</xdr:colOff>
      <xdr:row>95</xdr:row>
      <xdr:rowOff>15284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251810"/>
          <a:ext cx="889000" cy="5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90824</xdr:rowOff>
    </xdr:from>
    <xdr:to>
      <xdr:col>55</xdr:col>
      <xdr:colOff>50800</xdr:colOff>
      <xdr:row>96</xdr:row>
      <xdr:rowOff>20974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113701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12719</xdr:rowOff>
    </xdr:from>
    <xdr:to>
      <xdr:col>50</xdr:col>
      <xdr:colOff>165100</xdr:colOff>
      <xdr:row>95</xdr:row>
      <xdr:rowOff>114319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130846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31141</xdr:rowOff>
    </xdr:from>
    <xdr:to>
      <xdr:col>46</xdr:col>
      <xdr:colOff>38100</xdr:colOff>
      <xdr:row>95</xdr:row>
      <xdr:rowOff>132741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149268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84710</xdr:rowOff>
    </xdr:from>
    <xdr:to>
      <xdr:col>41</xdr:col>
      <xdr:colOff>101600</xdr:colOff>
      <xdr:row>95</xdr:row>
      <xdr:rowOff>14860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2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31387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9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135934</xdr:rowOff>
    </xdr:from>
    <xdr:to>
      <xdr:col>36</xdr:col>
      <xdr:colOff>165100</xdr:colOff>
      <xdr:row>95</xdr:row>
      <xdr:rowOff>66084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2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82611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166903</xdr:rowOff>
    </xdr:from>
    <xdr:to>
      <xdr:col>85</xdr:col>
      <xdr:colOff>127000</xdr:colOff>
      <xdr:row>36</xdr:row>
      <xdr:rowOff>28029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6765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166903</xdr:rowOff>
    </xdr:from>
    <xdr:to>
      <xdr:col>81</xdr:col>
      <xdr:colOff>50800</xdr:colOff>
      <xdr:row>36</xdr:row>
      <xdr:rowOff>87122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6765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90437</xdr:rowOff>
    </xdr:from>
    <xdr:to>
      <xdr:col>76</xdr:col>
      <xdr:colOff>114300</xdr:colOff>
      <xdr:row>36</xdr:row>
      <xdr:rowOff>87122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91187"/>
          <a:ext cx="8890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90437</xdr:rowOff>
    </xdr:from>
    <xdr:to>
      <xdr:col>71</xdr:col>
      <xdr:colOff>177800</xdr:colOff>
      <xdr:row>36</xdr:row>
      <xdr:rowOff>77407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91187"/>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148679</xdr:rowOff>
    </xdr:from>
    <xdr:to>
      <xdr:col>85</xdr:col>
      <xdr:colOff>177800</xdr:colOff>
      <xdr:row>36</xdr:row>
      <xdr:rowOff>78829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127106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116103</xdr:rowOff>
    </xdr:from>
    <xdr:to>
      <xdr:col>81</xdr:col>
      <xdr:colOff>101600</xdr:colOff>
      <xdr:row>36</xdr:row>
      <xdr:rowOff>46253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37380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36322</xdr:rowOff>
    </xdr:from>
    <xdr:to>
      <xdr:col>76</xdr:col>
      <xdr:colOff>165100</xdr:colOff>
      <xdr:row>36</xdr:row>
      <xdr:rowOff>137922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129049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39637</xdr:rowOff>
    </xdr:from>
    <xdr:to>
      <xdr:col>72</xdr:col>
      <xdr:colOff>38100</xdr:colOff>
      <xdr:row>35</xdr:row>
      <xdr:rowOff>141237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157764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26607</xdr:rowOff>
    </xdr:from>
    <xdr:to>
      <xdr:col>67</xdr:col>
      <xdr:colOff>101600</xdr:colOff>
      <xdr:row>36</xdr:row>
      <xdr:rowOff>128207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119334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168910</xdr:rowOff>
    </xdr:from>
    <xdr:to>
      <xdr:col>85</xdr:col>
      <xdr:colOff>127000</xdr:colOff>
      <xdr:row>56</xdr:row>
      <xdr:rowOff>168326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55760"/>
          <a:ext cx="838200" cy="5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93116</xdr:rowOff>
    </xdr:from>
    <xdr:to>
      <xdr:col>81</xdr:col>
      <xdr:colOff>50800</xdr:colOff>
      <xdr:row>56</xdr:row>
      <xdr:rowOff>168326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9431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93116</xdr:rowOff>
    </xdr:from>
    <xdr:to>
      <xdr:col>76</xdr:col>
      <xdr:colOff>114300</xdr:colOff>
      <xdr:row>57</xdr:row>
      <xdr:rowOff>67158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94316"/>
          <a:ext cx="889000" cy="1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67158</xdr:rowOff>
    </xdr:from>
    <xdr:to>
      <xdr:col>71</xdr:col>
      <xdr:colOff>177800</xdr:colOff>
      <xdr:row>57</xdr:row>
      <xdr:rowOff>162725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9808"/>
          <a:ext cx="889000" cy="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118110</xdr:rowOff>
    </xdr:from>
    <xdr:to>
      <xdr:col>85</xdr:col>
      <xdr:colOff>177800</xdr:colOff>
      <xdr:row>54</xdr:row>
      <xdr:rowOff>48260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140987</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5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117526</xdr:rowOff>
    </xdr:from>
    <xdr:to>
      <xdr:col>81</xdr:col>
      <xdr:colOff>101600</xdr:colOff>
      <xdr:row>57</xdr:row>
      <xdr:rowOff>47676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64203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42316</xdr:rowOff>
    </xdr:from>
    <xdr:to>
      <xdr:col>76</xdr:col>
      <xdr:colOff>165100</xdr:colOff>
      <xdr:row>56</xdr:row>
      <xdr:rowOff>143916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160443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16358</xdr:rowOff>
    </xdr:from>
    <xdr:to>
      <xdr:col>72</xdr:col>
      <xdr:colOff>38100</xdr:colOff>
      <xdr:row>57</xdr:row>
      <xdr:rowOff>117958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134485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111925</xdr:rowOff>
    </xdr:from>
    <xdr:to>
      <xdr:col>67</xdr:col>
      <xdr:colOff>101600</xdr:colOff>
      <xdr:row>58</xdr:row>
      <xdr:rowOff>42075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58602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130922</xdr:rowOff>
    </xdr:from>
    <xdr:to>
      <xdr:col>85</xdr:col>
      <xdr:colOff>127000</xdr:colOff>
      <xdr:row>78</xdr:row>
      <xdr:rowOff>139402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4022"/>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101822</xdr:rowOff>
    </xdr:from>
    <xdr:to>
      <xdr:col>81</xdr:col>
      <xdr:colOff>50800</xdr:colOff>
      <xdr:row>78</xdr:row>
      <xdr:rowOff>139402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74922"/>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111468</xdr:rowOff>
    </xdr:from>
    <xdr:to>
      <xdr:col>76</xdr:col>
      <xdr:colOff>114300</xdr:colOff>
      <xdr:row>78</xdr:row>
      <xdr:rowOff>101822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13118"/>
          <a:ext cx="889000" cy="1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111468</xdr:rowOff>
    </xdr:from>
    <xdr:to>
      <xdr:col>71</xdr:col>
      <xdr:colOff>177800</xdr:colOff>
      <xdr:row>77</xdr:row>
      <xdr:rowOff>120109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1311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80122</xdr:rowOff>
    </xdr:from>
    <xdr:to>
      <xdr:col>85</xdr:col>
      <xdr:colOff>177800</xdr:colOff>
      <xdr:row>79</xdr:row>
      <xdr:rowOff>10272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88602</xdr:rowOff>
    </xdr:from>
    <xdr:to>
      <xdr:col>81</xdr:col>
      <xdr:colOff>101600</xdr:colOff>
      <xdr:row>79</xdr:row>
      <xdr:rowOff>18752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9879</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4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51022</xdr:rowOff>
    </xdr:from>
    <xdr:to>
      <xdr:col>76</xdr:col>
      <xdr:colOff>165100</xdr:colOff>
      <xdr:row>78</xdr:row>
      <xdr:rowOff>152622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143749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60668</xdr:rowOff>
    </xdr:from>
    <xdr:to>
      <xdr:col>72</xdr:col>
      <xdr:colOff>38100</xdr:colOff>
      <xdr:row>77</xdr:row>
      <xdr:rowOff>162268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7345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0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69309</xdr:rowOff>
    </xdr:from>
    <xdr:to>
      <xdr:col>67</xdr:col>
      <xdr:colOff>101600</xdr:colOff>
      <xdr:row>77</xdr:row>
      <xdr:rowOff>170909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15986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04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113934</xdr:rowOff>
    </xdr:from>
    <xdr:to>
      <xdr:col>85</xdr:col>
      <xdr:colOff>127000</xdr:colOff>
      <xdr:row>91</xdr:row>
      <xdr:rowOff>115077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7158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115077</xdr:rowOff>
    </xdr:from>
    <xdr:to>
      <xdr:col>81</xdr:col>
      <xdr:colOff>50800</xdr:colOff>
      <xdr:row>92</xdr:row>
      <xdr:rowOff>131617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717027"/>
          <a:ext cx="889000" cy="1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131291</xdr:rowOff>
    </xdr:from>
    <xdr:to>
      <xdr:col>76</xdr:col>
      <xdr:colOff>114300</xdr:colOff>
      <xdr:row>92</xdr:row>
      <xdr:rowOff>131617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90469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76509</xdr:rowOff>
    </xdr:from>
    <xdr:to>
      <xdr:col>71</xdr:col>
      <xdr:colOff>177800</xdr:colOff>
      <xdr:row>92</xdr:row>
      <xdr:rowOff>131291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849909"/>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63134</xdr:rowOff>
    </xdr:from>
    <xdr:to>
      <xdr:col>85</xdr:col>
      <xdr:colOff>177800</xdr:colOff>
      <xdr:row>91</xdr:row>
      <xdr:rowOff>164734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6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86011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5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64277</xdr:rowOff>
    </xdr:from>
    <xdr:to>
      <xdr:col>81</xdr:col>
      <xdr:colOff>101600</xdr:colOff>
      <xdr:row>91</xdr:row>
      <xdr:rowOff>165877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10954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4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80817</xdr:rowOff>
    </xdr:from>
    <xdr:to>
      <xdr:col>76</xdr:col>
      <xdr:colOff>165100</xdr:colOff>
      <xdr:row>93</xdr:row>
      <xdr:rowOff>10967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27494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80491</xdr:rowOff>
    </xdr:from>
    <xdr:to>
      <xdr:col>72</xdr:col>
      <xdr:colOff>38100</xdr:colOff>
      <xdr:row>93</xdr:row>
      <xdr:rowOff>10641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27168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6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25709</xdr:rowOff>
    </xdr:from>
    <xdr:to>
      <xdr:col>67</xdr:col>
      <xdr:colOff>101600</xdr:colOff>
      <xdr:row>92</xdr:row>
      <xdr:rowOff>127309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143836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5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635,488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農林水産業費、教育費</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の増額により、全体としては前年度対比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増額の主な要因としては、</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中学校統合準備事業、畜産振興事業（繰越分）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の増額があげられる。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が、約３億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万円を取り崩したことにより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年度末現在残高は、約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約１億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万円の赤字となっている。主な要因としては、財政調整基金の積立や繰上償還の黒字要因もあるが、財政調整基金を取崩したことによる赤字要因が大きい。</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引き続き、実質単年度収支の均衡を図り、適正な黒字額を確保することにより、持続可能で健全な財政運営を行う必要がある。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連結実質赤字は発生しておらず、黒字となっている。黒字額における標準財政規模比の構成割合は、上下水道事業会計及び一般会計で９割以上を占めている。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今後も事務の適正化を図り、引き続き健全な財政運営を行っていく。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40880015</v>
      </c>
      <c r="BO4" s="358"/>
      <c r="BP4" s="358"/>
      <c r="BQ4" s="358"/>
      <c r="BR4" s="358"/>
      <c r="BS4" s="358"/>
      <c r="BT4" s="358"/>
      <c r="BU4" s="359"/>
      <c r="BV4" s="357">
        <v>39002738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7.2</v>
      </c>
      <c r="CU4" s="364"/>
      <c r="CV4" s="364"/>
      <c r="CW4" s="364"/>
      <c r="CX4" s="364"/>
      <c r="CY4" s="364"/>
      <c r="CZ4" s="364"/>
      <c r="DA4" s="365"/>
      <c r="DB4" s="363">
        <v>9.1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39220402</v>
      </c>
      <c r="BO5" s="426"/>
      <c r="BP5" s="426"/>
      <c r="BQ5" s="426"/>
      <c r="BR5" s="426"/>
      <c r="BS5" s="426"/>
      <c r="BT5" s="426"/>
      <c r="BU5" s="427"/>
      <c r="BV5" s="425">
        <v>36836472</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92.3</v>
      </c>
      <c r="CU5" s="392"/>
      <c r="CV5" s="392"/>
      <c r="CW5" s="392"/>
      <c r="CX5" s="392"/>
      <c r="CY5" s="392"/>
      <c r="CZ5" s="392"/>
      <c r="DA5" s="393"/>
      <c r="DB5" s="391">
        <v>87.2</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1659613</v>
      </c>
      <c r="BO6" s="426"/>
      <c r="BP6" s="426"/>
      <c r="BQ6" s="426"/>
      <c r="BR6" s="426"/>
      <c r="BS6" s="426"/>
      <c r="BT6" s="426"/>
      <c r="BU6" s="427"/>
      <c r="BV6" s="425">
        <v>2166266</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93.5</v>
      </c>
      <c r="CU6" s="432"/>
      <c r="CV6" s="432"/>
      <c r="CW6" s="432"/>
      <c r="CX6" s="432"/>
      <c r="CY6" s="432"/>
      <c r="CZ6" s="432"/>
      <c r="DA6" s="433"/>
      <c r="DB6" s="431">
        <v>91.3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156095</v>
      </c>
      <c r="BO7" s="426"/>
      <c r="BP7" s="426"/>
      <c r="BQ7" s="426"/>
      <c r="BR7" s="426"/>
      <c r="BS7" s="426"/>
      <c r="BT7" s="426"/>
      <c r="BU7" s="427"/>
      <c r="BV7" s="425">
        <v>223815</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20803586</v>
      </c>
      <c r="CU7" s="426"/>
      <c r="CV7" s="426"/>
      <c r="CW7" s="426"/>
      <c r="CX7" s="426"/>
      <c r="CY7" s="426"/>
      <c r="CZ7" s="426"/>
      <c r="DA7" s="427"/>
      <c r="DB7" s="425">
        <v>21457353</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1503518</v>
      </c>
      <c r="BO8" s="426"/>
      <c r="BP8" s="426"/>
      <c r="BQ8" s="426"/>
      <c r="BR8" s="426"/>
      <c r="BS8" s="426"/>
      <c r="BT8" s="426"/>
      <c r="BU8" s="427"/>
      <c r="BV8" s="425">
        <v>1942451</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0.43</v>
      </c>
      <c r="CU8" s="435"/>
      <c r="CV8" s="435"/>
      <c r="CW8" s="435"/>
      <c r="CX8" s="435"/>
      <c r="CY8" s="435"/>
      <c r="CZ8" s="435"/>
      <c r="DA8" s="436"/>
      <c r="DB8" s="434">
        <v>0.43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61471</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96</v>
      </c>
      <c r="AV9" s="421"/>
      <c r="AW9" s="421"/>
      <c r="AX9" s="421"/>
      <c r="AY9" s="422" t="s">
        <v>118</v>
      </c>
      <c r="AZ9" s="423"/>
      <c r="BA9" s="423"/>
      <c r="BB9" s="423"/>
      <c r="BC9" s="423"/>
      <c r="BD9" s="423"/>
      <c r="BE9" s="423"/>
      <c r="BF9" s="423"/>
      <c r="BG9" s="423"/>
      <c r="BH9" s="423"/>
      <c r="BI9" s="423"/>
      <c r="BJ9" s="423"/>
      <c r="BK9" s="423"/>
      <c r="BL9" s="423"/>
      <c r="BM9" s="424"/>
      <c r="BN9" s="425">
        <v>-438933</v>
      </c>
      <c r="BO9" s="426"/>
      <c r="BP9" s="426"/>
      <c r="BQ9" s="426"/>
      <c r="BR9" s="426"/>
      <c r="BS9" s="426"/>
      <c r="BT9" s="426"/>
      <c r="BU9" s="427"/>
      <c r="BV9" s="425">
        <v>310517</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18.600000000000001</v>
      </c>
      <c r="CU9" s="392"/>
      <c r="CV9" s="392"/>
      <c r="CW9" s="392"/>
      <c r="CX9" s="392"/>
      <c r="CY9" s="392"/>
      <c r="CZ9" s="392"/>
      <c r="DA9" s="393"/>
      <c r="DB9" s="391">
        <v>18.600000000000001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64660</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9935</v>
      </c>
      <c r="BO10" s="426"/>
      <c r="BP10" s="426"/>
      <c r="BQ10" s="426"/>
      <c r="BR10" s="426"/>
      <c r="BS10" s="426"/>
      <c r="BT10" s="426"/>
      <c r="BU10" s="427"/>
      <c r="BV10" s="425">
        <v>10540</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128</v>
      </c>
      <c r="AV11" s="421"/>
      <c r="AW11" s="421"/>
      <c r="AX11" s="421"/>
      <c r="AY11" s="422" t="s">
        <v>129</v>
      </c>
      <c r="AZ11" s="423"/>
      <c r="BA11" s="423"/>
      <c r="BB11" s="423"/>
      <c r="BC11" s="423"/>
      <c r="BD11" s="423"/>
      <c r="BE11" s="423"/>
      <c r="BF11" s="423"/>
      <c r="BG11" s="423"/>
      <c r="BH11" s="423"/>
      <c r="BI11" s="423"/>
      <c r="BJ11" s="423"/>
      <c r="BK11" s="423"/>
      <c r="BL11" s="423"/>
      <c r="BM11" s="424"/>
      <c r="BN11" s="425">
        <v>650000</v>
      </c>
      <c r="BO11" s="426"/>
      <c r="BP11" s="426"/>
      <c r="BQ11" s="426"/>
      <c r="BR11" s="426"/>
      <c r="BS11" s="426"/>
      <c r="BT11" s="426"/>
      <c r="BU11" s="427"/>
      <c r="BV11" s="425">
        <v>650000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61717</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128</v>
      </c>
      <c r="AV12" s="421"/>
      <c r="AW12" s="421"/>
      <c r="AX12" s="421"/>
      <c r="AY12" s="422" t="s">
        <v>138</v>
      </c>
      <c r="AZ12" s="423"/>
      <c r="BA12" s="423"/>
      <c r="BB12" s="423"/>
      <c r="BC12" s="423"/>
      <c r="BD12" s="423"/>
      <c r="BE12" s="423"/>
      <c r="BF12" s="423"/>
      <c r="BG12" s="423"/>
      <c r="BH12" s="423"/>
      <c r="BI12" s="423"/>
      <c r="BJ12" s="423"/>
      <c r="BK12" s="423"/>
      <c r="BL12" s="423"/>
      <c r="BM12" s="424"/>
      <c r="BN12" s="425">
        <v>327907</v>
      </c>
      <c r="BO12" s="426"/>
      <c r="BP12" s="426"/>
      <c r="BQ12" s="426"/>
      <c r="BR12" s="426"/>
      <c r="BS12" s="426"/>
      <c r="BT12" s="426"/>
      <c r="BU12" s="427"/>
      <c r="BV12" s="425">
        <v>0</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140</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60646</v>
      </c>
      <c r="S13" s="479"/>
      <c r="T13" s="479"/>
      <c r="U13" s="479"/>
      <c r="V13" s="480"/>
      <c r="W13" s="404" t="s">
        <v>142</v>
      </c>
      <c r="X13" s="405"/>
      <c r="Y13" s="405"/>
      <c r="Z13" s="405"/>
      <c r="AA13" s="405"/>
      <c r="AB13" s="395"/>
      <c r="AC13" s="445">
        <v>2306</v>
      </c>
      <c r="AD13" s="446"/>
      <c r="AE13" s="446"/>
      <c r="AF13" s="446"/>
      <c r="AG13" s="488"/>
      <c r="AH13" s="445">
        <v>2550</v>
      </c>
      <c r="AI13" s="446"/>
      <c r="AJ13" s="446"/>
      <c r="AK13" s="446"/>
      <c r="AL13" s="447"/>
      <c r="AM13" s="417" t="s">
        <v>143</v>
      </c>
      <c r="AN13" s="418"/>
      <c r="AO13" s="418"/>
      <c r="AP13" s="418"/>
      <c r="AQ13" s="418"/>
      <c r="AR13" s="418"/>
      <c r="AS13" s="418"/>
      <c r="AT13" s="419"/>
      <c r="AU13" s="420" t="s">
        <v>144</v>
      </c>
      <c r="AV13" s="421"/>
      <c r="AW13" s="421"/>
      <c r="AX13" s="421"/>
      <c r="AY13" s="422" t="s">
        <v>145</v>
      </c>
      <c r="AZ13" s="423"/>
      <c r="BA13" s="423"/>
      <c r="BB13" s="423"/>
      <c r="BC13" s="423"/>
      <c r="BD13" s="423"/>
      <c r="BE13" s="423"/>
      <c r="BF13" s="423"/>
      <c r="BG13" s="423"/>
      <c r="BH13" s="423"/>
      <c r="BI13" s="423"/>
      <c r="BJ13" s="423"/>
      <c r="BK13" s="423"/>
      <c r="BL13" s="423"/>
      <c r="BM13" s="424"/>
      <c r="BN13" s="425">
        <v>-106905</v>
      </c>
      <c r="BO13" s="426"/>
      <c r="BP13" s="426"/>
      <c r="BQ13" s="426"/>
      <c r="BR13" s="426"/>
      <c r="BS13" s="426"/>
      <c r="BT13" s="426"/>
      <c r="BU13" s="427"/>
      <c r="BV13" s="425">
        <v>971057</v>
      </c>
      <c r="BW13" s="426"/>
      <c r="BX13" s="426"/>
      <c r="BY13" s="426"/>
      <c r="BZ13" s="426"/>
      <c r="CA13" s="426"/>
      <c r="CB13" s="426"/>
      <c r="CC13" s="427"/>
      <c r="CD13" s="428" t="s">
        <v>146</v>
      </c>
      <c r="CE13" s="429"/>
      <c r="CF13" s="429"/>
      <c r="CG13" s="429"/>
      <c r="CH13" s="429"/>
      <c r="CI13" s="429"/>
      <c r="CJ13" s="429"/>
      <c r="CK13" s="429"/>
      <c r="CL13" s="429"/>
      <c r="CM13" s="429"/>
      <c r="CN13" s="429"/>
      <c r="CO13" s="429"/>
      <c r="CP13" s="429"/>
      <c r="CQ13" s="429"/>
      <c r="CR13" s="429"/>
      <c r="CS13" s="430"/>
      <c r="CT13" s="391">
        <v>6.5</v>
      </c>
      <c r="CU13" s="392"/>
      <c r="CV13" s="392"/>
      <c r="CW13" s="392"/>
      <c r="CX13" s="392"/>
      <c r="CY13" s="392"/>
      <c r="CZ13" s="392"/>
      <c r="DA13" s="393"/>
      <c r="DB13" s="391">
        <v>6.1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62411</v>
      </c>
      <c r="S14" s="479"/>
      <c r="T14" s="479"/>
      <c r="U14" s="479"/>
      <c r="V14" s="480"/>
      <c r="W14" s="384"/>
      <c r="X14" s="385"/>
      <c r="Y14" s="385"/>
      <c r="Z14" s="385"/>
      <c r="AA14" s="385"/>
      <c r="AB14" s="374"/>
      <c r="AC14" s="481">
        <v>7.6</v>
      </c>
      <c r="AD14" s="482"/>
      <c r="AE14" s="482"/>
      <c r="AF14" s="482"/>
      <c r="AG14" s="483"/>
      <c r="AH14" s="481">
        <v>8</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148</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149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61506</v>
      </c>
      <c r="S15" s="479"/>
      <c r="T15" s="479"/>
      <c r="U15" s="479"/>
      <c r="V15" s="480"/>
      <c r="W15" s="404" t="s">
        <v>151</v>
      </c>
      <c r="X15" s="405"/>
      <c r="Y15" s="405"/>
      <c r="Z15" s="405"/>
      <c r="AA15" s="405"/>
      <c r="AB15" s="395"/>
      <c r="AC15" s="445">
        <v>10487</v>
      </c>
      <c r="AD15" s="446"/>
      <c r="AE15" s="446"/>
      <c r="AF15" s="446"/>
      <c r="AG15" s="488"/>
      <c r="AH15" s="445">
        <v>11390</v>
      </c>
      <c r="AI15" s="446"/>
      <c r="AJ15" s="446"/>
      <c r="AK15" s="446"/>
      <c r="AL15" s="447"/>
      <c r="AM15" s="417"/>
      <c r="AN15" s="418"/>
      <c r="AO15" s="418"/>
      <c r="AP15" s="418"/>
      <c r="AQ15" s="418"/>
      <c r="AR15" s="418"/>
      <c r="AS15" s="418"/>
      <c r="AT15" s="419"/>
      <c r="AU15" s="420"/>
      <c r="AV15" s="421"/>
      <c r="AW15" s="421"/>
      <c r="AX15" s="421"/>
      <c r="AY15" s="354" t="s">
        <v>152</v>
      </c>
      <c r="AZ15" s="355"/>
      <c r="BA15" s="355"/>
      <c r="BB15" s="355"/>
      <c r="BC15" s="355"/>
      <c r="BD15" s="355"/>
      <c r="BE15" s="355"/>
      <c r="BF15" s="355"/>
      <c r="BG15" s="355"/>
      <c r="BH15" s="355"/>
      <c r="BI15" s="355"/>
      <c r="BJ15" s="355"/>
      <c r="BK15" s="355"/>
      <c r="BL15" s="355"/>
      <c r="BM15" s="356"/>
      <c r="BN15" s="357">
        <v>8131208</v>
      </c>
      <c r="BO15" s="358"/>
      <c r="BP15" s="358"/>
      <c r="BQ15" s="358"/>
      <c r="BR15" s="358"/>
      <c r="BS15" s="358"/>
      <c r="BT15" s="358"/>
      <c r="BU15" s="359"/>
      <c r="BV15" s="357">
        <v>7764550</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34.4</v>
      </c>
      <c r="AD16" s="482"/>
      <c r="AE16" s="482"/>
      <c r="AF16" s="482"/>
      <c r="AG16" s="483"/>
      <c r="AH16" s="481">
        <v>35.5</v>
      </c>
      <c r="AI16" s="482"/>
      <c r="AJ16" s="482"/>
      <c r="AK16" s="482"/>
      <c r="AL16" s="484"/>
      <c r="AM16" s="417"/>
      <c r="AN16" s="418"/>
      <c r="AO16" s="418"/>
      <c r="AP16" s="418"/>
      <c r="AQ16" s="418"/>
      <c r="AR16" s="418"/>
      <c r="AS16" s="418"/>
      <c r="AT16" s="419"/>
      <c r="AU16" s="420"/>
      <c r="AV16" s="421"/>
      <c r="AW16" s="421"/>
      <c r="AX16" s="421"/>
      <c r="AY16" s="422" t="s">
        <v>156</v>
      </c>
      <c r="AZ16" s="423"/>
      <c r="BA16" s="423"/>
      <c r="BB16" s="423"/>
      <c r="BC16" s="423"/>
      <c r="BD16" s="423"/>
      <c r="BE16" s="423"/>
      <c r="BF16" s="423"/>
      <c r="BG16" s="423"/>
      <c r="BH16" s="423"/>
      <c r="BI16" s="423"/>
      <c r="BJ16" s="423"/>
      <c r="BK16" s="423"/>
      <c r="BL16" s="423"/>
      <c r="BM16" s="424"/>
      <c r="BN16" s="425">
        <v>18434368</v>
      </c>
      <c r="BO16" s="426"/>
      <c r="BP16" s="426"/>
      <c r="BQ16" s="426"/>
      <c r="BR16" s="426"/>
      <c r="BS16" s="426"/>
      <c r="BT16" s="426"/>
      <c r="BU16" s="427"/>
      <c r="BV16" s="425">
        <v>18521769</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157</v>
      </c>
      <c r="N17" s="504"/>
      <c r="O17" s="504"/>
      <c r="P17" s="504"/>
      <c r="Q17" s="505"/>
      <c r="R17" s="500" t="s">
        <v>158</v>
      </c>
      <c r="S17" s="501"/>
      <c r="T17" s="501"/>
      <c r="U17" s="501"/>
      <c r="V17" s="502"/>
      <c r="W17" s="404" t="s">
        <v>159</v>
      </c>
      <c r="X17" s="405"/>
      <c r="Y17" s="405"/>
      <c r="Z17" s="405"/>
      <c r="AA17" s="405"/>
      <c r="AB17" s="395"/>
      <c r="AC17" s="445">
        <v>17713</v>
      </c>
      <c r="AD17" s="446"/>
      <c r="AE17" s="446"/>
      <c r="AF17" s="446"/>
      <c r="AG17" s="488"/>
      <c r="AH17" s="445">
        <v>18122</v>
      </c>
      <c r="AI17" s="446"/>
      <c r="AJ17" s="446"/>
      <c r="AK17" s="446"/>
      <c r="AL17" s="447"/>
      <c r="AM17" s="417"/>
      <c r="AN17" s="418"/>
      <c r="AO17" s="418"/>
      <c r="AP17" s="418"/>
      <c r="AQ17" s="418"/>
      <c r="AR17" s="418"/>
      <c r="AS17" s="418"/>
      <c r="AT17" s="419"/>
      <c r="AU17" s="420"/>
      <c r="AV17" s="421"/>
      <c r="AW17" s="421"/>
      <c r="AX17" s="421"/>
      <c r="AY17" s="422" t="s">
        <v>160</v>
      </c>
      <c r="AZ17" s="423"/>
      <c r="BA17" s="423"/>
      <c r="BB17" s="423"/>
      <c r="BC17" s="423"/>
      <c r="BD17" s="423"/>
      <c r="BE17" s="423"/>
      <c r="BF17" s="423"/>
      <c r="BG17" s="423"/>
      <c r="BH17" s="423"/>
      <c r="BI17" s="423"/>
      <c r="BJ17" s="423"/>
      <c r="BK17" s="423"/>
      <c r="BL17" s="423"/>
      <c r="BM17" s="424"/>
      <c r="BN17" s="425">
        <v>10226403</v>
      </c>
      <c r="BO17" s="426"/>
      <c r="BP17" s="426"/>
      <c r="BQ17" s="426"/>
      <c r="BR17" s="426"/>
      <c r="BS17" s="426"/>
      <c r="BT17" s="426"/>
      <c r="BU17" s="427"/>
      <c r="BV17" s="425">
        <v>9749331</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161</v>
      </c>
      <c r="C18" s="437"/>
      <c r="D18" s="437"/>
      <c r="E18" s="509"/>
      <c r="F18" s="509"/>
      <c r="G18" s="509"/>
      <c r="H18" s="509"/>
      <c r="I18" s="509"/>
      <c r="J18" s="509"/>
      <c r="K18" s="509"/>
      <c r="L18" s="510">
        <v>493.21</v>
      </c>
      <c r="M18" s="510"/>
      <c r="N18" s="510"/>
      <c r="O18" s="510"/>
      <c r="P18" s="510"/>
      <c r="Q18" s="510"/>
      <c r="R18" s="511"/>
      <c r="S18" s="511"/>
      <c r="T18" s="511"/>
      <c r="U18" s="511"/>
      <c r="V18" s="512"/>
      <c r="W18" s="406"/>
      <c r="X18" s="407"/>
      <c r="Y18" s="407"/>
      <c r="Z18" s="407"/>
      <c r="AA18" s="407"/>
      <c r="AB18" s="398"/>
      <c r="AC18" s="513">
        <v>58.1</v>
      </c>
      <c r="AD18" s="514"/>
      <c r="AE18" s="514"/>
      <c r="AF18" s="514"/>
      <c r="AG18" s="515"/>
      <c r="AH18" s="513">
        <v>56.5</v>
      </c>
      <c r="AI18" s="514"/>
      <c r="AJ18" s="514"/>
      <c r="AK18" s="514"/>
      <c r="AL18" s="516"/>
      <c r="AM18" s="417"/>
      <c r="AN18" s="418"/>
      <c r="AO18" s="418"/>
      <c r="AP18" s="418"/>
      <c r="AQ18" s="418"/>
      <c r="AR18" s="418"/>
      <c r="AS18" s="418"/>
      <c r="AT18" s="419"/>
      <c r="AU18" s="420"/>
      <c r="AV18" s="421"/>
      <c r="AW18" s="421"/>
      <c r="AX18" s="421"/>
      <c r="AY18" s="422" t="s">
        <v>162</v>
      </c>
      <c r="AZ18" s="423"/>
      <c r="BA18" s="423"/>
      <c r="BB18" s="423"/>
      <c r="BC18" s="423"/>
      <c r="BD18" s="423"/>
      <c r="BE18" s="423"/>
      <c r="BF18" s="423"/>
      <c r="BG18" s="423"/>
      <c r="BH18" s="423"/>
      <c r="BI18" s="423"/>
      <c r="BJ18" s="423"/>
      <c r="BK18" s="423"/>
      <c r="BL18" s="423"/>
      <c r="BM18" s="424"/>
      <c r="BN18" s="425">
        <v>19562633</v>
      </c>
      <c r="BO18" s="426"/>
      <c r="BP18" s="426"/>
      <c r="BQ18" s="426"/>
      <c r="BR18" s="426"/>
      <c r="BS18" s="426"/>
      <c r="BT18" s="426"/>
      <c r="BU18" s="427"/>
      <c r="BV18" s="425">
        <v>19246516</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163</v>
      </c>
      <c r="C19" s="437"/>
      <c r="D19" s="437"/>
      <c r="E19" s="509"/>
      <c r="F19" s="509"/>
      <c r="G19" s="509"/>
      <c r="H19" s="509"/>
      <c r="I19" s="509"/>
      <c r="J19" s="509"/>
      <c r="K19" s="509"/>
      <c r="L19" s="517">
        <v>125</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164</v>
      </c>
      <c r="AZ19" s="423"/>
      <c r="BA19" s="423"/>
      <c r="BB19" s="423"/>
      <c r="BC19" s="423"/>
      <c r="BD19" s="423"/>
      <c r="BE19" s="423"/>
      <c r="BF19" s="423"/>
      <c r="BG19" s="423"/>
      <c r="BH19" s="423"/>
      <c r="BI19" s="423"/>
      <c r="BJ19" s="423"/>
      <c r="BK19" s="423"/>
      <c r="BL19" s="423"/>
      <c r="BM19" s="424"/>
      <c r="BN19" s="425">
        <v>26990334</v>
      </c>
      <c r="BO19" s="426"/>
      <c r="BP19" s="426"/>
      <c r="BQ19" s="426"/>
      <c r="BR19" s="426"/>
      <c r="BS19" s="426"/>
      <c r="BT19" s="426"/>
      <c r="BU19" s="427"/>
      <c r="BV19" s="425">
        <v>27230869</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165</v>
      </c>
      <c r="C20" s="437"/>
      <c r="D20" s="437"/>
      <c r="E20" s="509"/>
      <c r="F20" s="509"/>
      <c r="G20" s="509"/>
      <c r="H20" s="509"/>
      <c r="I20" s="509"/>
      <c r="J20" s="509"/>
      <c r="K20" s="509"/>
      <c r="L20" s="517">
        <v>23033</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166</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167</v>
      </c>
      <c r="C22" s="538"/>
      <c r="D22" s="539"/>
      <c r="E22" s="400" t="s">
        <v>1</v>
      </c>
      <c r="F22" s="405"/>
      <c r="G22" s="405"/>
      <c r="H22" s="405"/>
      <c r="I22" s="405"/>
      <c r="J22" s="405"/>
      <c r="K22" s="395"/>
      <c r="L22" s="400" t="s">
        <v>168</v>
      </c>
      <c r="M22" s="405"/>
      <c r="N22" s="405"/>
      <c r="O22" s="405"/>
      <c r="P22" s="395"/>
      <c r="Q22" s="546" t="s">
        <v>169</v>
      </c>
      <c r="R22" s="547"/>
      <c r="S22" s="547"/>
      <c r="T22" s="547"/>
      <c r="U22" s="547"/>
      <c r="V22" s="548"/>
      <c r="W22" s="552" t="s">
        <v>170</v>
      </c>
      <c r="X22" s="538"/>
      <c r="Y22" s="539"/>
      <c r="Z22" s="400" t="s">
        <v>1</v>
      </c>
      <c r="AA22" s="405"/>
      <c r="AB22" s="405"/>
      <c r="AC22" s="405"/>
      <c r="AD22" s="405"/>
      <c r="AE22" s="405"/>
      <c r="AF22" s="405"/>
      <c r="AG22" s="395"/>
      <c r="AH22" s="557" t="s">
        <v>171</v>
      </c>
      <c r="AI22" s="405"/>
      <c r="AJ22" s="405"/>
      <c r="AK22" s="405"/>
      <c r="AL22" s="395"/>
      <c r="AM22" s="557" t="s">
        <v>172</v>
      </c>
      <c r="AN22" s="558"/>
      <c r="AO22" s="558"/>
      <c r="AP22" s="558"/>
      <c r="AQ22" s="558"/>
      <c r="AR22" s="559"/>
      <c r="AS22" s="546" t="s">
        <v>169</v>
      </c>
      <c r="AT22" s="547"/>
      <c r="AU22" s="547"/>
      <c r="AV22" s="547"/>
      <c r="AW22" s="547"/>
      <c r="AX22" s="563"/>
      <c r="AY22" s="354" t="s">
        <v>173</v>
      </c>
      <c r="AZ22" s="355"/>
      <c r="BA22" s="355"/>
      <c r="BB22" s="355"/>
      <c r="BC22" s="355"/>
      <c r="BD22" s="355"/>
      <c r="BE22" s="355"/>
      <c r="BF22" s="355"/>
      <c r="BG22" s="355"/>
      <c r="BH22" s="355"/>
      <c r="BI22" s="355"/>
      <c r="BJ22" s="355"/>
      <c r="BK22" s="355"/>
      <c r="BL22" s="355"/>
      <c r="BM22" s="356"/>
      <c r="BN22" s="357">
        <v>31669596</v>
      </c>
      <c r="BO22" s="358"/>
      <c r="BP22" s="358"/>
      <c r="BQ22" s="358"/>
      <c r="BR22" s="358"/>
      <c r="BS22" s="358"/>
      <c r="BT22" s="358"/>
      <c r="BU22" s="359"/>
      <c r="BV22" s="357">
        <v>33179087</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174</v>
      </c>
      <c r="AZ23" s="423"/>
      <c r="BA23" s="423"/>
      <c r="BB23" s="423"/>
      <c r="BC23" s="423"/>
      <c r="BD23" s="423"/>
      <c r="BE23" s="423"/>
      <c r="BF23" s="423"/>
      <c r="BG23" s="423"/>
      <c r="BH23" s="423"/>
      <c r="BI23" s="423"/>
      <c r="BJ23" s="423"/>
      <c r="BK23" s="423"/>
      <c r="BL23" s="423"/>
      <c r="BM23" s="424"/>
      <c r="BN23" s="425">
        <v>16922054</v>
      </c>
      <c r="BO23" s="426"/>
      <c r="BP23" s="426"/>
      <c r="BQ23" s="426"/>
      <c r="BR23" s="426"/>
      <c r="BS23" s="426"/>
      <c r="BT23" s="426"/>
      <c r="BU23" s="427"/>
      <c r="BV23" s="425">
        <v>17674022</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175</v>
      </c>
      <c r="F24" s="418"/>
      <c r="G24" s="418"/>
      <c r="H24" s="418"/>
      <c r="I24" s="418"/>
      <c r="J24" s="418"/>
      <c r="K24" s="419"/>
      <c r="L24" s="445">
        <v>1</v>
      </c>
      <c r="M24" s="446"/>
      <c r="N24" s="446"/>
      <c r="O24" s="446"/>
      <c r="P24" s="488"/>
      <c r="Q24" s="445">
        <v>8770</v>
      </c>
      <c r="R24" s="446"/>
      <c r="S24" s="446"/>
      <c r="T24" s="446"/>
      <c r="U24" s="446"/>
      <c r="V24" s="488"/>
      <c r="W24" s="553"/>
      <c r="X24" s="541"/>
      <c r="Y24" s="542"/>
      <c r="Z24" s="444" t="s">
        <v>176</v>
      </c>
      <c r="AA24" s="418"/>
      <c r="AB24" s="418"/>
      <c r="AC24" s="418"/>
      <c r="AD24" s="418"/>
      <c r="AE24" s="418"/>
      <c r="AF24" s="418"/>
      <c r="AG24" s="419"/>
      <c r="AH24" s="445">
        <v>541</v>
      </c>
      <c r="AI24" s="446"/>
      <c r="AJ24" s="446"/>
      <c r="AK24" s="446"/>
      <c r="AL24" s="488"/>
      <c r="AM24" s="445">
        <v>1679805</v>
      </c>
      <c r="AN24" s="446"/>
      <c r="AO24" s="446"/>
      <c r="AP24" s="446"/>
      <c r="AQ24" s="446"/>
      <c r="AR24" s="488"/>
      <c r="AS24" s="445">
        <v>3105</v>
      </c>
      <c r="AT24" s="446"/>
      <c r="AU24" s="446"/>
      <c r="AV24" s="446"/>
      <c r="AW24" s="446"/>
      <c r="AX24" s="447"/>
      <c r="AY24" s="531" t="s">
        <v>177</v>
      </c>
      <c r="AZ24" s="532"/>
      <c r="BA24" s="532"/>
      <c r="BB24" s="532"/>
      <c r="BC24" s="532"/>
      <c r="BD24" s="532"/>
      <c r="BE24" s="532"/>
      <c r="BF24" s="532"/>
      <c r="BG24" s="532"/>
      <c r="BH24" s="532"/>
      <c r="BI24" s="532"/>
      <c r="BJ24" s="532"/>
      <c r="BK24" s="532"/>
      <c r="BL24" s="532"/>
      <c r="BM24" s="533"/>
      <c r="BN24" s="425">
        <v>23013476</v>
      </c>
      <c r="BO24" s="426"/>
      <c r="BP24" s="426"/>
      <c r="BQ24" s="426"/>
      <c r="BR24" s="426"/>
      <c r="BS24" s="426"/>
      <c r="BT24" s="426"/>
      <c r="BU24" s="427"/>
      <c r="BV24" s="425">
        <v>22988442</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178</v>
      </c>
      <c r="F25" s="418"/>
      <c r="G25" s="418"/>
      <c r="H25" s="418"/>
      <c r="I25" s="418"/>
      <c r="J25" s="418"/>
      <c r="K25" s="419"/>
      <c r="L25" s="445">
        <v>1</v>
      </c>
      <c r="M25" s="446"/>
      <c r="N25" s="446"/>
      <c r="O25" s="446"/>
      <c r="P25" s="488"/>
      <c r="Q25" s="445">
        <v>6980</v>
      </c>
      <c r="R25" s="446"/>
      <c r="S25" s="446"/>
      <c r="T25" s="446"/>
      <c r="U25" s="446"/>
      <c r="V25" s="488"/>
      <c r="W25" s="553"/>
      <c r="X25" s="541"/>
      <c r="Y25" s="542"/>
      <c r="Z25" s="444" t="s">
        <v>179</v>
      </c>
      <c r="AA25" s="418"/>
      <c r="AB25" s="418"/>
      <c r="AC25" s="418"/>
      <c r="AD25" s="418"/>
      <c r="AE25" s="418"/>
      <c r="AF25" s="418"/>
      <c r="AG25" s="419"/>
      <c r="AH25" s="445">
        <v>82</v>
      </c>
      <c r="AI25" s="446"/>
      <c r="AJ25" s="446"/>
      <c r="AK25" s="446"/>
      <c r="AL25" s="488"/>
      <c r="AM25" s="445">
        <v>239194</v>
      </c>
      <c r="AN25" s="446"/>
      <c r="AO25" s="446"/>
      <c r="AP25" s="446"/>
      <c r="AQ25" s="446"/>
      <c r="AR25" s="488"/>
      <c r="AS25" s="445">
        <v>2917</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5724303</v>
      </c>
      <c r="BO25" s="358"/>
      <c r="BP25" s="358"/>
      <c r="BQ25" s="358"/>
      <c r="BR25" s="358"/>
      <c r="BS25" s="358"/>
      <c r="BT25" s="358"/>
      <c r="BU25" s="359"/>
      <c r="BV25" s="357">
        <v>7450157</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181</v>
      </c>
      <c r="F26" s="418"/>
      <c r="G26" s="418"/>
      <c r="H26" s="418"/>
      <c r="I26" s="418"/>
      <c r="J26" s="418"/>
      <c r="K26" s="419"/>
      <c r="L26" s="445">
        <v>1</v>
      </c>
      <c r="M26" s="446"/>
      <c r="N26" s="446"/>
      <c r="O26" s="446"/>
      <c r="P26" s="488"/>
      <c r="Q26" s="445">
        <v>6270</v>
      </c>
      <c r="R26" s="446"/>
      <c r="S26" s="446"/>
      <c r="T26" s="446"/>
      <c r="U26" s="446"/>
      <c r="V26" s="488"/>
      <c r="W26" s="553"/>
      <c r="X26" s="541"/>
      <c r="Y26" s="542"/>
      <c r="Z26" s="444" t="s">
        <v>182</v>
      </c>
      <c r="AA26" s="565"/>
      <c r="AB26" s="565"/>
      <c r="AC26" s="565"/>
      <c r="AD26" s="565"/>
      <c r="AE26" s="565"/>
      <c r="AF26" s="565"/>
      <c r="AG26" s="566"/>
      <c r="AH26" s="445">
        <v>25</v>
      </c>
      <c r="AI26" s="446"/>
      <c r="AJ26" s="446"/>
      <c r="AK26" s="446"/>
      <c r="AL26" s="488"/>
      <c r="AM26" s="445">
        <v>82475</v>
      </c>
      <c r="AN26" s="446"/>
      <c r="AO26" s="446"/>
      <c r="AP26" s="446"/>
      <c r="AQ26" s="446"/>
      <c r="AR26" s="488"/>
      <c r="AS26" s="445">
        <v>3299</v>
      </c>
      <c r="AT26" s="446"/>
      <c r="AU26" s="446"/>
      <c r="AV26" s="446"/>
      <c r="AW26" s="446"/>
      <c r="AX26" s="447"/>
      <c r="AY26" s="428" t="s">
        <v>183</v>
      </c>
      <c r="AZ26" s="429"/>
      <c r="BA26" s="429"/>
      <c r="BB26" s="429"/>
      <c r="BC26" s="429"/>
      <c r="BD26" s="429"/>
      <c r="BE26" s="429"/>
      <c r="BF26" s="429"/>
      <c r="BG26" s="429"/>
      <c r="BH26" s="429"/>
      <c r="BI26" s="429"/>
      <c r="BJ26" s="429"/>
      <c r="BK26" s="429"/>
      <c r="BL26" s="429"/>
      <c r="BM26" s="430"/>
      <c r="BN26" s="425" t="s">
        <v>131</v>
      </c>
      <c r="BO26" s="426"/>
      <c r="BP26" s="426"/>
      <c r="BQ26" s="426"/>
      <c r="BR26" s="426"/>
      <c r="BS26" s="426"/>
      <c r="BT26" s="426"/>
      <c r="BU26" s="427"/>
      <c r="BV26" s="425" t="s">
        <v>149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184</v>
      </c>
      <c r="F27" s="418"/>
      <c r="G27" s="418"/>
      <c r="H27" s="418"/>
      <c r="I27" s="418"/>
      <c r="J27" s="418"/>
      <c r="K27" s="419"/>
      <c r="L27" s="445">
        <v>1</v>
      </c>
      <c r="M27" s="446"/>
      <c r="N27" s="446"/>
      <c r="O27" s="446"/>
      <c r="P27" s="488"/>
      <c r="Q27" s="445">
        <v>4670</v>
      </c>
      <c r="R27" s="446"/>
      <c r="S27" s="446"/>
      <c r="T27" s="446"/>
      <c r="U27" s="446"/>
      <c r="V27" s="488"/>
      <c r="W27" s="553"/>
      <c r="X27" s="541"/>
      <c r="Y27" s="542"/>
      <c r="Z27" s="444" t="s">
        <v>185</v>
      </c>
      <c r="AA27" s="418"/>
      <c r="AB27" s="418"/>
      <c r="AC27" s="418"/>
      <c r="AD27" s="418"/>
      <c r="AE27" s="418"/>
      <c r="AF27" s="418"/>
      <c r="AG27" s="419"/>
      <c r="AH27" s="445">
        <v>10</v>
      </c>
      <c r="AI27" s="446"/>
      <c r="AJ27" s="446"/>
      <c r="AK27" s="446"/>
      <c r="AL27" s="488"/>
      <c r="AM27" s="445">
        <v>41770</v>
      </c>
      <c r="AN27" s="446"/>
      <c r="AO27" s="446"/>
      <c r="AP27" s="446"/>
      <c r="AQ27" s="446"/>
      <c r="AR27" s="488"/>
      <c r="AS27" s="445">
        <v>4177</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34" t="s">
        <v>149</v>
      </c>
      <c r="BO27" s="535"/>
      <c r="BP27" s="535"/>
      <c r="BQ27" s="535"/>
      <c r="BR27" s="535"/>
      <c r="BS27" s="535"/>
      <c r="BT27" s="535"/>
      <c r="BU27" s="536"/>
      <c r="BV27" s="534" t="s">
        <v>149</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187</v>
      </c>
      <c r="F28" s="418"/>
      <c r="G28" s="418"/>
      <c r="H28" s="418"/>
      <c r="I28" s="418"/>
      <c r="J28" s="418"/>
      <c r="K28" s="419"/>
      <c r="L28" s="445">
        <v>1</v>
      </c>
      <c r="M28" s="446"/>
      <c r="N28" s="446"/>
      <c r="O28" s="446"/>
      <c r="P28" s="488"/>
      <c r="Q28" s="445">
        <v>3830</v>
      </c>
      <c r="R28" s="446"/>
      <c r="S28" s="446"/>
      <c r="T28" s="446"/>
      <c r="U28" s="446"/>
      <c r="V28" s="488"/>
      <c r="W28" s="553"/>
      <c r="X28" s="541"/>
      <c r="Y28" s="542"/>
      <c r="Z28" s="444" t="s">
        <v>188</v>
      </c>
      <c r="AA28" s="418"/>
      <c r="AB28" s="418"/>
      <c r="AC28" s="418"/>
      <c r="AD28" s="418"/>
      <c r="AE28" s="418"/>
      <c r="AF28" s="418"/>
      <c r="AG28" s="419"/>
      <c r="AH28" s="445" t="s">
        <v>131</v>
      </c>
      <c r="AI28" s="446"/>
      <c r="AJ28" s="446"/>
      <c r="AK28" s="446"/>
      <c r="AL28" s="488"/>
      <c r="AM28" s="445" t="s">
        <v>131</v>
      </c>
      <c r="AN28" s="446"/>
      <c r="AO28" s="446"/>
      <c r="AP28" s="446"/>
      <c r="AQ28" s="446"/>
      <c r="AR28" s="488"/>
      <c r="AS28" s="445" t="s">
        <v>149</v>
      </c>
      <c r="AT28" s="446"/>
      <c r="AU28" s="446"/>
      <c r="AV28" s="446"/>
      <c r="AW28" s="446"/>
      <c r="AX28" s="447"/>
      <c r="AY28" s="567" t="s">
        <v>189</v>
      </c>
      <c r="AZ28" s="568"/>
      <c r="BA28" s="568"/>
      <c r="BB28" s="569"/>
      <c r="BC28" s="354" t="s">
        <v>50</v>
      </c>
      <c r="BD28" s="355"/>
      <c r="BE28" s="355"/>
      <c r="BF28" s="355"/>
      <c r="BG28" s="355"/>
      <c r="BH28" s="355"/>
      <c r="BI28" s="355"/>
      <c r="BJ28" s="355"/>
      <c r="BK28" s="355"/>
      <c r="BL28" s="355"/>
      <c r="BM28" s="356"/>
      <c r="BN28" s="357">
        <v>5182262</v>
      </c>
      <c r="BO28" s="358"/>
      <c r="BP28" s="358"/>
      <c r="BQ28" s="358"/>
      <c r="BR28" s="358"/>
      <c r="BS28" s="358"/>
      <c r="BT28" s="358"/>
      <c r="BU28" s="359"/>
      <c r="BV28" s="357">
        <v>5500234</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190</v>
      </c>
      <c r="F29" s="418"/>
      <c r="G29" s="418"/>
      <c r="H29" s="418"/>
      <c r="I29" s="418"/>
      <c r="J29" s="418"/>
      <c r="K29" s="419"/>
      <c r="L29" s="445">
        <v>18</v>
      </c>
      <c r="M29" s="446"/>
      <c r="N29" s="446"/>
      <c r="O29" s="446"/>
      <c r="P29" s="488"/>
      <c r="Q29" s="445">
        <v>3460</v>
      </c>
      <c r="R29" s="446"/>
      <c r="S29" s="446"/>
      <c r="T29" s="446"/>
      <c r="U29" s="446"/>
      <c r="V29" s="488"/>
      <c r="W29" s="554"/>
      <c r="X29" s="555"/>
      <c r="Y29" s="556"/>
      <c r="Z29" s="444" t="s">
        <v>191</v>
      </c>
      <c r="AA29" s="418"/>
      <c r="AB29" s="418"/>
      <c r="AC29" s="418"/>
      <c r="AD29" s="418"/>
      <c r="AE29" s="418"/>
      <c r="AF29" s="418"/>
      <c r="AG29" s="419"/>
      <c r="AH29" s="445">
        <v>551</v>
      </c>
      <c r="AI29" s="446"/>
      <c r="AJ29" s="446"/>
      <c r="AK29" s="446"/>
      <c r="AL29" s="488"/>
      <c r="AM29" s="445">
        <v>1721575</v>
      </c>
      <c r="AN29" s="446"/>
      <c r="AO29" s="446"/>
      <c r="AP29" s="446"/>
      <c r="AQ29" s="446"/>
      <c r="AR29" s="488"/>
      <c r="AS29" s="445">
        <v>3124</v>
      </c>
      <c r="AT29" s="446"/>
      <c r="AU29" s="446"/>
      <c r="AV29" s="446"/>
      <c r="AW29" s="446"/>
      <c r="AX29" s="447"/>
      <c r="AY29" s="570"/>
      <c r="AZ29" s="571"/>
      <c r="BA29" s="571"/>
      <c r="BB29" s="572"/>
      <c r="BC29" s="422" t="s">
        <v>192</v>
      </c>
      <c r="BD29" s="423"/>
      <c r="BE29" s="423"/>
      <c r="BF29" s="423"/>
      <c r="BG29" s="423"/>
      <c r="BH29" s="423"/>
      <c r="BI29" s="423"/>
      <c r="BJ29" s="423"/>
      <c r="BK29" s="423"/>
      <c r="BL29" s="423"/>
      <c r="BM29" s="424"/>
      <c r="BN29" s="425">
        <v>1208071</v>
      </c>
      <c r="BO29" s="426"/>
      <c r="BP29" s="426"/>
      <c r="BQ29" s="426"/>
      <c r="BR29" s="426"/>
      <c r="BS29" s="426"/>
      <c r="BT29" s="426"/>
      <c r="BU29" s="427"/>
      <c r="BV29" s="425">
        <v>1206864</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193</v>
      </c>
      <c r="X30" s="581"/>
      <c r="Y30" s="581"/>
      <c r="Z30" s="581"/>
      <c r="AA30" s="581"/>
      <c r="AB30" s="581"/>
      <c r="AC30" s="581"/>
      <c r="AD30" s="581"/>
      <c r="AE30" s="581"/>
      <c r="AF30" s="581"/>
      <c r="AG30" s="582"/>
      <c r="AH30" s="513">
        <v>96.7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10939529</v>
      </c>
      <c r="BO30" s="535"/>
      <c r="BP30" s="535"/>
      <c r="BQ30" s="535"/>
      <c r="BR30" s="535"/>
      <c r="BS30" s="535"/>
      <c r="BT30" s="535"/>
      <c r="BU30" s="536"/>
      <c r="BV30" s="534">
        <v>9970621</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194</v>
      </c>
      <c r="D32" s="576"/>
      <c r="E32" s="576"/>
      <c r="F32" s="576"/>
      <c r="G32" s="576"/>
      <c r="H32" s="576"/>
      <c r="I32" s="576"/>
      <c r="J32" s="576"/>
      <c r="K32" s="576"/>
      <c r="L32" s="576"/>
      <c r="M32" s="576"/>
      <c r="N32" s="576"/>
      <c r="O32" s="576"/>
      <c r="P32" s="576"/>
      <c r="Q32" s="576"/>
      <c r="R32" s="576"/>
      <c r="S32" s="576"/>
      <c r="U32" s="429" t="s">
        <v>195</v>
      </c>
      <c r="V32" s="429"/>
      <c r="W32" s="429"/>
      <c r="X32" s="429"/>
      <c r="Y32" s="429"/>
      <c r="Z32" s="429"/>
      <c r="AA32" s="429"/>
      <c r="AB32" s="429"/>
      <c r="AC32" s="429"/>
      <c r="AD32" s="429"/>
      <c r="AE32" s="429"/>
      <c r="AF32" s="429"/>
      <c r="AG32" s="429"/>
      <c r="AH32" s="429"/>
      <c r="AI32" s="429"/>
      <c r="AJ32" s="429"/>
      <c r="AK32" s="429"/>
      <c r="AM32" s="429" t="s">
        <v>196</v>
      </c>
      <c r="AN32" s="429"/>
      <c r="AO32" s="429"/>
      <c r="AP32" s="429"/>
      <c r="AQ32" s="429"/>
      <c r="AR32" s="429"/>
      <c r="AS32" s="429"/>
      <c r="AT32" s="429"/>
      <c r="AU32" s="429"/>
      <c r="AV32" s="429"/>
      <c r="AW32" s="429"/>
      <c r="AX32" s="429"/>
      <c r="AY32" s="429"/>
      <c r="AZ32" s="429"/>
      <c r="BA32" s="429"/>
      <c r="BB32" s="429"/>
      <c r="BC32" s="429"/>
      <c r="BE32" s="429" t="s">
        <v>197</v>
      </c>
      <c r="BF32" s="429"/>
      <c r="BG32" s="429"/>
      <c r="BH32" s="429"/>
      <c r="BI32" s="429"/>
      <c r="BJ32" s="429"/>
      <c r="BK32" s="429"/>
      <c r="BL32" s="429"/>
      <c r="BM32" s="429"/>
      <c r="BN32" s="429"/>
      <c r="BO32" s="429"/>
      <c r="BP32" s="429"/>
      <c r="BQ32" s="429"/>
      <c r="BR32" s="429"/>
      <c r="BS32" s="429"/>
      <c r="BT32" s="429"/>
      <c r="BU32" s="429"/>
      <c r="BW32" s="429" t="s">
        <v>198</v>
      </c>
      <c r="BX32" s="429"/>
      <c r="BY32" s="429"/>
      <c r="BZ32" s="429"/>
      <c r="CA32" s="429"/>
      <c r="CB32" s="429"/>
      <c r="CC32" s="429"/>
      <c r="CD32" s="429"/>
      <c r="CE32" s="429"/>
      <c r="CF32" s="429"/>
      <c r="CG32" s="429"/>
      <c r="CH32" s="429"/>
      <c r="CI32" s="429"/>
      <c r="CJ32" s="429"/>
      <c r="CK32" s="429"/>
      <c r="CL32" s="429"/>
      <c r="CM32" s="429"/>
      <c r="CO32" s="429" t="s">
        <v>199</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200</v>
      </c>
      <c r="D33" s="412"/>
      <c r="E33" s="383" t="s">
        <v>201</v>
      </c>
      <c r="F33" s="383"/>
      <c r="G33" s="383"/>
      <c r="H33" s="383"/>
      <c r="I33" s="383"/>
      <c r="J33" s="383"/>
      <c r="K33" s="383"/>
      <c r="L33" s="383"/>
      <c r="M33" s="383"/>
      <c r="N33" s="383"/>
      <c r="O33" s="383"/>
      <c r="P33" s="383"/>
      <c r="Q33" s="383"/>
      <c r="R33" s="383"/>
      <c r="S33" s="383"/>
      <c r="T33" s="179"/>
      <c r="U33" s="412" t="s">
        <v>202</v>
      </c>
      <c r="V33" s="412"/>
      <c r="W33" s="383" t="s">
        <v>201</v>
      </c>
      <c r="X33" s="383"/>
      <c r="Y33" s="383"/>
      <c r="Z33" s="383"/>
      <c r="AA33" s="383"/>
      <c r="AB33" s="383"/>
      <c r="AC33" s="383"/>
      <c r="AD33" s="383"/>
      <c r="AE33" s="383"/>
      <c r="AF33" s="383"/>
      <c r="AG33" s="383"/>
      <c r="AH33" s="383"/>
      <c r="AI33" s="383"/>
      <c r="AJ33" s="383"/>
      <c r="AK33" s="383"/>
      <c r="AL33" s="179"/>
      <c r="AM33" s="412" t="s">
        <v>202</v>
      </c>
      <c r="AN33" s="412"/>
      <c r="AO33" s="383" t="s">
        <v>201</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2" t="s">
        <v>203</v>
      </c>
      <c r="BX33" s="412"/>
      <c r="BY33" s="383" t="s">
        <v>205</v>
      </c>
      <c r="BZ33" s="383"/>
      <c r="CA33" s="383"/>
      <c r="CB33" s="383"/>
      <c r="CC33" s="383"/>
      <c r="CD33" s="383"/>
      <c r="CE33" s="383"/>
      <c r="CF33" s="383"/>
      <c r="CG33" s="383"/>
      <c r="CH33" s="383"/>
      <c r="CI33" s="383"/>
      <c r="CJ33" s="383"/>
      <c r="CK33" s="383"/>
      <c r="CL33" s="383"/>
      <c r="CM33" s="383"/>
      <c r="CN33" s="179"/>
      <c r="CO33" s="412" t="s">
        <v>202</v>
      </c>
      <c r="CP33" s="412"/>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IF('各会計、関係団体の財政状況及び健全化判断比率'!B34="","",'各会計、関係団体の財政状況及び健全化判断比率'!B34)</f>
        <v>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IF('各会計、関係団体の財政状況及び健全化判断比率'!B36="","",'各会計、関係団体の財政状況及び健全化判断比率'!B36)</f>
        <v>地方卸売市場特別会計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氷上多可衛生事務組合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(公財)兵庫丹波の森協会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看護専門学校特別会計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国民健康保険特別会計直診勘定</v>
      </c>
      <c r="X35" s="585"/>
      <c r="Y35" s="585"/>
      <c r="Z35" s="585"/>
      <c r="AA35" s="585"/>
      <c r="AB35" s="585"/>
      <c r="AC35" s="585"/>
      <c r="AD35" s="585"/>
      <c r="AE35" s="585"/>
      <c r="AF35" s="585"/>
      <c r="AG35" s="585"/>
      <c r="AH35" s="585"/>
      <c r="AI35" s="585"/>
      <c r="AJ35" s="585"/>
      <c r="AK35" s="585"/>
      <c r="AL35" s="175"/>
      <c r="AM35" s="584">
        <f t="shared" ref="AM35:AM43" si="0">IF(AO35="","",AM34+1)</f>
        <v>10</v>
      </c>
      <c r="AN35" s="584"/>
      <c r="AO35" s="585" t="str">
        <f>IF('各会計、関係団体の財政状況及び健全化判断比率'!B35="","",'各会計、関係団体の財政状況及び健全化判断比率'!B35)</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兵庫県市町村職員退職手当組合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(株)タンバンベルグ</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介護保険特別会計保険事業勘定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兵庫県町議会議員公務災害補償組合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(株)まちづくり柏原</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丹波少年自然の家事務組合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7</v>
      </c>
      <c r="V38" s="584"/>
      <c r="W38" s="585" t="str">
        <f>IF('各会計、関係団体の財政状況及び健全化判断比率'!B32="","",'各会計、関係団体の財政状況及び健全化判断比率'!B32)</f>
        <v>訪問看護ステーション特別会計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兵庫県後期高齢者医療広域連合(一般会計)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f t="shared" si="4"/>
        <v>8</v>
      </c>
      <c r="V39" s="584"/>
      <c r="W39" s="585" t="str">
        <f>IF('各会計、関係団体の財政状況及び健全化判断比率'!B33="","",'各会計、関係団体の財政状況及び健全化判断比率'!B33)</f>
        <v>駐車場特別会計</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兵庫県後期高齢者医療広域連合(特別会計)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0e/7LZGDha1lanrqEJiACjSQFmCHx4TcLllwoJ0vOlo7HaRukCyCHQr2ui8oFBYslU5qCh8TCVmfdbbxYY9bAA==" saltValue="TwEX3Mgr9qNfrNAuilF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6" t="s">
        <v>568</v>
      </c>
      <c r="D34" s="1136"/>
      <c r="E34" s="1137"/>
      <c r="F34" s="32">
        <v>18.04</v>
      </c>
      <c r="G34" s="33">
        <v>18.29</v>
      </c>
      <c r="H34" s="33">
        <v>17.71</v>
      </c>
      <c r="I34" s="33">
        <v>17.829999999999998</v>
      </c>
      <c r="J34" s="34">
        <v>18.2</v>
      </c>
      <c r="K34" s="22"/>
      <c r="L34" s="22"/>
      <c r="M34" s="22"/>
      <c r="N34" s="22"/>
      <c r="O34" s="22"/>
      <c r="P34" s="22"/>
    </row>
    <row r="35" spans="1:16" ht="39" customHeight="1" x14ac:dyDescent="0.15">
      <c r="A35" s="22"/>
      <c r="B35" s="35"/>
      <c r="C35" s="1132" t="s">
        <v>569</v>
      </c>
      <c r="D35" s="1132"/>
      <c r="E35" s="1133"/>
      <c r="F35" s="36">
        <v>13.21</v>
      </c>
      <c r="G35" s="37">
        <v>14.31</v>
      </c>
      <c r="H35" s="37">
        <v>15.06</v>
      </c>
      <c r="I35" s="37">
        <v>13.77</v>
      </c>
      <c r="J35" s="38">
        <v>13.39</v>
      </c>
      <c r="K35" s="22"/>
      <c r="L35" s="22"/>
      <c r="M35" s="22"/>
      <c r="N35" s="22"/>
      <c r="O35" s="22"/>
      <c r="P35" s="22"/>
    </row>
    <row r="36" spans="1:16" ht="39" customHeight="1" x14ac:dyDescent="0.15">
      <c r="A36" s="22"/>
      <c r="B36" s="35"/>
      <c r="C36" s="1132" t="s">
        <v>570</v>
      </c>
      <c r="D36" s="1132"/>
      <c r="E36" s="1133"/>
      <c r="F36" s="36">
        <v>6.5</v>
      </c>
      <c r="G36" s="37">
        <v>5.66</v>
      </c>
      <c r="H36" s="37">
        <v>7.9</v>
      </c>
      <c r="I36" s="37">
        <v>8.99</v>
      </c>
      <c r="J36" s="38">
        <v>7.17</v>
      </c>
      <c r="K36" s="22"/>
      <c r="L36" s="22"/>
      <c r="M36" s="22"/>
      <c r="N36" s="22"/>
      <c r="O36" s="22"/>
      <c r="P36" s="22"/>
    </row>
    <row r="37" spans="1:16" ht="39" customHeight="1" x14ac:dyDescent="0.15">
      <c r="A37" s="22"/>
      <c r="B37" s="35"/>
      <c r="C37" s="1132" t="s">
        <v>571</v>
      </c>
      <c r="D37" s="1132"/>
      <c r="E37" s="1133"/>
      <c r="F37" s="36">
        <v>0.83</v>
      </c>
      <c r="G37" s="37">
        <v>1.81</v>
      </c>
      <c r="H37" s="37">
        <v>1.66</v>
      </c>
      <c r="I37" s="37">
        <v>2.5</v>
      </c>
      <c r="J37" s="38">
        <v>2.4700000000000002</v>
      </c>
      <c r="K37" s="22"/>
      <c r="L37" s="22"/>
      <c r="M37" s="22"/>
      <c r="N37" s="22"/>
      <c r="O37" s="22"/>
      <c r="P37" s="22"/>
    </row>
    <row r="38" spans="1:16" ht="39" customHeight="1" x14ac:dyDescent="0.15">
      <c r="A38" s="22"/>
      <c r="B38" s="35"/>
      <c r="C38" s="1132" t="s">
        <v>572</v>
      </c>
      <c r="D38" s="1132"/>
      <c r="E38" s="1133"/>
      <c r="F38" s="36">
        <v>0.77</v>
      </c>
      <c r="G38" s="37">
        <v>0.46</v>
      </c>
      <c r="H38" s="37">
        <v>0.62</v>
      </c>
      <c r="I38" s="37">
        <v>0.83</v>
      </c>
      <c r="J38" s="38">
        <v>0.66</v>
      </c>
      <c r="K38" s="22"/>
      <c r="L38" s="22"/>
      <c r="M38" s="22"/>
      <c r="N38" s="22"/>
      <c r="O38" s="22"/>
      <c r="P38" s="22"/>
    </row>
    <row r="39" spans="1:16" ht="39" customHeight="1" x14ac:dyDescent="0.15">
      <c r="A39" s="22"/>
      <c r="B39" s="35"/>
      <c r="C39" s="1132" t="s">
        <v>573</v>
      </c>
      <c r="D39" s="1132"/>
      <c r="E39" s="1133"/>
      <c r="F39" s="36">
        <v>0.08</v>
      </c>
      <c r="G39" s="37">
        <v>7.0000000000000007E-2</v>
      </c>
      <c r="H39" s="37">
        <v>0.09</v>
      </c>
      <c r="I39" s="37">
        <v>7.0000000000000007E-2</v>
      </c>
      <c r="J39" s="38">
        <v>0.11</v>
      </c>
      <c r="K39" s="22"/>
      <c r="L39" s="22"/>
      <c r="M39" s="22"/>
      <c r="N39" s="22"/>
      <c r="O39" s="22"/>
      <c r="P39" s="22"/>
    </row>
    <row r="40" spans="1:16" ht="39" customHeight="1" x14ac:dyDescent="0.15">
      <c r="A40" s="22"/>
      <c r="B40" s="35"/>
      <c r="C40" s="1132" t="s">
        <v>574</v>
      </c>
      <c r="D40" s="1132"/>
      <c r="E40" s="1133"/>
      <c r="F40" s="36">
        <v>0.12</v>
      </c>
      <c r="G40" s="37">
        <v>0.09</v>
      </c>
      <c r="H40" s="37">
        <v>0.08</v>
      </c>
      <c r="I40" s="37">
        <v>0.11</v>
      </c>
      <c r="J40" s="38">
        <v>0.1</v>
      </c>
      <c r="K40" s="22"/>
      <c r="L40" s="22"/>
      <c r="M40" s="22"/>
      <c r="N40" s="22"/>
      <c r="O40" s="22"/>
      <c r="P40" s="22"/>
    </row>
    <row r="41" spans="1:16" ht="39" customHeight="1" x14ac:dyDescent="0.15">
      <c r="A41" s="22"/>
      <c r="B41" s="35"/>
      <c r="C41" s="1132" t="s">
        <v>575</v>
      </c>
      <c r="D41" s="1132"/>
      <c r="E41" s="1133"/>
      <c r="F41" s="36">
        <v>0.06</v>
      </c>
      <c r="G41" s="37">
        <v>0.06</v>
      </c>
      <c r="H41" s="37">
        <v>0.06</v>
      </c>
      <c r="I41" s="37">
        <v>0.05</v>
      </c>
      <c r="J41" s="38">
        <v>0.05</v>
      </c>
      <c r="K41" s="22"/>
      <c r="L41" s="22"/>
      <c r="M41" s="22"/>
      <c r="N41" s="22"/>
      <c r="O41" s="22"/>
      <c r="P41" s="22"/>
    </row>
    <row r="42" spans="1:16" ht="39" customHeight="1" x14ac:dyDescent="0.15">
      <c r="A42" s="22"/>
      <c r="B42" s="39"/>
      <c r="C42" s="1132" t="s">
        <v>576</v>
      </c>
      <c r="D42" s="1132"/>
      <c r="E42" s="1133"/>
      <c r="F42" s="36" t="s">
        <v>521</v>
      </c>
      <c r="G42" s="37" t="s">
        <v>521</v>
      </c>
      <c r="H42" s="37" t="s">
        <v>521</v>
      </c>
      <c r="I42" s="37" t="s">
        <v>521</v>
      </c>
      <c r="J42" s="38" t="s">
        <v>521</v>
      </c>
      <c r="K42" s="22"/>
      <c r="L42" s="22"/>
      <c r="M42" s="22"/>
      <c r="N42" s="22"/>
      <c r="O42" s="22"/>
      <c r="P42" s="22"/>
    </row>
    <row r="43" spans="1:16" ht="39" customHeight="1" thickBot="1" x14ac:dyDescent="0.2">
      <c r="A43" s="22"/>
      <c r="B43" s="40"/>
      <c r="C43" s="1134" t="s">
        <v>577</v>
      </c>
      <c r="D43" s="1134"/>
      <c r="E43" s="1135"/>
      <c r="F43" s="41">
        <v>0.82</v>
      </c>
      <c r="G43" s="42">
        <v>0.78</v>
      </c>
      <c r="H43" s="42">
        <v>0.01</v>
      </c>
      <c r="I43" s="42">
        <v>0.01</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AwC+pI+uGk8+aRPAF1NTKn+Um8EVbfWxbAxX3QfS+igWA9sF1okjD7eAs+UnKGBerzTDETeBXuxDOzn9P8m8Q==" saltValue="AEyWKeJKOP5Qe3sTsWRc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4499</v>
      </c>
      <c r="L45" s="58">
        <v>4573</v>
      </c>
      <c r="M45" s="58">
        <v>4521</v>
      </c>
      <c r="N45" s="58">
        <v>4531</v>
      </c>
      <c r="O45" s="59">
        <v>4477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521</v>
      </c>
      <c r="L46" s="62" t="s">
        <v>521</v>
      </c>
      <c r="M46" s="62" t="s">
        <v>521</v>
      </c>
      <c r="N46" s="62" t="s">
        <v>521</v>
      </c>
      <c r="O46" s="63" t="s">
        <v>521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521</v>
      </c>
      <c r="L47" s="62" t="s">
        <v>521</v>
      </c>
      <c r="M47" s="62" t="s">
        <v>521</v>
      </c>
      <c r="N47" s="62" t="s">
        <v>521</v>
      </c>
      <c r="O47" s="63" t="s">
        <v>521</v>
      </c>
      <c r="P47" s="46"/>
      <c r="Q47" s="46"/>
      <c r="R47" s="46"/>
      <c r="S47" s="46"/>
      <c r="T47" s="46"/>
      <c r="U47" s="46"/>
    </row>
    <row r="48" spans="1:21" ht="30.75" customHeight="1" x14ac:dyDescent="0.15">
      <c r="A48" s="46"/>
      <c r="B48" s="1140"/>
      <c r="C48" s="1141"/>
      <c r="D48" s="60"/>
      <c r="E48" s="1146" t="s">
        <v>15</v>
      </c>
      <c r="F48" s="1146"/>
      <c r="G48" s="1146"/>
      <c r="H48" s="1146"/>
      <c r="I48" s="1146"/>
      <c r="J48" s="1147"/>
      <c r="K48" s="61">
        <v>1640</v>
      </c>
      <c r="L48" s="62">
        <v>1627</v>
      </c>
      <c r="M48" s="62">
        <v>1507</v>
      </c>
      <c r="N48" s="62">
        <v>1561</v>
      </c>
      <c r="O48" s="63">
        <v>1283</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521</v>
      </c>
      <c r="L49" s="62">
        <v>5</v>
      </c>
      <c r="M49" s="62">
        <v>16</v>
      </c>
      <c r="N49" s="62">
        <v>23</v>
      </c>
      <c r="O49" s="63">
        <v>23</v>
      </c>
      <c r="P49" s="46"/>
      <c r="Q49" s="46"/>
      <c r="R49" s="46"/>
      <c r="S49" s="46"/>
      <c r="T49" s="46"/>
      <c r="U49" s="46"/>
    </row>
    <row r="50" spans="1:21" ht="30.75" customHeight="1" x14ac:dyDescent="0.15">
      <c r="A50" s="46"/>
      <c r="B50" s="1140"/>
      <c r="C50" s="1141"/>
      <c r="D50" s="60"/>
      <c r="E50" s="1146" t="s">
        <v>17</v>
      </c>
      <c r="F50" s="1146"/>
      <c r="G50" s="1146"/>
      <c r="H50" s="1146"/>
      <c r="I50" s="1146"/>
      <c r="J50" s="1147"/>
      <c r="K50" s="61">
        <v>17</v>
      </c>
      <c r="L50" s="62">
        <v>3</v>
      </c>
      <c r="M50" s="62">
        <v>1</v>
      </c>
      <c r="N50" s="62" t="s">
        <v>521</v>
      </c>
      <c r="O50" s="63" t="s">
        <v>521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521</v>
      </c>
      <c r="L51" s="62" t="s">
        <v>521</v>
      </c>
      <c r="M51" s="62" t="s">
        <v>521</v>
      </c>
      <c r="N51" s="62" t="s">
        <v>521</v>
      </c>
      <c r="O51" s="63" t="s">
        <v>521</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5190</v>
      </c>
      <c r="L52" s="62">
        <v>5277</v>
      </c>
      <c r="M52" s="62">
        <v>5203</v>
      </c>
      <c r="N52" s="62">
        <v>4915</v>
      </c>
      <c r="O52" s="63">
        <v>4652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966</v>
      </c>
      <c r="L53" s="67">
        <v>931</v>
      </c>
      <c r="M53" s="67">
        <v>842</v>
      </c>
      <c r="N53" s="67">
        <v>1200</v>
      </c>
      <c r="O53" s="68">
        <v>1131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caISciggKIf9KPdoZxN/rZ2QLXnC9UsZyLq5tcb4fly1u79JC77qFSQ7nKR4VvxPB27zMr1GzIVsRAzGWQgkw==" saltValue="HbggaTPn7fSguyWBbjE5y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69" t="s">
        <v>32</v>
      </c>
      <c r="C41" s="1170"/>
      <c r="D41" s="103"/>
      <c r="E41" s="1175" t="s">
        <v>33</v>
      </c>
      <c r="F41" s="1175"/>
      <c r="G41" s="1175"/>
      <c r="H41" s="1176"/>
      <c r="I41" s="342">
        <v>37479</v>
      </c>
      <c r="J41" s="343">
        <v>37129</v>
      </c>
      <c r="K41" s="343">
        <v>35586</v>
      </c>
      <c r="L41" s="343">
        <v>33179</v>
      </c>
      <c r="M41" s="344">
        <v>31670</v>
      </c>
    </row>
    <row r="42" spans="2:13" ht="27.75" customHeight="1" x14ac:dyDescent="0.15">
      <c r="B42" s="1171"/>
      <c r="C42" s="1172"/>
      <c r="D42" s="104"/>
      <c r="E42" s="1177" t="s">
        <v>34</v>
      </c>
      <c r="F42" s="1177"/>
      <c r="G42" s="1177"/>
      <c r="H42" s="1178"/>
      <c r="I42" s="345">
        <v>6</v>
      </c>
      <c r="J42" s="346">
        <v>2</v>
      </c>
      <c r="K42" s="346">
        <v>1</v>
      </c>
      <c r="L42" s="346" t="s">
        <v>521</v>
      </c>
      <c r="M42" s="347" t="s">
        <v>521</v>
      </c>
    </row>
    <row r="43" spans="2:13" ht="27.75" customHeight="1" x14ac:dyDescent="0.15">
      <c r="B43" s="1171"/>
      <c r="C43" s="1172"/>
      <c r="D43" s="104"/>
      <c r="E43" s="1177" t="s">
        <v>35</v>
      </c>
      <c r="F43" s="1177"/>
      <c r="G43" s="1177"/>
      <c r="H43" s="1178"/>
      <c r="I43" s="345">
        <v>24428</v>
      </c>
      <c r="J43" s="346">
        <v>21569</v>
      </c>
      <c r="K43" s="346">
        <v>18681</v>
      </c>
      <c r="L43" s="346">
        <v>17352</v>
      </c>
      <c r="M43" s="347">
        <v>15641</v>
      </c>
    </row>
    <row r="44" spans="2:13" ht="27.75" customHeight="1" x14ac:dyDescent="0.15">
      <c r="B44" s="1171"/>
      <c r="C44" s="1172"/>
      <c r="D44" s="104"/>
      <c r="E44" s="1177" t="s">
        <v>36</v>
      </c>
      <c r="F44" s="1177"/>
      <c r="G44" s="1177"/>
      <c r="H44" s="1178"/>
      <c r="I44" s="345">
        <v>62</v>
      </c>
      <c r="J44" s="346">
        <v>218</v>
      </c>
      <c r="K44" s="346">
        <v>292</v>
      </c>
      <c r="L44" s="346">
        <v>274</v>
      </c>
      <c r="M44" s="347">
        <v>253</v>
      </c>
    </row>
    <row r="45" spans="2:13" ht="27.75" customHeight="1" x14ac:dyDescent="0.15">
      <c r="B45" s="1171"/>
      <c r="C45" s="1172"/>
      <c r="D45" s="104"/>
      <c r="E45" s="1177" t="s">
        <v>37</v>
      </c>
      <c r="F45" s="1177"/>
      <c r="G45" s="1177"/>
      <c r="H45" s="1178"/>
      <c r="I45" s="345">
        <v>4968</v>
      </c>
      <c r="J45" s="346">
        <v>4828</v>
      </c>
      <c r="K45" s="346">
        <v>4801</v>
      </c>
      <c r="L45" s="346">
        <v>4731</v>
      </c>
      <c r="M45" s="347">
        <v>4586</v>
      </c>
    </row>
    <row r="46" spans="2:13" ht="27.75" customHeight="1" x14ac:dyDescent="0.15">
      <c r="B46" s="1171"/>
      <c r="C46" s="1172"/>
      <c r="D46" s="105"/>
      <c r="E46" s="1177" t="s">
        <v>38</v>
      </c>
      <c r="F46" s="1177"/>
      <c r="G46" s="1177"/>
      <c r="H46" s="1178"/>
      <c r="I46" s="345" t="s">
        <v>521</v>
      </c>
      <c r="J46" s="346" t="s">
        <v>521</v>
      </c>
      <c r="K46" s="346" t="s">
        <v>521</v>
      </c>
      <c r="L46" s="346" t="s">
        <v>521</v>
      </c>
      <c r="M46" s="347" t="s">
        <v>521</v>
      </c>
    </row>
    <row r="47" spans="2:13" ht="27.75" customHeight="1" x14ac:dyDescent="0.15">
      <c r="B47" s="1171"/>
      <c r="C47" s="1172"/>
      <c r="D47" s="106"/>
      <c r="E47" s="1179" t="s">
        <v>39</v>
      </c>
      <c r="F47" s="1180"/>
      <c r="G47" s="1180"/>
      <c r="H47" s="1181"/>
      <c r="I47" s="345" t="s">
        <v>521</v>
      </c>
      <c r="J47" s="346" t="s">
        <v>521</v>
      </c>
      <c r="K47" s="346" t="s">
        <v>521</v>
      </c>
      <c r="L47" s="346" t="s">
        <v>521</v>
      </c>
      <c r="M47" s="347" t="s">
        <v>521</v>
      </c>
    </row>
    <row r="48" spans="2:13" ht="27.75" customHeight="1" x14ac:dyDescent="0.15">
      <c r="B48" s="1171"/>
      <c r="C48" s="1172"/>
      <c r="D48" s="104"/>
      <c r="E48" s="1177" t="s">
        <v>40</v>
      </c>
      <c r="F48" s="1177"/>
      <c r="G48" s="1177"/>
      <c r="H48" s="1178"/>
      <c r="I48" s="345" t="s">
        <v>521</v>
      </c>
      <c r="J48" s="346" t="s">
        <v>521</v>
      </c>
      <c r="K48" s="346" t="s">
        <v>521</v>
      </c>
      <c r="L48" s="346" t="s">
        <v>521</v>
      </c>
      <c r="M48" s="347" t="s">
        <v>521</v>
      </c>
    </row>
    <row r="49" spans="2:13" ht="27.75" customHeight="1" x14ac:dyDescent="0.15">
      <c r="B49" s="1173"/>
      <c r="C49" s="1174"/>
      <c r="D49" s="104"/>
      <c r="E49" s="1177" t="s">
        <v>41</v>
      </c>
      <c r="F49" s="1177"/>
      <c r="G49" s="1177"/>
      <c r="H49" s="1178"/>
      <c r="I49" s="345" t="s">
        <v>521</v>
      </c>
      <c r="J49" s="346" t="s">
        <v>521</v>
      </c>
      <c r="K49" s="346" t="s">
        <v>521</v>
      </c>
      <c r="L49" s="346" t="s">
        <v>521</v>
      </c>
      <c r="M49" s="347" t="s">
        <v>521</v>
      </c>
    </row>
    <row r="50" spans="2:13" ht="27.75" customHeight="1" x14ac:dyDescent="0.15">
      <c r="B50" s="1182" t="s">
        <v>42</v>
      </c>
      <c r="C50" s="1183"/>
      <c r="D50" s="107"/>
      <c r="E50" s="1177" t="s">
        <v>43</v>
      </c>
      <c r="F50" s="1177"/>
      <c r="G50" s="1177"/>
      <c r="H50" s="1178"/>
      <c r="I50" s="345">
        <v>13143</v>
      </c>
      <c r="J50" s="346">
        <v>14475</v>
      </c>
      <c r="K50" s="346">
        <v>14938</v>
      </c>
      <c r="L50" s="346">
        <v>16155</v>
      </c>
      <c r="M50" s="347">
        <v>17442</v>
      </c>
    </row>
    <row r="51" spans="2:13" ht="27.75" customHeight="1" x14ac:dyDescent="0.15">
      <c r="B51" s="1171"/>
      <c r="C51" s="1172"/>
      <c r="D51" s="104"/>
      <c r="E51" s="1177" t="s">
        <v>44</v>
      </c>
      <c r="F51" s="1177"/>
      <c r="G51" s="1177"/>
      <c r="H51" s="1178"/>
      <c r="I51" s="345">
        <v>670</v>
      </c>
      <c r="J51" s="346">
        <v>565</v>
      </c>
      <c r="K51" s="346">
        <v>484</v>
      </c>
      <c r="L51" s="346">
        <v>394</v>
      </c>
      <c r="M51" s="347">
        <v>299</v>
      </c>
    </row>
    <row r="52" spans="2:13" ht="27.75" customHeight="1" x14ac:dyDescent="0.15">
      <c r="B52" s="1173"/>
      <c r="C52" s="1174"/>
      <c r="D52" s="104"/>
      <c r="E52" s="1177" t="s">
        <v>45</v>
      </c>
      <c r="F52" s="1177"/>
      <c r="G52" s="1177"/>
      <c r="H52" s="1178"/>
      <c r="I52" s="345">
        <v>50878</v>
      </c>
      <c r="J52" s="346">
        <v>48949</v>
      </c>
      <c r="K52" s="346">
        <v>46030</v>
      </c>
      <c r="L52" s="346">
        <v>43564</v>
      </c>
      <c r="M52" s="347">
        <v>41329</v>
      </c>
    </row>
    <row r="53" spans="2:13" ht="27.75" customHeight="1" thickBot="1" x14ac:dyDescent="0.2">
      <c r="B53" s="1184" t="s">
        <v>46</v>
      </c>
      <c r="C53" s="1185"/>
      <c r="D53" s="108"/>
      <c r="E53" s="1186" t="s">
        <v>47</v>
      </c>
      <c r="F53" s="1186"/>
      <c r="G53" s="1186"/>
      <c r="H53" s="1187"/>
      <c r="I53" s="348">
        <v>2252</v>
      </c>
      <c r="J53" s="349">
        <v>-243</v>
      </c>
      <c r="K53" s="349">
        <v>-2090</v>
      </c>
      <c r="L53" s="349">
        <v>-4576</v>
      </c>
      <c r="M53" s="350">
        <v>-6920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nsdpOtLK+CtO+zCf0xlzQnkDE8F05WfZSAyCiHQVrOTft3cPukRd6AJoDDruEtBtcw6TJjY5T/JmAsnHC/JF2A==" saltValue="qKzS9U7oC1xk06duWURO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196" t="s">
        <v>50</v>
      </c>
      <c r="D55" s="1196"/>
      <c r="E55" s="1197"/>
      <c r="F55" s="120">
        <v>5490</v>
      </c>
      <c r="G55" s="120">
        <v>5500</v>
      </c>
      <c r="H55" s="121">
        <v>5182</v>
      </c>
    </row>
    <row r="56" spans="2:8" ht="52.5" customHeight="1" x14ac:dyDescent="0.15">
      <c r="B56" s="122"/>
      <c r="C56" s="1198" t="s">
        <v>51</v>
      </c>
      <c r="D56" s="1198"/>
      <c r="E56" s="1199"/>
      <c r="F56" s="123">
        <v>931</v>
      </c>
      <c r="G56" s="123">
        <v>1207</v>
      </c>
      <c r="H56" s="124">
        <v>1208</v>
      </c>
    </row>
    <row r="57" spans="2:8" ht="53.25" customHeight="1" x14ac:dyDescent="0.15">
      <c r="B57" s="122"/>
      <c r="C57" s="1200" t="s">
        <v>52</v>
      </c>
      <c r="D57" s="1200"/>
      <c r="E57" s="1201"/>
      <c r="F57" s="125">
        <v>9188</v>
      </c>
      <c r="G57" s="125">
        <v>9971</v>
      </c>
      <c r="H57" s="126">
        <v>10940</v>
      </c>
    </row>
    <row r="58" spans="2:8" ht="45.75" customHeight="1" x14ac:dyDescent="0.15">
      <c r="B58" s="127"/>
      <c r="C58" s="1188" t="s">
        <v>594</v>
      </c>
      <c r="D58" s="1189"/>
      <c r="E58" s="1190"/>
      <c r="F58" s="128">
        <v>4171</v>
      </c>
      <c r="G58" s="128">
        <v>4456</v>
      </c>
      <c r="H58" s="129">
        <v>5231</v>
      </c>
    </row>
    <row r="59" spans="2:8" ht="45.75" customHeight="1" x14ac:dyDescent="0.15">
      <c r="B59" s="127"/>
      <c r="C59" s="1188" t="s">
        <v>595</v>
      </c>
      <c r="D59" s="1189"/>
      <c r="E59" s="1190"/>
      <c r="F59" s="128">
        <v>2240</v>
      </c>
      <c r="G59" s="128">
        <v>2243</v>
      </c>
      <c r="H59" s="129">
        <v>2246</v>
      </c>
    </row>
    <row r="60" spans="2:8" ht="45.75" customHeight="1" x14ac:dyDescent="0.15">
      <c r="B60" s="127"/>
      <c r="C60" s="1188" t="s">
        <v>596</v>
      </c>
      <c r="D60" s="1189"/>
      <c r="E60" s="1190"/>
      <c r="F60" s="128">
        <v>433</v>
      </c>
      <c r="G60" s="128">
        <v>643</v>
      </c>
      <c r="H60" s="129">
        <v>680</v>
      </c>
    </row>
    <row r="61" spans="2:8" ht="45.75" customHeight="1" x14ac:dyDescent="0.15">
      <c r="B61" s="127"/>
      <c r="C61" s="1188" t="s">
        <v>597</v>
      </c>
      <c r="D61" s="1189"/>
      <c r="E61" s="1190"/>
      <c r="F61" s="128">
        <v>390</v>
      </c>
      <c r="G61" s="128">
        <v>540</v>
      </c>
      <c r="H61" s="129">
        <v>656</v>
      </c>
    </row>
    <row r="62" spans="2:8" ht="45.75" customHeight="1" thickBot="1" x14ac:dyDescent="0.2">
      <c r="B62" s="130"/>
      <c r="C62" s="1191" t="s">
        <v>598</v>
      </c>
      <c r="D62" s="1192"/>
      <c r="E62" s="1193"/>
      <c r="F62" s="131">
        <v>349</v>
      </c>
      <c r="G62" s="131">
        <v>492</v>
      </c>
      <c r="H62" s="132">
        <v>607</v>
      </c>
    </row>
    <row r="63" spans="2:8" ht="52.5" customHeight="1" thickBot="1" x14ac:dyDescent="0.2">
      <c r="B63" s="133"/>
      <c r="C63" s="1194" t="s">
        <v>53</v>
      </c>
      <c r="D63" s="1194"/>
      <c r="E63" s="1195"/>
      <c r="F63" s="134">
        <v>15609</v>
      </c>
      <c r="G63" s="134">
        <v>16678</v>
      </c>
      <c r="H63" s="135">
        <v>17330</v>
      </c>
    </row>
    <row r="64" spans="2:8" x14ac:dyDescent="0.15"/>
  </sheetData>
  <sheetProtection algorithmName="SHA-512" hashValue="wjlZ0VSujf0By2HfXCdEl7MKDSfnz93SBd63VJ3AYjuz+ytCCY2Afx8jk7pX19ISDmzjQYYQGrCWTZGib8uvfg==" saltValue="yOyGjeAxfuvCr1IaymH2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118948</v>
      </c>
      <c r="E3" s="154"/>
      <c r="F3" s="155">
        <v>54684</v>
      </c>
      <c r="G3" s="156"/>
      <c r="H3" s="157"/>
    </row>
    <row r="4" spans="1:8" x14ac:dyDescent="0.15">
      <c r="A4" s="158"/>
      <c r="B4" s="159"/>
      <c r="C4" s="160"/>
      <c r="D4" s="161">
        <v>86004</v>
      </c>
      <c r="E4" s="162"/>
      <c r="F4" s="163">
        <v>32829</v>
      </c>
      <c r="G4" s="164"/>
      <c r="H4" s="165"/>
    </row>
    <row r="5" spans="1:8" x14ac:dyDescent="0.15">
      <c r="A5" s="146" t="s">
        <v>554</v>
      </c>
      <c r="B5" s="151"/>
      <c r="C5" s="152"/>
      <c r="D5" s="153">
        <v>68379</v>
      </c>
      <c r="E5" s="154"/>
      <c r="F5" s="155">
        <v>62383</v>
      </c>
      <c r="G5" s="156"/>
      <c r="H5" s="157"/>
    </row>
    <row r="6" spans="1:8" x14ac:dyDescent="0.15">
      <c r="A6" s="158"/>
      <c r="B6" s="159"/>
      <c r="C6" s="160"/>
      <c r="D6" s="161">
        <v>39457</v>
      </c>
      <c r="E6" s="162"/>
      <c r="F6" s="163">
        <v>35325</v>
      </c>
      <c r="G6" s="164"/>
      <c r="H6" s="165"/>
    </row>
    <row r="7" spans="1:8" x14ac:dyDescent="0.15">
      <c r="A7" s="146" t="s">
        <v>555</v>
      </c>
      <c r="B7" s="151"/>
      <c r="C7" s="152"/>
      <c r="D7" s="153">
        <v>47325</v>
      </c>
      <c r="E7" s="154"/>
      <c r="F7" s="155">
        <v>63812</v>
      </c>
      <c r="G7" s="156"/>
      <c r="H7" s="157"/>
    </row>
    <row r="8" spans="1:8" x14ac:dyDescent="0.15">
      <c r="A8" s="158"/>
      <c r="B8" s="159"/>
      <c r="C8" s="160"/>
      <c r="D8" s="161">
        <v>23468</v>
      </c>
      <c r="E8" s="162"/>
      <c r="F8" s="163">
        <v>33848</v>
      </c>
      <c r="G8" s="164"/>
      <c r="H8" s="165"/>
    </row>
    <row r="9" spans="1:8" x14ac:dyDescent="0.15">
      <c r="A9" s="146" t="s">
        <v>556</v>
      </c>
      <c r="B9" s="151"/>
      <c r="C9" s="152"/>
      <c r="D9" s="153">
        <v>46656</v>
      </c>
      <c r="E9" s="154"/>
      <c r="F9" s="155">
        <v>54225</v>
      </c>
      <c r="G9" s="156"/>
      <c r="H9" s="157"/>
    </row>
    <row r="10" spans="1:8" x14ac:dyDescent="0.15">
      <c r="A10" s="158"/>
      <c r="B10" s="159"/>
      <c r="C10" s="160"/>
      <c r="D10" s="161">
        <v>32322</v>
      </c>
      <c r="E10" s="162"/>
      <c r="F10" s="163">
        <v>27337</v>
      </c>
      <c r="G10" s="164"/>
      <c r="H10" s="165"/>
    </row>
    <row r="11" spans="1:8" x14ac:dyDescent="0.15">
      <c r="A11" s="146" t="s">
        <v>557</v>
      </c>
      <c r="B11" s="151"/>
      <c r="C11" s="152"/>
      <c r="D11" s="153">
        <v>95320</v>
      </c>
      <c r="E11" s="154"/>
      <c r="F11" s="155">
        <v>54016</v>
      </c>
      <c r="G11" s="156"/>
      <c r="H11" s="157"/>
    </row>
    <row r="12" spans="1:8" x14ac:dyDescent="0.15">
      <c r="A12" s="158"/>
      <c r="B12" s="159"/>
      <c r="C12" s="166"/>
      <c r="D12" s="161">
        <v>24301</v>
      </c>
      <c r="E12" s="162"/>
      <c r="F12" s="163">
        <v>28078</v>
      </c>
      <c r="G12" s="164"/>
      <c r="H12" s="165"/>
    </row>
    <row r="13" spans="1:8" x14ac:dyDescent="0.15">
      <c r="A13" s="146"/>
      <c r="B13" s="151"/>
      <c r="C13" s="152"/>
      <c r="D13" s="153">
        <v>75326</v>
      </c>
      <c r="E13" s="154"/>
      <c r="F13" s="155">
        <v>57824</v>
      </c>
      <c r="G13" s="167"/>
      <c r="H13" s="157"/>
    </row>
    <row r="14" spans="1:8" x14ac:dyDescent="0.15">
      <c r="A14" s="158"/>
      <c r="B14" s="159"/>
      <c r="C14" s="160"/>
      <c r="D14" s="161">
        <v>41110</v>
      </c>
      <c r="E14" s="162"/>
      <c r="F14" s="163">
        <v>31483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6.56</v>
      </c>
      <c r="C19" s="168">
        <f>ROUND(VALUE(SUBSTITUTE(実質収支比率等に係る経年分析!G$48,"▲","-")),2)</f>
        <v>5.73</v>
      </c>
      <c r="D19" s="168">
        <f>ROUND(VALUE(SUBSTITUTE(実質収支比率等に係る経年分析!H$48,"▲","-")),2)</f>
        <v>7.98</v>
      </c>
      <c r="E19" s="168">
        <f>ROUND(VALUE(SUBSTITUTE(実質収支比率等に係る経年分析!I$48,"▲","-")),2)</f>
        <v>9.0500000000000007</v>
      </c>
      <c r="F19" s="168">
        <f>ROUND(VALUE(SUBSTITUTE(実質収支比率等に係る経年分析!J$48,"▲","-")),2)</f>
        <v>7.23</v>
      </c>
    </row>
    <row r="20" spans="1:11" x14ac:dyDescent="0.15">
      <c r="A20" s="168" t="s">
        <v>57</v>
      </c>
      <c r="B20" s="168">
        <f>ROUND(VALUE(SUBSTITUTE(実質収支比率等に係る経年分析!F$47,"▲","-")),2)</f>
        <v>23.13</v>
      </c>
      <c r="C20" s="168">
        <f>ROUND(VALUE(SUBSTITUTE(実質収支比率等に係る経年分析!G$47,"▲","-")),2)</f>
        <v>25.81</v>
      </c>
      <c r="D20" s="168">
        <f>ROUND(VALUE(SUBSTITUTE(実質収支比率等に係る経年分析!H$47,"▲","-")),2)</f>
        <v>26.83</v>
      </c>
      <c r="E20" s="168">
        <f>ROUND(VALUE(SUBSTITUTE(実質収支比率等に係る経年分析!I$47,"▲","-")),2)</f>
        <v>25.63</v>
      </c>
      <c r="F20" s="168">
        <f>ROUND(VALUE(SUBSTITUTE(実質収支比率等に係る経年分析!J$47,"▲","-")),2)</f>
        <v>24.91</v>
      </c>
    </row>
    <row r="21" spans="1:11" x14ac:dyDescent="0.15">
      <c r="A21" s="168" t="s">
        <v>58</v>
      </c>
      <c r="B21" s="168">
        <f>IF(ISNUMBER(VALUE(SUBSTITUTE(実質収支比率等に係る経年分析!F$49,"▲","-"))),ROUND(VALUE(SUBSTITUTE(実質収支比率等に係る経年分析!F$49,"▲","-")),2),NA())</f>
        <v>1.42</v>
      </c>
      <c r="C21" s="168">
        <f>IF(ISNUMBER(VALUE(SUBSTITUTE(実質収支比率等に係る経年分析!G$49,"▲","-"))),ROUND(VALUE(SUBSTITUTE(実質収支比率等に係る経年分析!G$49,"▲","-")),2),NA())</f>
        <v>1.76</v>
      </c>
      <c r="D21" s="168">
        <f>IF(ISNUMBER(VALUE(SUBSTITUTE(実質収支比率等に係る経年分析!H$49,"▲","-"))),ROUND(VALUE(SUBSTITUTE(実質収支比率等に係る経年分析!H$49,"▲","-")),2),NA())</f>
        <v>2.12</v>
      </c>
      <c r="E21" s="168">
        <f>IF(ISNUMBER(VALUE(SUBSTITUTE(実質収支比率等に係る経年分析!I$49,"▲","-"))),ROUND(VALUE(SUBSTITUTE(実質収支比率等に係る経年分析!I$49,"▲","-")),2),NA())</f>
        <v>4.53</v>
      </c>
      <c r="F21" s="168">
        <f>IF(ISNUMBER(VALUE(SUBSTITUTE(実質収支比率等に係る経年分析!J$49,"▲","-"))),ROUND(VALUE(SUBSTITUTE(実質収支比率等に係る経年分析!J$49,"▲","-")),2),NA())</f>
        <v>-0.51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0.82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0.78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看護専門学校特別会計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0.06</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0.05</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v>
      </c>
    </row>
    <row r="31" spans="1:11" x14ac:dyDescent="0.15">
      <c r="A31" s="169" t="str">
        <f>IF(連結実質赤字比率に係る赤字・黒字の構成分析!C$39="",NA(),連結実質赤字比率に係る赤字・黒字の構成分析!C$39)</f>
        <v>国民健康保険特別会計直診勘定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7.0000000000000007E-2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15">
      <c r="A32" s="169" t="str">
        <f>IF(連結実質赤字比率に係る赤字・黒字の構成分析!C$38="",NA(),連結実質赤字比率に係る赤字・黒字の構成分析!C$38)</f>
        <v>国民健康保険特別会計事業勘定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0.62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0.66</v>
      </c>
    </row>
    <row r="33" spans="1:16" x14ac:dyDescent="0.15">
      <c r="A33" s="169" t="str">
        <f>IF(連結実質赤字比率に係る赤字・黒字の構成分析!C$37="",NA(),連結実質赤字比率に係る赤字・黒字の構成分析!C$37)</f>
        <v>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1.81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1.66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2.4700000000000002</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5.66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8.99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7.17</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15.06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13.77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13.39</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18.29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17.829999999999998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18.2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5190</v>
      </c>
      <c r="E42" s="170"/>
      <c r="F42" s="170"/>
      <c r="G42" s="170">
        <f>'実質公債費比率（分子）の構造'!L$52</f>
        <v>5277</v>
      </c>
      <c r="H42" s="170"/>
      <c r="I42" s="170"/>
      <c r="J42" s="170">
        <f>'実質公債費比率（分子）の構造'!M$52</f>
        <v>5203</v>
      </c>
      <c r="K42" s="170"/>
      <c r="L42" s="170"/>
      <c r="M42" s="170">
        <f>'実質公債費比率（分子）の構造'!N$52</f>
        <v>4915</v>
      </c>
      <c r="N42" s="170"/>
      <c r="O42" s="170"/>
      <c r="P42" s="170">
        <f>'実質公債費比率（分子）の構造'!O$52</f>
        <v>4652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17</v>
      </c>
      <c r="C44" s="170"/>
      <c r="D44" s="170"/>
      <c r="E44" s="170">
        <f>'実質公債費比率（分子）の構造'!L$50</f>
        <v>3</v>
      </c>
      <c r="F44" s="170"/>
      <c r="G44" s="170"/>
      <c r="H44" s="170">
        <f>'実質公債費比率（分子）の構造'!M$50</f>
        <v>1</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f>'実質公債費比率（分子）の構造'!L$49</f>
        <v>5</v>
      </c>
      <c r="F45" s="170"/>
      <c r="G45" s="170"/>
      <c r="H45" s="170">
        <f>'実質公債費比率（分子）の構造'!M$49</f>
        <v>16</v>
      </c>
      <c r="I45" s="170"/>
      <c r="J45" s="170"/>
      <c r="K45" s="170">
        <f>'実質公債費比率（分子）の構造'!N$49</f>
        <v>23</v>
      </c>
      <c r="L45" s="170"/>
      <c r="M45" s="170"/>
      <c r="N45" s="170">
        <f>'実質公債費比率（分子）の構造'!O$49</f>
        <v>23</v>
      </c>
      <c r="O45" s="170"/>
      <c r="P45" s="170"/>
    </row>
    <row r="46" spans="1:16" x14ac:dyDescent="0.15">
      <c r="A46" s="170" t="s">
        <v>69</v>
      </c>
      <c r="B46" s="170">
        <f>'実質公債費比率（分子）の構造'!K$48</f>
        <v>1640</v>
      </c>
      <c r="C46" s="170"/>
      <c r="D46" s="170"/>
      <c r="E46" s="170">
        <f>'実質公債費比率（分子）の構造'!L$48</f>
        <v>1627</v>
      </c>
      <c r="F46" s="170"/>
      <c r="G46" s="170"/>
      <c r="H46" s="170">
        <f>'実質公債費比率（分子）の構造'!M$48</f>
        <v>1507</v>
      </c>
      <c r="I46" s="170"/>
      <c r="J46" s="170"/>
      <c r="K46" s="170">
        <f>'実質公債費比率（分子）の構造'!N$48</f>
        <v>1561</v>
      </c>
      <c r="L46" s="170"/>
      <c r="M46" s="170"/>
      <c r="N46" s="170">
        <f>'実質公債費比率（分子）の構造'!O$48</f>
        <v>1283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4499</v>
      </c>
      <c r="C49" s="170"/>
      <c r="D49" s="170"/>
      <c r="E49" s="170">
        <f>'実質公債費比率（分子）の構造'!L$45</f>
        <v>4573</v>
      </c>
      <c r="F49" s="170"/>
      <c r="G49" s="170"/>
      <c r="H49" s="170">
        <f>'実質公債費比率（分子）の構造'!M$45</f>
        <v>4521</v>
      </c>
      <c r="I49" s="170"/>
      <c r="J49" s="170"/>
      <c r="K49" s="170">
        <f>'実質公債費比率（分子）の構造'!N$45</f>
        <v>4531</v>
      </c>
      <c r="L49" s="170"/>
      <c r="M49" s="170"/>
      <c r="N49" s="170">
        <f>'実質公債費比率（分子）の構造'!O$45</f>
        <v>4477</v>
      </c>
      <c r="O49" s="170"/>
      <c r="P49" s="170"/>
    </row>
    <row r="50" spans="1:16" x14ac:dyDescent="0.15">
      <c r="A50" s="170" t="s">
        <v>73</v>
      </c>
      <c r="B50" s="170" t="e">
        <f>NA()</f>
        <v>#N/A</v>
      </c>
      <c r="C50" s="170">
        <f>IF(ISNUMBER('実質公債費比率（分子）の構造'!K$53),'実質公債費比率（分子）の構造'!K$53,NA())</f>
        <v>966</v>
      </c>
      <c r="D50" s="170" t="e">
        <f>NA()</f>
        <v>#N/A</v>
      </c>
      <c r="E50" s="170" t="e">
        <f>NA()</f>
        <v>#N/A</v>
      </c>
      <c r="F50" s="170">
        <f>IF(ISNUMBER('実質公債費比率（分子）の構造'!L$53),'実質公債費比率（分子）の構造'!L$53,NA())</f>
        <v>931</v>
      </c>
      <c r="G50" s="170" t="e">
        <f>NA()</f>
        <v>#N/A</v>
      </c>
      <c r="H50" s="170" t="e">
        <f>NA()</f>
        <v>#N/A</v>
      </c>
      <c r="I50" s="170">
        <f>IF(ISNUMBER('実質公債費比率（分子）の構造'!M$53),'実質公債費比率（分子）の構造'!M$53,NA())</f>
        <v>842</v>
      </c>
      <c r="J50" s="170" t="e">
        <f>NA()</f>
        <v>#N/A</v>
      </c>
      <c r="K50" s="170" t="e">
        <f>NA()</f>
        <v>#N/A</v>
      </c>
      <c r="L50" s="170">
        <f>IF(ISNUMBER('実質公債費比率（分子）の構造'!N$53),'実質公債費比率（分子）の構造'!N$53,NA())</f>
        <v>1200</v>
      </c>
      <c r="M50" s="170" t="e">
        <f>NA()</f>
        <v>#N/A</v>
      </c>
      <c r="N50" s="170" t="e">
        <f>NA()</f>
        <v>#N/A</v>
      </c>
      <c r="O50" s="170">
        <f>IF(ISNUMBER('実質公債費比率（分子）の構造'!O$53),'実質公債費比率（分子）の構造'!O$53,NA())</f>
        <v>1131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50878</v>
      </c>
      <c r="E56" s="169"/>
      <c r="F56" s="169"/>
      <c r="G56" s="169">
        <f>'将来負担比率（分子）の構造'!J$52</f>
        <v>48949</v>
      </c>
      <c r="H56" s="169"/>
      <c r="I56" s="169"/>
      <c r="J56" s="169">
        <f>'将来負担比率（分子）の構造'!K$52</f>
        <v>46030</v>
      </c>
      <c r="K56" s="169"/>
      <c r="L56" s="169"/>
      <c r="M56" s="169">
        <f>'将来負担比率（分子）の構造'!L$52</f>
        <v>43564</v>
      </c>
      <c r="N56" s="169"/>
      <c r="O56" s="169"/>
      <c r="P56" s="169">
        <f>'将来負担比率（分子）の構造'!M$52</f>
        <v>41329</v>
      </c>
    </row>
    <row r="57" spans="1:16" x14ac:dyDescent="0.15">
      <c r="A57" s="169" t="s">
        <v>44</v>
      </c>
      <c r="B57" s="169"/>
      <c r="C57" s="169"/>
      <c r="D57" s="169">
        <f>'将来負担比率（分子）の構造'!I$51</f>
        <v>670</v>
      </c>
      <c r="E57" s="169"/>
      <c r="F57" s="169"/>
      <c r="G57" s="169">
        <f>'将来負担比率（分子）の構造'!J$51</f>
        <v>565</v>
      </c>
      <c r="H57" s="169"/>
      <c r="I57" s="169"/>
      <c r="J57" s="169">
        <f>'将来負担比率（分子）の構造'!K$51</f>
        <v>484</v>
      </c>
      <c r="K57" s="169"/>
      <c r="L57" s="169"/>
      <c r="M57" s="169">
        <f>'将来負担比率（分子）の構造'!L$51</f>
        <v>394</v>
      </c>
      <c r="N57" s="169"/>
      <c r="O57" s="169"/>
      <c r="P57" s="169">
        <f>'将来負担比率（分子）の構造'!M$51</f>
        <v>299</v>
      </c>
    </row>
    <row r="58" spans="1:16" x14ac:dyDescent="0.15">
      <c r="A58" s="169" t="s">
        <v>43</v>
      </c>
      <c r="B58" s="169"/>
      <c r="C58" s="169"/>
      <c r="D58" s="169">
        <f>'将来負担比率（分子）の構造'!I$50</f>
        <v>13143</v>
      </c>
      <c r="E58" s="169"/>
      <c r="F58" s="169"/>
      <c r="G58" s="169">
        <f>'将来負担比率（分子）の構造'!J$50</f>
        <v>14475</v>
      </c>
      <c r="H58" s="169"/>
      <c r="I58" s="169"/>
      <c r="J58" s="169">
        <f>'将来負担比率（分子）の構造'!K$50</f>
        <v>14938</v>
      </c>
      <c r="K58" s="169"/>
      <c r="L58" s="169"/>
      <c r="M58" s="169">
        <f>'将来負担比率（分子）の構造'!L$50</f>
        <v>16155</v>
      </c>
      <c r="N58" s="169"/>
      <c r="O58" s="169"/>
      <c r="P58" s="169">
        <f>'将来負担比率（分子）の構造'!M$50</f>
        <v>17442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4968</v>
      </c>
      <c r="C62" s="169"/>
      <c r="D62" s="169"/>
      <c r="E62" s="169">
        <f>'将来負担比率（分子）の構造'!J$45</f>
        <v>4828</v>
      </c>
      <c r="F62" s="169"/>
      <c r="G62" s="169"/>
      <c r="H62" s="169">
        <f>'将来負担比率（分子）の構造'!K$45</f>
        <v>4801</v>
      </c>
      <c r="I62" s="169"/>
      <c r="J62" s="169"/>
      <c r="K62" s="169">
        <f>'将来負担比率（分子）の構造'!L$45</f>
        <v>4731</v>
      </c>
      <c r="L62" s="169"/>
      <c r="M62" s="169"/>
      <c r="N62" s="169">
        <f>'将来負担比率（分子）の構造'!M$45</f>
        <v>4586</v>
      </c>
      <c r="O62" s="169"/>
      <c r="P62" s="169"/>
    </row>
    <row r="63" spans="1:16" x14ac:dyDescent="0.15">
      <c r="A63" s="169" t="s">
        <v>36</v>
      </c>
      <c r="B63" s="169">
        <f>'将来負担比率（分子）の構造'!I$44</f>
        <v>62</v>
      </c>
      <c r="C63" s="169"/>
      <c r="D63" s="169"/>
      <c r="E63" s="169">
        <f>'将来負担比率（分子）の構造'!J$44</f>
        <v>218</v>
      </c>
      <c r="F63" s="169"/>
      <c r="G63" s="169"/>
      <c r="H63" s="169">
        <f>'将来負担比率（分子）の構造'!K$44</f>
        <v>292</v>
      </c>
      <c r="I63" s="169"/>
      <c r="J63" s="169"/>
      <c r="K63" s="169">
        <f>'将来負担比率（分子）の構造'!L$44</f>
        <v>274</v>
      </c>
      <c r="L63" s="169"/>
      <c r="M63" s="169"/>
      <c r="N63" s="169">
        <f>'将来負担比率（分子）の構造'!M$44</f>
        <v>253</v>
      </c>
      <c r="O63" s="169"/>
      <c r="P63" s="169"/>
    </row>
    <row r="64" spans="1:16" x14ac:dyDescent="0.15">
      <c r="A64" s="169" t="s">
        <v>35</v>
      </c>
      <c r="B64" s="169">
        <f>'将来負担比率（分子）の構造'!I$43</f>
        <v>24428</v>
      </c>
      <c r="C64" s="169"/>
      <c r="D64" s="169"/>
      <c r="E64" s="169">
        <f>'将来負担比率（分子）の構造'!J$43</f>
        <v>21569</v>
      </c>
      <c r="F64" s="169"/>
      <c r="G64" s="169"/>
      <c r="H64" s="169">
        <f>'将来負担比率（分子）の構造'!K$43</f>
        <v>18681</v>
      </c>
      <c r="I64" s="169"/>
      <c r="J64" s="169"/>
      <c r="K64" s="169">
        <f>'将来負担比率（分子）の構造'!L$43</f>
        <v>17352</v>
      </c>
      <c r="L64" s="169"/>
      <c r="M64" s="169"/>
      <c r="N64" s="169">
        <f>'将来負担比率（分子）の構造'!M$43</f>
        <v>15641</v>
      </c>
      <c r="O64" s="169"/>
      <c r="P64" s="169"/>
    </row>
    <row r="65" spans="1:16" x14ac:dyDescent="0.15">
      <c r="A65" s="169" t="s">
        <v>34</v>
      </c>
      <c r="B65" s="169">
        <f>'将来負担比率（分子）の構造'!I$42</f>
        <v>6</v>
      </c>
      <c r="C65" s="169"/>
      <c r="D65" s="169"/>
      <c r="E65" s="169">
        <f>'将来負担比率（分子）の構造'!J$42</f>
        <v>2</v>
      </c>
      <c r="F65" s="169"/>
      <c r="G65" s="169"/>
      <c r="H65" s="169">
        <f>'将来負担比率（分子）の構造'!K$42</f>
        <v>1</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37479</v>
      </c>
      <c r="C66" s="169"/>
      <c r="D66" s="169"/>
      <c r="E66" s="169">
        <f>'将来負担比率（分子）の構造'!J$41</f>
        <v>37129</v>
      </c>
      <c r="F66" s="169"/>
      <c r="G66" s="169"/>
      <c r="H66" s="169">
        <f>'将来負担比率（分子）の構造'!K$41</f>
        <v>35586</v>
      </c>
      <c r="I66" s="169"/>
      <c r="J66" s="169"/>
      <c r="K66" s="169">
        <f>'将来負担比率（分子）の構造'!L$41</f>
        <v>33179</v>
      </c>
      <c r="L66" s="169"/>
      <c r="M66" s="169"/>
      <c r="N66" s="169">
        <f>'将来負担比率（分子）の構造'!M$41</f>
        <v>31670</v>
      </c>
      <c r="O66" s="169"/>
      <c r="P66" s="169"/>
    </row>
    <row r="67" spans="1:16" x14ac:dyDescent="0.15">
      <c r="A67" s="169" t="s">
        <v>77</v>
      </c>
      <c r="B67" s="169" t="e">
        <f>NA()</f>
        <v>#N/A</v>
      </c>
      <c r="C67" s="169">
        <f>IF(ISNUMBER('将来負担比率（分子）の構造'!I$53), IF('将来負担比率（分子）の構造'!I$53 &lt; 0, 0, '将来負担比率（分子）の構造'!I$53), NA())</f>
        <v>2252</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5490</v>
      </c>
      <c r="C72" s="173">
        <f>基金残高に係る経年分析!G55</f>
        <v>5500</v>
      </c>
      <c r="D72" s="173">
        <f>基金残高に係る経年分析!H55</f>
        <v>5182</v>
      </c>
    </row>
    <row r="73" spans="1:16" x14ac:dyDescent="0.15">
      <c r="A73" s="172" t="s">
        <v>80</v>
      </c>
      <c r="B73" s="173">
        <f>基金残高に係る経年分析!F56</f>
        <v>931</v>
      </c>
      <c r="C73" s="173">
        <f>基金残高に係る経年分析!G56</f>
        <v>1207</v>
      </c>
      <c r="D73" s="173">
        <f>基金残高に係る経年分析!H56</f>
        <v>1208</v>
      </c>
    </row>
    <row r="74" spans="1:16" x14ac:dyDescent="0.15">
      <c r="A74" s="172" t="s">
        <v>81</v>
      </c>
      <c r="B74" s="173">
        <f>基金残高に係る経年分析!F57</f>
        <v>9188</v>
      </c>
      <c r="C74" s="173">
        <f>基金残高に係る経年分析!G57</f>
        <v>9971</v>
      </c>
      <c r="D74" s="173">
        <f>基金残高に係る経年分析!H57</f>
        <v>10940</v>
      </c>
    </row>
  </sheetData>
  <sheetProtection algorithmName="SHA-512" hashValue="Cyyukpw1AddmTKhhcy9dQFZLzW8+54KzOHVHPLE79ne7kVzkRIbjsclNzCMJO9NByCBpEpEdRDc8Hm8PgQA1MA==" saltValue="ykqOYmDLBBRpYVk8Qp+k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8193636</v>
      </c>
      <c r="S5" s="600"/>
      <c r="T5" s="600"/>
      <c r="U5" s="600"/>
      <c r="V5" s="600"/>
      <c r="W5" s="600"/>
      <c r="X5" s="600"/>
      <c r="Y5" s="601"/>
      <c r="Z5" s="602">
        <v>20</v>
      </c>
      <c r="AA5" s="602"/>
      <c r="AB5" s="602"/>
      <c r="AC5" s="602"/>
      <c r="AD5" s="603">
        <v>8193636</v>
      </c>
      <c r="AE5" s="603"/>
      <c r="AF5" s="603"/>
      <c r="AG5" s="603"/>
      <c r="AH5" s="603"/>
      <c r="AI5" s="603"/>
      <c r="AJ5" s="603"/>
      <c r="AK5" s="603"/>
      <c r="AL5" s="604">
        <v>39.200000000000003</v>
      </c>
      <c r="AM5" s="605"/>
      <c r="AN5" s="605"/>
      <c r="AO5" s="606"/>
      <c r="AP5" s="596" t="s">
        <v>231</v>
      </c>
      <c r="AQ5" s="597"/>
      <c r="AR5" s="597"/>
      <c r="AS5" s="597"/>
      <c r="AT5" s="597"/>
      <c r="AU5" s="597"/>
      <c r="AV5" s="597"/>
      <c r="AW5" s="597"/>
      <c r="AX5" s="597"/>
      <c r="AY5" s="597"/>
      <c r="AZ5" s="597"/>
      <c r="BA5" s="597"/>
      <c r="BB5" s="597"/>
      <c r="BC5" s="597"/>
      <c r="BD5" s="597"/>
      <c r="BE5" s="597"/>
      <c r="BF5" s="598"/>
      <c r="BG5" s="610">
        <v>8193487</v>
      </c>
      <c r="BH5" s="611"/>
      <c r="BI5" s="611"/>
      <c r="BJ5" s="611"/>
      <c r="BK5" s="611"/>
      <c r="BL5" s="611"/>
      <c r="BM5" s="611"/>
      <c r="BN5" s="612"/>
      <c r="BO5" s="613">
        <v>100</v>
      </c>
      <c r="BP5" s="613"/>
      <c r="BQ5" s="613"/>
      <c r="BR5" s="613"/>
      <c r="BS5" s="614">
        <v>83440</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444488</v>
      </c>
      <c r="S6" s="611"/>
      <c r="T6" s="611"/>
      <c r="U6" s="611"/>
      <c r="V6" s="611"/>
      <c r="W6" s="611"/>
      <c r="X6" s="611"/>
      <c r="Y6" s="612"/>
      <c r="Z6" s="613">
        <v>1.1000000000000001</v>
      </c>
      <c r="AA6" s="613"/>
      <c r="AB6" s="613"/>
      <c r="AC6" s="613"/>
      <c r="AD6" s="614">
        <v>444488</v>
      </c>
      <c r="AE6" s="614"/>
      <c r="AF6" s="614"/>
      <c r="AG6" s="614"/>
      <c r="AH6" s="614"/>
      <c r="AI6" s="614"/>
      <c r="AJ6" s="614"/>
      <c r="AK6" s="614"/>
      <c r="AL6" s="615">
        <v>2.1</v>
      </c>
      <c r="AM6" s="616"/>
      <c r="AN6" s="616"/>
      <c r="AO6" s="617"/>
      <c r="AP6" s="607" t="s">
        <v>236</v>
      </c>
      <c r="AQ6" s="608"/>
      <c r="AR6" s="608"/>
      <c r="AS6" s="608"/>
      <c r="AT6" s="608"/>
      <c r="AU6" s="608"/>
      <c r="AV6" s="608"/>
      <c r="AW6" s="608"/>
      <c r="AX6" s="608"/>
      <c r="AY6" s="608"/>
      <c r="AZ6" s="608"/>
      <c r="BA6" s="608"/>
      <c r="BB6" s="608"/>
      <c r="BC6" s="608"/>
      <c r="BD6" s="608"/>
      <c r="BE6" s="608"/>
      <c r="BF6" s="609"/>
      <c r="BG6" s="610">
        <v>8193487</v>
      </c>
      <c r="BH6" s="611"/>
      <c r="BI6" s="611"/>
      <c r="BJ6" s="611"/>
      <c r="BK6" s="611"/>
      <c r="BL6" s="611"/>
      <c r="BM6" s="611"/>
      <c r="BN6" s="612"/>
      <c r="BO6" s="613">
        <v>100</v>
      </c>
      <c r="BP6" s="613"/>
      <c r="BQ6" s="613"/>
      <c r="BR6" s="613"/>
      <c r="BS6" s="614">
        <v>83440</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208816</v>
      </c>
      <c r="CS6" s="611"/>
      <c r="CT6" s="611"/>
      <c r="CU6" s="611"/>
      <c r="CV6" s="611"/>
      <c r="CW6" s="611"/>
      <c r="CX6" s="611"/>
      <c r="CY6" s="612"/>
      <c r="CZ6" s="604">
        <v>0.5</v>
      </c>
      <c r="DA6" s="605"/>
      <c r="DB6" s="605"/>
      <c r="DC6" s="621"/>
      <c r="DD6" s="619" t="s">
        <v>238</v>
      </c>
      <c r="DE6" s="611"/>
      <c r="DF6" s="611"/>
      <c r="DG6" s="611"/>
      <c r="DH6" s="611"/>
      <c r="DI6" s="611"/>
      <c r="DJ6" s="611"/>
      <c r="DK6" s="611"/>
      <c r="DL6" s="611"/>
      <c r="DM6" s="611"/>
      <c r="DN6" s="611"/>
      <c r="DO6" s="611"/>
      <c r="DP6" s="612"/>
      <c r="DQ6" s="619">
        <v>208576</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4112</v>
      </c>
      <c r="S7" s="611"/>
      <c r="T7" s="611"/>
      <c r="U7" s="611"/>
      <c r="V7" s="611"/>
      <c r="W7" s="611"/>
      <c r="X7" s="611"/>
      <c r="Y7" s="612"/>
      <c r="Z7" s="613">
        <v>0</v>
      </c>
      <c r="AA7" s="613"/>
      <c r="AB7" s="613"/>
      <c r="AC7" s="613"/>
      <c r="AD7" s="614">
        <v>4112</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3285020</v>
      </c>
      <c r="BH7" s="611"/>
      <c r="BI7" s="611"/>
      <c r="BJ7" s="611"/>
      <c r="BK7" s="611"/>
      <c r="BL7" s="611"/>
      <c r="BM7" s="611"/>
      <c r="BN7" s="612"/>
      <c r="BO7" s="613">
        <v>40.1</v>
      </c>
      <c r="BP7" s="613"/>
      <c r="BQ7" s="613"/>
      <c r="BR7" s="613"/>
      <c r="BS7" s="614">
        <v>83440</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5163482</v>
      </c>
      <c r="CS7" s="611"/>
      <c r="CT7" s="611"/>
      <c r="CU7" s="611"/>
      <c r="CV7" s="611"/>
      <c r="CW7" s="611"/>
      <c r="CX7" s="611"/>
      <c r="CY7" s="612"/>
      <c r="CZ7" s="613">
        <v>13.2</v>
      </c>
      <c r="DA7" s="613"/>
      <c r="DB7" s="613"/>
      <c r="DC7" s="613"/>
      <c r="DD7" s="619">
        <v>62252</v>
      </c>
      <c r="DE7" s="611"/>
      <c r="DF7" s="611"/>
      <c r="DG7" s="611"/>
      <c r="DH7" s="611"/>
      <c r="DI7" s="611"/>
      <c r="DJ7" s="611"/>
      <c r="DK7" s="611"/>
      <c r="DL7" s="611"/>
      <c r="DM7" s="611"/>
      <c r="DN7" s="611"/>
      <c r="DO7" s="611"/>
      <c r="DP7" s="612"/>
      <c r="DQ7" s="619">
        <v>4244344</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60749</v>
      </c>
      <c r="S8" s="611"/>
      <c r="T8" s="611"/>
      <c r="U8" s="611"/>
      <c r="V8" s="611"/>
      <c r="W8" s="611"/>
      <c r="X8" s="611"/>
      <c r="Y8" s="612"/>
      <c r="Z8" s="613">
        <v>0.1</v>
      </c>
      <c r="AA8" s="613"/>
      <c r="AB8" s="613"/>
      <c r="AC8" s="613"/>
      <c r="AD8" s="614">
        <v>60749</v>
      </c>
      <c r="AE8" s="614"/>
      <c r="AF8" s="614"/>
      <c r="AG8" s="614"/>
      <c r="AH8" s="614"/>
      <c r="AI8" s="614"/>
      <c r="AJ8" s="614"/>
      <c r="AK8" s="614"/>
      <c r="AL8" s="615">
        <v>0.3</v>
      </c>
      <c r="AM8" s="616"/>
      <c r="AN8" s="616"/>
      <c r="AO8" s="617"/>
      <c r="AP8" s="607" t="s">
        <v>243</v>
      </c>
      <c r="AQ8" s="608"/>
      <c r="AR8" s="608"/>
      <c r="AS8" s="608"/>
      <c r="AT8" s="608"/>
      <c r="AU8" s="608"/>
      <c r="AV8" s="608"/>
      <c r="AW8" s="608"/>
      <c r="AX8" s="608"/>
      <c r="AY8" s="608"/>
      <c r="AZ8" s="608"/>
      <c r="BA8" s="608"/>
      <c r="BB8" s="608"/>
      <c r="BC8" s="608"/>
      <c r="BD8" s="608"/>
      <c r="BE8" s="608"/>
      <c r="BF8" s="609"/>
      <c r="BG8" s="610">
        <v>107827</v>
      </c>
      <c r="BH8" s="611"/>
      <c r="BI8" s="611"/>
      <c r="BJ8" s="611"/>
      <c r="BK8" s="611"/>
      <c r="BL8" s="611"/>
      <c r="BM8" s="611"/>
      <c r="BN8" s="612"/>
      <c r="BO8" s="613">
        <v>1.3</v>
      </c>
      <c r="BP8" s="613"/>
      <c r="BQ8" s="613"/>
      <c r="BR8" s="613"/>
      <c r="BS8" s="614" t="s">
        <v>131</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11063902</v>
      </c>
      <c r="CS8" s="611"/>
      <c r="CT8" s="611"/>
      <c r="CU8" s="611"/>
      <c r="CV8" s="611"/>
      <c r="CW8" s="611"/>
      <c r="CX8" s="611"/>
      <c r="CY8" s="612"/>
      <c r="CZ8" s="613">
        <v>28.2</v>
      </c>
      <c r="DA8" s="613"/>
      <c r="DB8" s="613"/>
      <c r="DC8" s="613"/>
      <c r="DD8" s="619">
        <v>29168</v>
      </c>
      <c r="DE8" s="611"/>
      <c r="DF8" s="611"/>
      <c r="DG8" s="611"/>
      <c r="DH8" s="611"/>
      <c r="DI8" s="611"/>
      <c r="DJ8" s="611"/>
      <c r="DK8" s="611"/>
      <c r="DL8" s="611"/>
      <c r="DM8" s="611"/>
      <c r="DN8" s="611"/>
      <c r="DO8" s="611"/>
      <c r="DP8" s="612"/>
      <c r="DQ8" s="619">
        <v>5750732</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43240</v>
      </c>
      <c r="S9" s="611"/>
      <c r="T9" s="611"/>
      <c r="U9" s="611"/>
      <c r="V9" s="611"/>
      <c r="W9" s="611"/>
      <c r="X9" s="611"/>
      <c r="Y9" s="612"/>
      <c r="Z9" s="613">
        <v>0.1</v>
      </c>
      <c r="AA9" s="613"/>
      <c r="AB9" s="613"/>
      <c r="AC9" s="613"/>
      <c r="AD9" s="614">
        <v>43240</v>
      </c>
      <c r="AE9" s="614"/>
      <c r="AF9" s="614"/>
      <c r="AG9" s="614"/>
      <c r="AH9" s="614"/>
      <c r="AI9" s="614"/>
      <c r="AJ9" s="614"/>
      <c r="AK9" s="614"/>
      <c r="AL9" s="615">
        <v>0.2</v>
      </c>
      <c r="AM9" s="616"/>
      <c r="AN9" s="616"/>
      <c r="AO9" s="617"/>
      <c r="AP9" s="607" t="s">
        <v>246</v>
      </c>
      <c r="AQ9" s="608"/>
      <c r="AR9" s="608"/>
      <c r="AS9" s="608"/>
      <c r="AT9" s="608"/>
      <c r="AU9" s="608"/>
      <c r="AV9" s="608"/>
      <c r="AW9" s="608"/>
      <c r="AX9" s="608"/>
      <c r="AY9" s="608"/>
      <c r="AZ9" s="608"/>
      <c r="BA9" s="608"/>
      <c r="BB9" s="608"/>
      <c r="BC9" s="608"/>
      <c r="BD9" s="608"/>
      <c r="BE9" s="608"/>
      <c r="BF9" s="609"/>
      <c r="BG9" s="610">
        <v>2605085</v>
      </c>
      <c r="BH9" s="611"/>
      <c r="BI9" s="611"/>
      <c r="BJ9" s="611"/>
      <c r="BK9" s="611"/>
      <c r="BL9" s="611"/>
      <c r="BM9" s="611"/>
      <c r="BN9" s="612"/>
      <c r="BO9" s="613">
        <v>31.8</v>
      </c>
      <c r="BP9" s="613"/>
      <c r="BQ9" s="613"/>
      <c r="BR9" s="613"/>
      <c r="BS9" s="614" t="s">
        <v>131</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3841395</v>
      </c>
      <c r="CS9" s="611"/>
      <c r="CT9" s="611"/>
      <c r="CU9" s="611"/>
      <c r="CV9" s="611"/>
      <c r="CW9" s="611"/>
      <c r="CX9" s="611"/>
      <c r="CY9" s="612"/>
      <c r="CZ9" s="613">
        <v>9.8000000000000007</v>
      </c>
      <c r="DA9" s="613"/>
      <c r="DB9" s="613"/>
      <c r="DC9" s="613"/>
      <c r="DD9" s="619">
        <v>315505</v>
      </c>
      <c r="DE9" s="611"/>
      <c r="DF9" s="611"/>
      <c r="DG9" s="611"/>
      <c r="DH9" s="611"/>
      <c r="DI9" s="611"/>
      <c r="DJ9" s="611"/>
      <c r="DK9" s="611"/>
      <c r="DL9" s="611"/>
      <c r="DM9" s="611"/>
      <c r="DN9" s="611"/>
      <c r="DO9" s="611"/>
      <c r="DP9" s="612"/>
      <c r="DQ9" s="619">
        <v>2466779</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238</v>
      </c>
      <c r="AA10" s="613"/>
      <c r="AB10" s="613"/>
      <c r="AC10" s="613"/>
      <c r="AD10" s="614" t="s">
        <v>238</v>
      </c>
      <c r="AE10" s="614"/>
      <c r="AF10" s="614"/>
      <c r="AG10" s="614"/>
      <c r="AH10" s="614"/>
      <c r="AI10" s="614"/>
      <c r="AJ10" s="614"/>
      <c r="AK10" s="614"/>
      <c r="AL10" s="615" t="s">
        <v>238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172006</v>
      </c>
      <c r="BH10" s="611"/>
      <c r="BI10" s="611"/>
      <c r="BJ10" s="611"/>
      <c r="BK10" s="611"/>
      <c r="BL10" s="611"/>
      <c r="BM10" s="611"/>
      <c r="BN10" s="612"/>
      <c r="BO10" s="613">
        <v>2.1</v>
      </c>
      <c r="BP10" s="613"/>
      <c r="BQ10" s="613"/>
      <c r="BR10" s="613"/>
      <c r="BS10" s="614" t="s">
        <v>131</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36166</v>
      </c>
      <c r="CS10" s="611"/>
      <c r="CT10" s="611"/>
      <c r="CU10" s="611"/>
      <c r="CV10" s="611"/>
      <c r="CW10" s="611"/>
      <c r="CX10" s="611"/>
      <c r="CY10" s="612"/>
      <c r="CZ10" s="613">
        <v>0.1</v>
      </c>
      <c r="DA10" s="613"/>
      <c r="DB10" s="613"/>
      <c r="DC10" s="613"/>
      <c r="DD10" s="619" t="s">
        <v>238</v>
      </c>
      <c r="DE10" s="611"/>
      <c r="DF10" s="611"/>
      <c r="DG10" s="611"/>
      <c r="DH10" s="611"/>
      <c r="DI10" s="611"/>
      <c r="DJ10" s="611"/>
      <c r="DK10" s="611"/>
      <c r="DL10" s="611"/>
      <c r="DM10" s="611"/>
      <c r="DN10" s="611"/>
      <c r="DO10" s="611"/>
      <c r="DP10" s="612"/>
      <c r="DQ10" s="619">
        <v>29666</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1490929</v>
      </c>
      <c r="S11" s="611"/>
      <c r="T11" s="611"/>
      <c r="U11" s="611"/>
      <c r="V11" s="611"/>
      <c r="W11" s="611"/>
      <c r="X11" s="611"/>
      <c r="Y11" s="612"/>
      <c r="Z11" s="615">
        <v>3.6</v>
      </c>
      <c r="AA11" s="616"/>
      <c r="AB11" s="616"/>
      <c r="AC11" s="622"/>
      <c r="AD11" s="619">
        <v>1490929</v>
      </c>
      <c r="AE11" s="611"/>
      <c r="AF11" s="611"/>
      <c r="AG11" s="611"/>
      <c r="AH11" s="611"/>
      <c r="AI11" s="611"/>
      <c r="AJ11" s="611"/>
      <c r="AK11" s="612"/>
      <c r="AL11" s="615">
        <v>7.1</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400102</v>
      </c>
      <c r="BH11" s="611"/>
      <c r="BI11" s="611"/>
      <c r="BJ11" s="611"/>
      <c r="BK11" s="611"/>
      <c r="BL11" s="611"/>
      <c r="BM11" s="611"/>
      <c r="BN11" s="612"/>
      <c r="BO11" s="613">
        <v>4.9000000000000004</v>
      </c>
      <c r="BP11" s="613"/>
      <c r="BQ11" s="613"/>
      <c r="BR11" s="613"/>
      <c r="BS11" s="614">
        <v>83440</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2217080</v>
      </c>
      <c r="CS11" s="611"/>
      <c r="CT11" s="611"/>
      <c r="CU11" s="611"/>
      <c r="CV11" s="611"/>
      <c r="CW11" s="611"/>
      <c r="CX11" s="611"/>
      <c r="CY11" s="612"/>
      <c r="CZ11" s="613">
        <v>5.7</v>
      </c>
      <c r="DA11" s="613"/>
      <c r="DB11" s="613"/>
      <c r="DC11" s="613"/>
      <c r="DD11" s="619">
        <v>917628</v>
      </c>
      <c r="DE11" s="611"/>
      <c r="DF11" s="611"/>
      <c r="DG11" s="611"/>
      <c r="DH11" s="611"/>
      <c r="DI11" s="611"/>
      <c r="DJ11" s="611"/>
      <c r="DK11" s="611"/>
      <c r="DL11" s="611"/>
      <c r="DM11" s="611"/>
      <c r="DN11" s="611"/>
      <c r="DO11" s="611"/>
      <c r="DP11" s="612"/>
      <c r="DQ11" s="619">
        <v>778396</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27878</v>
      </c>
      <c r="S12" s="611"/>
      <c r="T12" s="611"/>
      <c r="U12" s="611"/>
      <c r="V12" s="611"/>
      <c r="W12" s="611"/>
      <c r="X12" s="611"/>
      <c r="Y12" s="612"/>
      <c r="Z12" s="613">
        <v>0.1</v>
      </c>
      <c r="AA12" s="613"/>
      <c r="AB12" s="613"/>
      <c r="AC12" s="613"/>
      <c r="AD12" s="614">
        <v>27878</v>
      </c>
      <c r="AE12" s="614"/>
      <c r="AF12" s="614"/>
      <c r="AG12" s="614"/>
      <c r="AH12" s="614"/>
      <c r="AI12" s="614"/>
      <c r="AJ12" s="614"/>
      <c r="AK12" s="614"/>
      <c r="AL12" s="615">
        <v>0.1</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4223933</v>
      </c>
      <c r="BH12" s="611"/>
      <c r="BI12" s="611"/>
      <c r="BJ12" s="611"/>
      <c r="BK12" s="611"/>
      <c r="BL12" s="611"/>
      <c r="BM12" s="611"/>
      <c r="BN12" s="612"/>
      <c r="BO12" s="613">
        <v>51.6</v>
      </c>
      <c r="BP12" s="613"/>
      <c r="BQ12" s="613"/>
      <c r="BR12" s="613"/>
      <c r="BS12" s="614" t="s">
        <v>238</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1166825</v>
      </c>
      <c r="CS12" s="611"/>
      <c r="CT12" s="611"/>
      <c r="CU12" s="611"/>
      <c r="CV12" s="611"/>
      <c r="CW12" s="611"/>
      <c r="CX12" s="611"/>
      <c r="CY12" s="612"/>
      <c r="CZ12" s="613">
        <v>3</v>
      </c>
      <c r="DA12" s="613"/>
      <c r="DB12" s="613"/>
      <c r="DC12" s="613"/>
      <c r="DD12" s="619">
        <v>135594</v>
      </c>
      <c r="DE12" s="611"/>
      <c r="DF12" s="611"/>
      <c r="DG12" s="611"/>
      <c r="DH12" s="611"/>
      <c r="DI12" s="611"/>
      <c r="DJ12" s="611"/>
      <c r="DK12" s="611"/>
      <c r="DL12" s="611"/>
      <c r="DM12" s="611"/>
      <c r="DN12" s="611"/>
      <c r="DO12" s="611"/>
      <c r="DP12" s="612"/>
      <c r="DQ12" s="619">
        <v>1006526</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238</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4209869</v>
      </c>
      <c r="BH13" s="611"/>
      <c r="BI13" s="611"/>
      <c r="BJ13" s="611"/>
      <c r="BK13" s="611"/>
      <c r="BL13" s="611"/>
      <c r="BM13" s="611"/>
      <c r="BN13" s="612"/>
      <c r="BO13" s="613">
        <v>51.4</v>
      </c>
      <c r="BP13" s="613"/>
      <c r="BQ13" s="613"/>
      <c r="BR13" s="613"/>
      <c r="BS13" s="614" t="s">
        <v>238</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3141355</v>
      </c>
      <c r="CS13" s="611"/>
      <c r="CT13" s="611"/>
      <c r="CU13" s="611"/>
      <c r="CV13" s="611"/>
      <c r="CW13" s="611"/>
      <c r="CX13" s="611"/>
      <c r="CY13" s="612"/>
      <c r="CZ13" s="613">
        <v>8</v>
      </c>
      <c r="DA13" s="613"/>
      <c r="DB13" s="613"/>
      <c r="DC13" s="613"/>
      <c r="DD13" s="619">
        <v>1072681</v>
      </c>
      <c r="DE13" s="611"/>
      <c r="DF13" s="611"/>
      <c r="DG13" s="611"/>
      <c r="DH13" s="611"/>
      <c r="DI13" s="611"/>
      <c r="DJ13" s="611"/>
      <c r="DK13" s="611"/>
      <c r="DL13" s="611"/>
      <c r="DM13" s="611"/>
      <c r="DN13" s="611"/>
      <c r="DO13" s="611"/>
      <c r="DP13" s="612"/>
      <c r="DQ13" s="619">
        <v>2010188</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1036</v>
      </c>
      <c r="S14" s="611"/>
      <c r="T14" s="611"/>
      <c r="U14" s="611"/>
      <c r="V14" s="611"/>
      <c r="W14" s="611"/>
      <c r="X14" s="611"/>
      <c r="Y14" s="612"/>
      <c r="Z14" s="613">
        <v>0</v>
      </c>
      <c r="AA14" s="613"/>
      <c r="AB14" s="613"/>
      <c r="AC14" s="613"/>
      <c r="AD14" s="614">
        <v>1036</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285197</v>
      </c>
      <c r="BH14" s="611"/>
      <c r="BI14" s="611"/>
      <c r="BJ14" s="611"/>
      <c r="BK14" s="611"/>
      <c r="BL14" s="611"/>
      <c r="BM14" s="611"/>
      <c r="BN14" s="612"/>
      <c r="BO14" s="613">
        <v>3.5</v>
      </c>
      <c r="BP14" s="613"/>
      <c r="BQ14" s="613"/>
      <c r="BR14" s="613"/>
      <c r="BS14" s="614" t="s">
        <v>131</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984634</v>
      </c>
      <c r="CS14" s="611"/>
      <c r="CT14" s="611"/>
      <c r="CU14" s="611"/>
      <c r="CV14" s="611"/>
      <c r="CW14" s="611"/>
      <c r="CX14" s="611"/>
      <c r="CY14" s="612"/>
      <c r="CZ14" s="613">
        <v>2.5</v>
      </c>
      <c r="DA14" s="613"/>
      <c r="DB14" s="613"/>
      <c r="DC14" s="613"/>
      <c r="DD14" s="619">
        <v>92275</v>
      </c>
      <c r="DE14" s="611"/>
      <c r="DF14" s="611"/>
      <c r="DG14" s="611"/>
      <c r="DH14" s="611"/>
      <c r="DI14" s="611"/>
      <c r="DJ14" s="611"/>
      <c r="DK14" s="611"/>
      <c r="DL14" s="611"/>
      <c r="DM14" s="611"/>
      <c r="DN14" s="611"/>
      <c r="DO14" s="611"/>
      <c r="DP14" s="612"/>
      <c r="DQ14" s="619">
        <v>880169</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399337</v>
      </c>
      <c r="BH15" s="611"/>
      <c r="BI15" s="611"/>
      <c r="BJ15" s="611"/>
      <c r="BK15" s="611"/>
      <c r="BL15" s="611"/>
      <c r="BM15" s="611"/>
      <c r="BN15" s="612"/>
      <c r="BO15" s="613">
        <v>4.9000000000000004</v>
      </c>
      <c r="BP15" s="613"/>
      <c r="BQ15" s="613"/>
      <c r="BR15" s="613"/>
      <c r="BS15" s="614" t="s">
        <v>238</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6245739</v>
      </c>
      <c r="CS15" s="611"/>
      <c r="CT15" s="611"/>
      <c r="CU15" s="611"/>
      <c r="CV15" s="611"/>
      <c r="CW15" s="611"/>
      <c r="CX15" s="611"/>
      <c r="CY15" s="612"/>
      <c r="CZ15" s="613">
        <v>15.9</v>
      </c>
      <c r="DA15" s="613"/>
      <c r="DB15" s="613"/>
      <c r="DC15" s="613"/>
      <c r="DD15" s="619">
        <v>3257790</v>
      </c>
      <c r="DE15" s="611"/>
      <c r="DF15" s="611"/>
      <c r="DG15" s="611"/>
      <c r="DH15" s="611"/>
      <c r="DI15" s="611"/>
      <c r="DJ15" s="611"/>
      <c r="DK15" s="611"/>
      <c r="DL15" s="611"/>
      <c r="DM15" s="611"/>
      <c r="DN15" s="611"/>
      <c r="DO15" s="611"/>
      <c r="DP15" s="612"/>
      <c r="DQ15" s="619">
        <v>2920975</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66458</v>
      </c>
      <c r="S16" s="611"/>
      <c r="T16" s="611"/>
      <c r="U16" s="611"/>
      <c r="V16" s="611"/>
      <c r="W16" s="611"/>
      <c r="X16" s="611"/>
      <c r="Y16" s="612"/>
      <c r="Z16" s="613">
        <v>0.2</v>
      </c>
      <c r="AA16" s="613"/>
      <c r="AB16" s="613"/>
      <c r="AC16" s="613"/>
      <c r="AD16" s="614">
        <v>66458</v>
      </c>
      <c r="AE16" s="614"/>
      <c r="AF16" s="614"/>
      <c r="AG16" s="614"/>
      <c r="AH16" s="614"/>
      <c r="AI16" s="614"/>
      <c r="AJ16" s="614"/>
      <c r="AK16" s="614"/>
      <c r="AL16" s="615">
        <v>0.3</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23679</v>
      </c>
      <c r="CS16" s="611"/>
      <c r="CT16" s="611"/>
      <c r="CU16" s="611"/>
      <c r="CV16" s="611"/>
      <c r="CW16" s="611"/>
      <c r="CX16" s="611"/>
      <c r="CY16" s="612"/>
      <c r="CZ16" s="613">
        <v>0.1</v>
      </c>
      <c r="DA16" s="613"/>
      <c r="DB16" s="613"/>
      <c r="DC16" s="613"/>
      <c r="DD16" s="619" t="s">
        <v>131</v>
      </c>
      <c r="DE16" s="611"/>
      <c r="DF16" s="611"/>
      <c r="DG16" s="611"/>
      <c r="DH16" s="611"/>
      <c r="DI16" s="611"/>
      <c r="DJ16" s="611"/>
      <c r="DK16" s="611"/>
      <c r="DL16" s="611"/>
      <c r="DM16" s="611"/>
      <c r="DN16" s="611"/>
      <c r="DO16" s="611"/>
      <c r="DP16" s="612"/>
      <c r="DQ16" s="619">
        <v>13659</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139013</v>
      </c>
      <c r="S17" s="611"/>
      <c r="T17" s="611"/>
      <c r="U17" s="611"/>
      <c r="V17" s="611"/>
      <c r="W17" s="611"/>
      <c r="X17" s="611"/>
      <c r="Y17" s="612"/>
      <c r="Z17" s="613">
        <v>0.3</v>
      </c>
      <c r="AA17" s="613"/>
      <c r="AB17" s="613"/>
      <c r="AC17" s="613"/>
      <c r="AD17" s="614">
        <v>139013</v>
      </c>
      <c r="AE17" s="614"/>
      <c r="AF17" s="614"/>
      <c r="AG17" s="614"/>
      <c r="AH17" s="614"/>
      <c r="AI17" s="614"/>
      <c r="AJ17" s="614"/>
      <c r="AK17" s="614"/>
      <c r="AL17" s="615">
        <v>0.7</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5127329</v>
      </c>
      <c r="CS17" s="611"/>
      <c r="CT17" s="611"/>
      <c r="CU17" s="611"/>
      <c r="CV17" s="611"/>
      <c r="CW17" s="611"/>
      <c r="CX17" s="611"/>
      <c r="CY17" s="612"/>
      <c r="CZ17" s="613">
        <v>13.1</v>
      </c>
      <c r="DA17" s="613"/>
      <c r="DB17" s="613"/>
      <c r="DC17" s="613"/>
      <c r="DD17" s="619" t="s">
        <v>131</v>
      </c>
      <c r="DE17" s="611"/>
      <c r="DF17" s="611"/>
      <c r="DG17" s="611"/>
      <c r="DH17" s="611"/>
      <c r="DI17" s="611"/>
      <c r="DJ17" s="611"/>
      <c r="DK17" s="611"/>
      <c r="DL17" s="611"/>
      <c r="DM17" s="611"/>
      <c r="DN17" s="611"/>
      <c r="DO17" s="611"/>
      <c r="DP17" s="612"/>
      <c r="DQ17" s="619">
        <v>5020711</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58128</v>
      </c>
      <c r="S18" s="611"/>
      <c r="T18" s="611"/>
      <c r="U18" s="611"/>
      <c r="V18" s="611"/>
      <c r="W18" s="611"/>
      <c r="X18" s="611"/>
      <c r="Y18" s="612"/>
      <c r="Z18" s="613">
        <v>0.1</v>
      </c>
      <c r="AA18" s="613"/>
      <c r="AB18" s="613"/>
      <c r="AC18" s="613"/>
      <c r="AD18" s="614">
        <v>58128</v>
      </c>
      <c r="AE18" s="614"/>
      <c r="AF18" s="614"/>
      <c r="AG18" s="614"/>
      <c r="AH18" s="614"/>
      <c r="AI18" s="614"/>
      <c r="AJ18" s="614"/>
      <c r="AK18" s="614"/>
      <c r="AL18" s="615">
        <v>0.3</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238</v>
      </c>
      <c r="BP18" s="613"/>
      <c r="BQ18" s="613"/>
      <c r="BR18" s="613"/>
      <c r="BS18" s="614" t="s">
        <v>131</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238</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54959</v>
      </c>
      <c r="S19" s="611"/>
      <c r="T19" s="611"/>
      <c r="U19" s="611"/>
      <c r="V19" s="611"/>
      <c r="W19" s="611"/>
      <c r="X19" s="611"/>
      <c r="Y19" s="612"/>
      <c r="Z19" s="613">
        <v>0.1</v>
      </c>
      <c r="AA19" s="613"/>
      <c r="AB19" s="613"/>
      <c r="AC19" s="613"/>
      <c r="AD19" s="614">
        <v>54959</v>
      </c>
      <c r="AE19" s="614"/>
      <c r="AF19" s="614"/>
      <c r="AG19" s="614"/>
      <c r="AH19" s="614"/>
      <c r="AI19" s="614"/>
      <c r="AJ19" s="614"/>
      <c r="AK19" s="614"/>
      <c r="AL19" s="615">
        <v>0.3</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149</v>
      </c>
      <c r="BH19" s="611"/>
      <c r="BI19" s="611"/>
      <c r="BJ19" s="611"/>
      <c r="BK19" s="611"/>
      <c r="BL19" s="611"/>
      <c r="BM19" s="611"/>
      <c r="BN19" s="612"/>
      <c r="BO19" s="613">
        <v>0</v>
      </c>
      <c r="BP19" s="613"/>
      <c r="BQ19" s="613"/>
      <c r="BR19" s="613"/>
      <c r="BS19" s="614" t="s">
        <v>131</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238</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3169</v>
      </c>
      <c r="S20" s="611"/>
      <c r="T20" s="611"/>
      <c r="U20" s="611"/>
      <c r="V20" s="611"/>
      <c r="W20" s="611"/>
      <c r="X20" s="611"/>
      <c r="Y20" s="612"/>
      <c r="Z20" s="613">
        <v>0</v>
      </c>
      <c r="AA20" s="613"/>
      <c r="AB20" s="613"/>
      <c r="AC20" s="613"/>
      <c r="AD20" s="614">
        <v>3169</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149</v>
      </c>
      <c r="BH20" s="611"/>
      <c r="BI20" s="611"/>
      <c r="BJ20" s="611"/>
      <c r="BK20" s="611"/>
      <c r="BL20" s="611"/>
      <c r="BM20" s="611"/>
      <c r="BN20" s="612"/>
      <c r="BO20" s="613">
        <v>0</v>
      </c>
      <c r="BP20" s="613"/>
      <c r="BQ20" s="613"/>
      <c r="BR20" s="613"/>
      <c r="BS20" s="614" t="s">
        <v>131</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39220402</v>
      </c>
      <c r="CS20" s="611"/>
      <c r="CT20" s="611"/>
      <c r="CU20" s="611"/>
      <c r="CV20" s="611"/>
      <c r="CW20" s="611"/>
      <c r="CX20" s="611"/>
      <c r="CY20" s="612"/>
      <c r="CZ20" s="613">
        <v>100</v>
      </c>
      <c r="DA20" s="613"/>
      <c r="DB20" s="613"/>
      <c r="DC20" s="613"/>
      <c r="DD20" s="619">
        <v>5882893</v>
      </c>
      <c r="DE20" s="611"/>
      <c r="DF20" s="611"/>
      <c r="DG20" s="611"/>
      <c r="DH20" s="611"/>
      <c r="DI20" s="611"/>
      <c r="DJ20" s="611"/>
      <c r="DK20" s="611"/>
      <c r="DL20" s="611"/>
      <c r="DM20" s="611"/>
      <c r="DN20" s="611"/>
      <c r="DO20" s="611"/>
      <c r="DP20" s="612"/>
      <c r="DQ20" s="619">
        <v>25330721</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11895759</v>
      </c>
      <c r="S21" s="611"/>
      <c r="T21" s="611"/>
      <c r="U21" s="611"/>
      <c r="V21" s="611"/>
      <c r="W21" s="611"/>
      <c r="X21" s="611"/>
      <c r="Y21" s="612"/>
      <c r="Z21" s="613">
        <v>29.1</v>
      </c>
      <c r="AA21" s="613"/>
      <c r="AB21" s="613"/>
      <c r="AC21" s="613"/>
      <c r="AD21" s="614">
        <v>10303160</v>
      </c>
      <c r="AE21" s="614"/>
      <c r="AF21" s="614"/>
      <c r="AG21" s="614"/>
      <c r="AH21" s="614"/>
      <c r="AI21" s="614"/>
      <c r="AJ21" s="614"/>
      <c r="AK21" s="614"/>
      <c r="AL21" s="615">
        <v>49.3</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149</v>
      </c>
      <c r="BH21" s="611"/>
      <c r="BI21" s="611"/>
      <c r="BJ21" s="611"/>
      <c r="BK21" s="611"/>
      <c r="BL21" s="611"/>
      <c r="BM21" s="611"/>
      <c r="BN21" s="612"/>
      <c r="BO21" s="613">
        <v>0</v>
      </c>
      <c r="BP21" s="613"/>
      <c r="BQ21" s="613"/>
      <c r="BR21" s="613"/>
      <c r="BS21" s="614" t="s">
        <v>238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10303160</v>
      </c>
      <c r="S22" s="611"/>
      <c r="T22" s="611"/>
      <c r="U22" s="611"/>
      <c r="V22" s="611"/>
      <c r="W22" s="611"/>
      <c r="X22" s="611"/>
      <c r="Y22" s="612"/>
      <c r="Z22" s="613">
        <v>25.2</v>
      </c>
      <c r="AA22" s="613"/>
      <c r="AB22" s="613"/>
      <c r="AC22" s="613"/>
      <c r="AD22" s="614">
        <v>10303160</v>
      </c>
      <c r="AE22" s="614"/>
      <c r="AF22" s="614"/>
      <c r="AG22" s="614"/>
      <c r="AH22" s="614"/>
      <c r="AI22" s="614"/>
      <c r="AJ22" s="614"/>
      <c r="AK22" s="614"/>
      <c r="AL22" s="615">
        <v>49.3</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1592599</v>
      </c>
      <c r="S23" s="611"/>
      <c r="T23" s="611"/>
      <c r="U23" s="611"/>
      <c r="V23" s="611"/>
      <c r="W23" s="611"/>
      <c r="X23" s="611"/>
      <c r="Y23" s="612"/>
      <c r="Z23" s="613">
        <v>3.9</v>
      </c>
      <c r="AA23" s="613"/>
      <c r="AB23" s="613"/>
      <c r="AC23" s="613"/>
      <c r="AD23" s="614" t="s">
        <v>238</v>
      </c>
      <c r="AE23" s="614"/>
      <c r="AF23" s="614"/>
      <c r="AG23" s="614"/>
      <c r="AH23" s="614"/>
      <c r="AI23" s="614"/>
      <c r="AJ23" s="614"/>
      <c r="AK23" s="614"/>
      <c r="AL23" s="615" t="s">
        <v>131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238</v>
      </c>
      <c r="BP23" s="613"/>
      <c r="BQ23" s="613"/>
      <c r="BR23" s="613"/>
      <c r="BS23" s="614" t="s">
        <v>131</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238</v>
      </c>
      <c r="AA24" s="613"/>
      <c r="AB24" s="613"/>
      <c r="AC24" s="613"/>
      <c r="AD24" s="614" t="s">
        <v>238</v>
      </c>
      <c r="AE24" s="614"/>
      <c r="AF24" s="614"/>
      <c r="AG24" s="614"/>
      <c r="AH24" s="614"/>
      <c r="AI24" s="614"/>
      <c r="AJ24" s="614"/>
      <c r="AK24" s="614"/>
      <c r="AL24" s="615" t="s">
        <v>131</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238</v>
      </c>
      <c r="BP24" s="613"/>
      <c r="BQ24" s="613"/>
      <c r="BR24" s="613"/>
      <c r="BS24" s="614" t="s">
        <v>131</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16638808</v>
      </c>
      <c r="CS24" s="600"/>
      <c r="CT24" s="600"/>
      <c r="CU24" s="600"/>
      <c r="CV24" s="600"/>
      <c r="CW24" s="600"/>
      <c r="CX24" s="600"/>
      <c r="CY24" s="601"/>
      <c r="CZ24" s="604">
        <v>42.4</v>
      </c>
      <c r="DA24" s="605"/>
      <c r="DB24" s="605"/>
      <c r="DC24" s="621"/>
      <c r="DD24" s="640">
        <v>11934627</v>
      </c>
      <c r="DE24" s="600"/>
      <c r="DF24" s="600"/>
      <c r="DG24" s="600"/>
      <c r="DH24" s="600"/>
      <c r="DI24" s="600"/>
      <c r="DJ24" s="600"/>
      <c r="DK24" s="601"/>
      <c r="DL24" s="640">
        <v>11202246</v>
      </c>
      <c r="DM24" s="600"/>
      <c r="DN24" s="600"/>
      <c r="DO24" s="600"/>
      <c r="DP24" s="600"/>
      <c r="DQ24" s="600"/>
      <c r="DR24" s="600"/>
      <c r="DS24" s="600"/>
      <c r="DT24" s="600"/>
      <c r="DU24" s="600"/>
      <c r="DV24" s="601"/>
      <c r="DW24" s="604">
        <v>52.9</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22425426</v>
      </c>
      <c r="S25" s="611"/>
      <c r="T25" s="611"/>
      <c r="U25" s="611"/>
      <c r="V25" s="611"/>
      <c r="W25" s="611"/>
      <c r="X25" s="611"/>
      <c r="Y25" s="612"/>
      <c r="Z25" s="613">
        <v>54.9</v>
      </c>
      <c r="AA25" s="613"/>
      <c r="AB25" s="613"/>
      <c r="AC25" s="613"/>
      <c r="AD25" s="614">
        <v>20832827</v>
      </c>
      <c r="AE25" s="614"/>
      <c r="AF25" s="614"/>
      <c r="AG25" s="614"/>
      <c r="AH25" s="614"/>
      <c r="AI25" s="614"/>
      <c r="AJ25" s="614"/>
      <c r="AK25" s="614"/>
      <c r="AL25" s="615">
        <v>99.6</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238</v>
      </c>
      <c r="BP25" s="613"/>
      <c r="BQ25" s="613"/>
      <c r="BR25" s="613"/>
      <c r="BS25" s="614" t="s">
        <v>131</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5737404</v>
      </c>
      <c r="CS25" s="641"/>
      <c r="CT25" s="641"/>
      <c r="CU25" s="641"/>
      <c r="CV25" s="641"/>
      <c r="CW25" s="641"/>
      <c r="CX25" s="641"/>
      <c r="CY25" s="642"/>
      <c r="CZ25" s="615">
        <v>14.6</v>
      </c>
      <c r="DA25" s="643"/>
      <c r="DB25" s="643"/>
      <c r="DC25" s="645"/>
      <c r="DD25" s="619">
        <v>5322824</v>
      </c>
      <c r="DE25" s="641"/>
      <c r="DF25" s="641"/>
      <c r="DG25" s="641"/>
      <c r="DH25" s="641"/>
      <c r="DI25" s="641"/>
      <c r="DJ25" s="641"/>
      <c r="DK25" s="642"/>
      <c r="DL25" s="619">
        <v>5240855</v>
      </c>
      <c r="DM25" s="641"/>
      <c r="DN25" s="641"/>
      <c r="DO25" s="641"/>
      <c r="DP25" s="641"/>
      <c r="DQ25" s="641"/>
      <c r="DR25" s="641"/>
      <c r="DS25" s="641"/>
      <c r="DT25" s="641"/>
      <c r="DU25" s="641"/>
      <c r="DV25" s="642"/>
      <c r="DW25" s="615">
        <v>24.7</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7732</v>
      </c>
      <c r="S26" s="611"/>
      <c r="T26" s="611"/>
      <c r="U26" s="611"/>
      <c r="V26" s="611"/>
      <c r="W26" s="611"/>
      <c r="X26" s="611"/>
      <c r="Y26" s="612"/>
      <c r="Z26" s="613">
        <v>0</v>
      </c>
      <c r="AA26" s="613"/>
      <c r="AB26" s="613"/>
      <c r="AC26" s="613"/>
      <c r="AD26" s="614">
        <v>7732</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3263010</v>
      </c>
      <c r="CS26" s="611"/>
      <c r="CT26" s="611"/>
      <c r="CU26" s="611"/>
      <c r="CV26" s="611"/>
      <c r="CW26" s="611"/>
      <c r="CX26" s="611"/>
      <c r="CY26" s="612"/>
      <c r="CZ26" s="615">
        <v>8.3000000000000007</v>
      </c>
      <c r="DA26" s="643"/>
      <c r="DB26" s="643"/>
      <c r="DC26" s="645"/>
      <c r="DD26" s="619">
        <v>3046795</v>
      </c>
      <c r="DE26" s="611"/>
      <c r="DF26" s="611"/>
      <c r="DG26" s="611"/>
      <c r="DH26" s="611"/>
      <c r="DI26" s="611"/>
      <c r="DJ26" s="611"/>
      <c r="DK26" s="612"/>
      <c r="DL26" s="619" t="s">
        <v>131</v>
      </c>
      <c r="DM26" s="611"/>
      <c r="DN26" s="611"/>
      <c r="DO26" s="611"/>
      <c r="DP26" s="611"/>
      <c r="DQ26" s="611"/>
      <c r="DR26" s="611"/>
      <c r="DS26" s="611"/>
      <c r="DT26" s="611"/>
      <c r="DU26" s="611"/>
      <c r="DV26" s="612"/>
      <c r="DW26" s="615" t="s">
        <v>238</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29956</v>
      </c>
      <c r="S27" s="611"/>
      <c r="T27" s="611"/>
      <c r="U27" s="611"/>
      <c r="V27" s="611"/>
      <c r="W27" s="611"/>
      <c r="X27" s="611"/>
      <c r="Y27" s="612"/>
      <c r="Z27" s="613">
        <v>0.1</v>
      </c>
      <c r="AA27" s="613"/>
      <c r="AB27" s="613"/>
      <c r="AC27" s="613"/>
      <c r="AD27" s="614" t="s">
        <v>131</v>
      </c>
      <c r="AE27" s="614"/>
      <c r="AF27" s="614"/>
      <c r="AG27" s="614"/>
      <c r="AH27" s="614"/>
      <c r="AI27" s="614"/>
      <c r="AJ27" s="614"/>
      <c r="AK27" s="614"/>
      <c r="AL27" s="615" t="s">
        <v>238</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8193636</v>
      </c>
      <c r="BH27" s="611"/>
      <c r="BI27" s="611"/>
      <c r="BJ27" s="611"/>
      <c r="BK27" s="611"/>
      <c r="BL27" s="611"/>
      <c r="BM27" s="611"/>
      <c r="BN27" s="612"/>
      <c r="BO27" s="613">
        <v>100</v>
      </c>
      <c r="BP27" s="613"/>
      <c r="BQ27" s="613"/>
      <c r="BR27" s="613"/>
      <c r="BS27" s="614">
        <v>83440</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5774075</v>
      </c>
      <c r="CS27" s="641"/>
      <c r="CT27" s="641"/>
      <c r="CU27" s="641"/>
      <c r="CV27" s="641"/>
      <c r="CW27" s="641"/>
      <c r="CX27" s="641"/>
      <c r="CY27" s="642"/>
      <c r="CZ27" s="615">
        <v>14.7</v>
      </c>
      <c r="DA27" s="643"/>
      <c r="DB27" s="643"/>
      <c r="DC27" s="645"/>
      <c r="DD27" s="619">
        <v>1591092</v>
      </c>
      <c r="DE27" s="641"/>
      <c r="DF27" s="641"/>
      <c r="DG27" s="641"/>
      <c r="DH27" s="641"/>
      <c r="DI27" s="641"/>
      <c r="DJ27" s="641"/>
      <c r="DK27" s="642"/>
      <c r="DL27" s="619">
        <v>1590680</v>
      </c>
      <c r="DM27" s="641"/>
      <c r="DN27" s="641"/>
      <c r="DO27" s="641"/>
      <c r="DP27" s="641"/>
      <c r="DQ27" s="641"/>
      <c r="DR27" s="641"/>
      <c r="DS27" s="641"/>
      <c r="DT27" s="641"/>
      <c r="DU27" s="641"/>
      <c r="DV27" s="642"/>
      <c r="DW27" s="615">
        <v>7.5</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275104</v>
      </c>
      <c r="S28" s="611"/>
      <c r="T28" s="611"/>
      <c r="U28" s="611"/>
      <c r="V28" s="611"/>
      <c r="W28" s="611"/>
      <c r="X28" s="611"/>
      <c r="Y28" s="612"/>
      <c r="Z28" s="613">
        <v>0.7</v>
      </c>
      <c r="AA28" s="613"/>
      <c r="AB28" s="613"/>
      <c r="AC28" s="613"/>
      <c r="AD28" s="614">
        <v>64698</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5127329</v>
      </c>
      <c r="CS28" s="611"/>
      <c r="CT28" s="611"/>
      <c r="CU28" s="611"/>
      <c r="CV28" s="611"/>
      <c r="CW28" s="611"/>
      <c r="CX28" s="611"/>
      <c r="CY28" s="612"/>
      <c r="CZ28" s="615">
        <v>13.1</v>
      </c>
      <c r="DA28" s="643"/>
      <c r="DB28" s="643"/>
      <c r="DC28" s="645"/>
      <c r="DD28" s="619">
        <v>5020711</v>
      </c>
      <c r="DE28" s="611"/>
      <c r="DF28" s="611"/>
      <c r="DG28" s="611"/>
      <c r="DH28" s="611"/>
      <c r="DI28" s="611"/>
      <c r="DJ28" s="611"/>
      <c r="DK28" s="612"/>
      <c r="DL28" s="619">
        <v>4370711</v>
      </c>
      <c r="DM28" s="611"/>
      <c r="DN28" s="611"/>
      <c r="DO28" s="611"/>
      <c r="DP28" s="611"/>
      <c r="DQ28" s="611"/>
      <c r="DR28" s="611"/>
      <c r="DS28" s="611"/>
      <c r="DT28" s="611"/>
      <c r="DU28" s="611"/>
      <c r="DV28" s="612"/>
      <c r="DW28" s="615">
        <v>20.6</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311171</v>
      </c>
      <c r="S29" s="611"/>
      <c r="T29" s="611"/>
      <c r="U29" s="611"/>
      <c r="V29" s="611"/>
      <c r="W29" s="611"/>
      <c r="X29" s="611"/>
      <c r="Y29" s="612"/>
      <c r="Z29" s="613">
        <v>0.8</v>
      </c>
      <c r="AA29" s="613"/>
      <c r="AB29" s="613"/>
      <c r="AC29" s="613"/>
      <c r="AD29" s="614">
        <v>1755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5127251</v>
      </c>
      <c r="CS29" s="641"/>
      <c r="CT29" s="641"/>
      <c r="CU29" s="641"/>
      <c r="CV29" s="641"/>
      <c r="CW29" s="641"/>
      <c r="CX29" s="641"/>
      <c r="CY29" s="642"/>
      <c r="CZ29" s="615">
        <v>13.1</v>
      </c>
      <c r="DA29" s="643"/>
      <c r="DB29" s="643"/>
      <c r="DC29" s="645"/>
      <c r="DD29" s="619">
        <v>5020633</v>
      </c>
      <c r="DE29" s="641"/>
      <c r="DF29" s="641"/>
      <c r="DG29" s="641"/>
      <c r="DH29" s="641"/>
      <c r="DI29" s="641"/>
      <c r="DJ29" s="641"/>
      <c r="DK29" s="642"/>
      <c r="DL29" s="619">
        <v>4370633</v>
      </c>
      <c r="DM29" s="641"/>
      <c r="DN29" s="641"/>
      <c r="DO29" s="641"/>
      <c r="DP29" s="641"/>
      <c r="DQ29" s="641"/>
      <c r="DR29" s="641"/>
      <c r="DS29" s="641"/>
      <c r="DT29" s="641"/>
      <c r="DU29" s="641"/>
      <c r="DV29" s="642"/>
      <c r="DW29" s="615">
        <v>20.6</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5856875</v>
      </c>
      <c r="S30" s="611"/>
      <c r="T30" s="611"/>
      <c r="U30" s="611"/>
      <c r="V30" s="611"/>
      <c r="W30" s="611"/>
      <c r="X30" s="611"/>
      <c r="Y30" s="612"/>
      <c r="Z30" s="613">
        <v>14.3</v>
      </c>
      <c r="AA30" s="613"/>
      <c r="AB30" s="613"/>
      <c r="AC30" s="613"/>
      <c r="AD30" s="614" t="s">
        <v>131</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5008892</v>
      </c>
      <c r="CS30" s="611"/>
      <c r="CT30" s="611"/>
      <c r="CU30" s="611"/>
      <c r="CV30" s="611"/>
      <c r="CW30" s="611"/>
      <c r="CX30" s="611"/>
      <c r="CY30" s="612"/>
      <c r="CZ30" s="615">
        <v>12.8</v>
      </c>
      <c r="DA30" s="643"/>
      <c r="DB30" s="643"/>
      <c r="DC30" s="645"/>
      <c r="DD30" s="619">
        <v>4903720</v>
      </c>
      <c r="DE30" s="611"/>
      <c r="DF30" s="611"/>
      <c r="DG30" s="611"/>
      <c r="DH30" s="611"/>
      <c r="DI30" s="611"/>
      <c r="DJ30" s="611"/>
      <c r="DK30" s="612"/>
      <c r="DL30" s="619">
        <v>4253720</v>
      </c>
      <c r="DM30" s="611"/>
      <c r="DN30" s="611"/>
      <c r="DO30" s="611"/>
      <c r="DP30" s="611"/>
      <c r="DQ30" s="611"/>
      <c r="DR30" s="611"/>
      <c r="DS30" s="611"/>
      <c r="DT30" s="611"/>
      <c r="DU30" s="611"/>
      <c r="DV30" s="612"/>
      <c r="DW30" s="615">
        <v>20.100000000000001</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238</v>
      </c>
      <c r="AA31" s="613"/>
      <c r="AB31" s="613"/>
      <c r="AC31" s="613"/>
      <c r="AD31" s="614" t="s">
        <v>131</v>
      </c>
      <c r="AE31" s="614"/>
      <c r="AF31" s="614"/>
      <c r="AG31" s="614"/>
      <c r="AH31" s="614"/>
      <c r="AI31" s="614"/>
      <c r="AJ31" s="614"/>
      <c r="AK31" s="614"/>
      <c r="AL31" s="615" t="s">
        <v>238</v>
      </c>
      <c r="AM31" s="616"/>
      <c r="AN31" s="616"/>
      <c r="AO31" s="617"/>
      <c r="AP31" s="654" t="s">
        <v>315</v>
      </c>
      <c r="AQ31" s="655"/>
      <c r="AR31" s="655"/>
      <c r="AS31" s="655"/>
      <c r="AT31" s="660" t="s">
        <v>316</v>
      </c>
      <c r="AU31" s="212"/>
      <c r="AV31" s="212"/>
      <c r="AW31" s="212"/>
      <c r="AX31" s="596" t="s">
        <v>191</v>
      </c>
      <c r="AY31" s="597"/>
      <c r="AZ31" s="597"/>
      <c r="BA31" s="597"/>
      <c r="BB31" s="597"/>
      <c r="BC31" s="597"/>
      <c r="BD31" s="597"/>
      <c r="BE31" s="597"/>
      <c r="BF31" s="598"/>
      <c r="BG31" s="663">
        <v>99.3</v>
      </c>
      <c r="BH31" s="664"/>
      <c r="BI31" s="664"/>
      <c r="BJ31" s="664"/>
      <c r="BK31" s="664"/>
      <c r="BL31" s="664"/>
      <c r="BM31" s="605">
        <v>97.3</v>
      </c>
      <c r="BN31" s="664"/>
      <c r="BO31" s="664"/>
      <c r="BP31" s="664"/>
      <c r="BQ31" s="665"/>
      <c r="BR31" s="663">
        <v>99.3</v>
      </c>
      <c r="BS31" s="664"/>
      <c r="BT31" s="664"/>
      <c r="BU31" s="664"/>
      <c r="BV31" s="664"/>
      <c r="BW31" s="664"/>
      <c r="BX31" s="605">
        <v>97</v>
      </c>
      <c r="BY31" s="664"/>
      <c r="BZ31" s="664"/>
      <c r="CA31" s="664"/>
      <c r="CB31" s="665"/>
      <c r="CD31" s="650"/>
      <c r="CE31" s="651"/>
      <c r="CF31" s="607" t="s">
        <v>317</v>
      </c>
      <c r="CG31" s="608"/>
      <c r="CH31" s="608"/>
      <c r="CI31" s="608"/>
      <c r="CJ31" s="608"/>
      <c r="CK31" s="608"/>
      <c r="CL31" s="608"/>
      <c r="CM31" s="608"/>
      <c r="CN31" s="608"/>
      <c r="CO31" s="608"/>
      <c r="CP31" s="608"/>
      <c r="CQ31" s="609"/>
      <c r="CR31" s="610">
        <v>118359</v>
      </c>
      <c r="CS31" s="641"/>
      <c r="CT31" s="641"/>
      <c r="CU31" s="641"/>
      <c r="CV31" s="641"/>
      <c r="CW31" s="641"/>
      <c r="CX31" s="641"/>
      <c r="CY31" s="642"/>
      <c r="CZ31" s="615">
        <v>0.3</v>
      </c>
      <c r="DA31" s="643"/>
      <c r="DB31" s="643"/>
      <c r="DC31" s="645"/>
      <c r="DD31" s="619">
        <v>116913</v>
      </c>
      <c r="DE31" s="641"/>
      <c r="DF31" s="641"/>
      <c r="DG31" s="641"/>
      <c r="DH31" s="641"/>
      <c r="DI31" s="641"/>
      <c r="DJ31" s="641"/>
      <c r="DK31" s="642"/>
      <c r="DL31" s="619">
        <v>116913</v>
      </c>
      <c r="DM31" s="641"/>
      <c r="DN31" s="641"/>
      <c r="DO31" s="641"/>
      <c r="DP31" s="641"/>
      <c r="DQ31" s="641"/>
      <c r="DR31" s="641"/>
      <c r="DS31" s="641"/>
      <c r="DT31" s="641"/>
      <c r="DU31" s="641"/>
      <c r="DV31" s="642"/>
      <c r="DW31" s="615">
        <v>0.6</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3188443</v>
      </c>
      <c r="S32" s="611"/>
      <c r="T32" s="611"/>
      <c r="U32" s="611"/>
      <c r="V32" s="611"/>
      <c r="W32" s="611"/>
      <c r="X32" s="611"/>
      <c r="Y32" s="612"/>
      <c r="Z32" s="613">
        <v>7.8</v>
      </c>
      <c r="AA32" s="613"/>
      <c r="AB32" s="613"/>
      <c r="AC32" s="613"/>
      <c r="AD32" s="614" t="s">
        <v>131</v>
      </c>
      <c r="AE32" s="614"/>
      <c r="AF32" s="614"/>
      <c r="AG32" s="614"/>
      <c r="AH32" s="614"/>
      <c r="AI32" s="614"/>
      <c r="AJ32" s="614"/>
      <c r="AK32" s="614"/>
      <c r="AL32" s="615" t="s">
        <v>238</v>
      </c>
      <c r="AM32" s="616"/>
      <c r="AN32" s="616"/>
      <c r="AO32" s="617"/>
      <c r="AP32" s="656"/>
      <c r="AQ32" s="657"/>
      <c r="AR32" s="657"/>
      <c r="AS32" s="657"/>
      <c r="AT32" s="661"/>
      <c r="AU32" s="208" t="s">
        <v>319</v>
      </c>
      <c r="AX32" s="607" t="s">
        <v>320</v>
      </c>
      <c r="AY32" s="608"/>
      <c r="AZ32" s="608"/>
      <c r="BA32" s="608"/>
      <c r="BB32" s="608"/>
      <c r="BC32" s="608"/>
      <c r="BD32" s="608"/>
      <c r="BE32" s="608"/>
      <c r="BF32" s="609"/>
      <c r="BG32" s="666">
        <v>99.4</v>
      </c>
      <c r="BH32" s="641"/>
      <c r="BI32" s="641"/>
      <c r="BJ32" s="641"/>
      <c r="BK32" s="641"/>
      <c r="BL32" s="641"/>
      <c r="BM32" s="616">
        <v>98</v>
      </c>
      <c r="BN32" s="641"/>
      <c r="BO32" s="641"/>
      <c r="BP32" s="641"/>
      <c r="BQ32" s="667"/>
      <c r="BR32" s="666">
        <v>99.5</v>
      </c>
      <c r="BS32" s="641"/>
      <c r="BT32" s="641"/>
      <c r="BU32" s="641"/>
      <c r="BV32" s="641"/>
      <c r="BW32" s="641"/>
      <c r="BX32" s="616">
        <v>97.9</v>
      </c>
      <c r="BY32" s="641"/>
      <c r="BZ32" s="641"/>
      <c r="CA32" s="641"/>
      <c r="CB32" s="667"/>
      <c r="CD32" s="652"/>
      <c r="CE32" s="653"/>
      <c r="CF32" s="607" t="s">
        <v>321</v>
      </c>
      <c r="CG32" s="608"/>
      <c r="CH32" s="608"/>
      <c r="CI32" s="608"/>
      <c r="CJ32" s="608"/>
      <c r="CK32" s="608"/>
      <c r="CL32" s="608"/>
      <c r="CM32" s="608"/>
      <c r="CN32" s="608"/>
      <c r="CO32" s="608"/>
      <c r="CP32" s="608"/>
      <c r="CQ32" s="609"/>
      <c r="CR32" s="610">
        <v>78</v>
      </c>
      <c r="CS32" s="611"/>
      <c r="CT32" s="611"/>
      <c r="CU32" s="611"/>
      <c r="CV32" s="611"/>
      <c r="CW32" s="611"/>
      <c r="CX32" s="611"/>
      <c r="CY32" s="612"/>
      <c r="CZ32" s="615">
        <v>0</v>
      </c>
      <c r="DA32" s="643"/>
      <c r="DB32" s="643"/>
      <c r="DC32" s="645"/>
      <c r="DD32" s="619">
        <v>78</v>
      </c>
      <c r="DE32" s="611"/>
      <c r="DF32" s="611"/>
      <c r="DG32" s="611"/>
      <c r="DH32" s="611"/>
      <c r="DI32" s="611"/>
      <c r="DJ32" s="611"/>
      <c r="DK32" s="612"/>
      <c r="DL32" s="619">
        <v>78</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80639</v>
      </c>
      <c r="S33" s="611"/>
      <c r="T33" s="611"/>
      <c r="U33" s="611"/>
      <c r="V33" s="611"/>
      <c r="W33" s="611"/>
      <c r="X33" s="611"/>
      <c r="Y33" s="612"/>
      <c r="Z33" s="613">
        <v>0.2</v>
      </c>
      <c r="AA33" s="613"/>
      <c r="AB33" s="613"/>
      <c r="AC33" s="613"/>
      <c r="AD33" s="614">
        <v>4033</v>
      </c>
      <c r="AE33" s="614"/>
      <c r="AF33" s="614"/>
      <c r="AG33" s="614"/>
      <c r="AH33" s="614"/>
      <c r="AI33" s="614"/>
      <c r="AJ33" s="614"/>
      <c r="AK33" s="614"/>
      <c r="AL33" s="615">
        <v>0</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99.2</v>
      </c>
      <c r="BH33" s="669"/>
      <c r="BI33" s="669"/>
      <c r="BJ33" s="669"/>
      <c r="BK33" s="669"/>
      <c r="BL33" s="669"/>
      <c r="BM33" s="670">
        <v>96.6</v>
      </c>
      <c r="BN33" s="669"/>
      <c r="BO33" s="669"/>
      <c r="BP33" s="669"/>
      <c r="BQ33" s="671"/>
      <c r="BR33" s="668">
        <v>99.2</v>
      </c>
      <c r="BS33" s="669"/>
      <c r="BT33" s="669"/>
      <c r="BU33" s="669"/>
      <c r="BV33" s="669"/>
      <c r="BW33" s="669"/>
      <c r="BX33" s="670">
        <v>96.1</v>
      </c>
      <c r="BY33" s="669"/>
      <c r="BZ33" s="669"/>
      <c r="CA33" s="669"/>
      <c r="CB33" s="671"/>
      <c r="CD33" s="607" t="s">
        <v>324</v>
      </c>
      <c r="CE33" s="608"/>
      <c r="CF33" s="608"/>
      <c r="CG33" s="608"/>
      <c r="CH33" s="608"/>
      <c r="CI33" s="608"/>
      <c r="CJ33" s="608"/>
      <c r="CK33" s="608"/>
      <c r="CL33" s="608"/>
      <c r="CM33" s="608"/>
      <c r="CN33" s="608"/>
      <c r="CO33" s="608"/>
      <c r="CP33" s="608"/>
      <c r="CQ33" s="609"/>
      <c r="CR33" s="610">
        <v>16675022</v>
      </c>
      <c r="CS33" s="641"/>
      <c r="CT33" s="641"/>
      <c r="CU33" s="641"/>
      <c r="CV33" s="641"/>
      <c r="CW33" s="641"/>
      <c r="CX33" s="641"/>
      <c r="CY33" s="642"/>
      <c r="CZ33" s="615">
        <v>42.5</v>
      </c>
      <c r="DA33" s="643"/>
      <c r="DB33" s="643"/>
      <c r="DC33" s="645"/>
      <c r="DD33" s="619">
        <v>12793433</v>
      </c>
      <c r="DE33" s="641"/>
      <c r="DF33" s="641"/>
      <c r="DG33" s="641"/>
      <c r="DH33" s="641"/>
      <c r="DI33" s="641"/>
      <c r="DJ33" s="641"/>
      <c r="DK33" s="642"/>
      <c r="DL33" s="619">
        <v>8360387</v>
      </c>
      <c r="DM33" s="641"/>
      <c r="DN33" s="641"/>
      <c r="DO33" s="641"/>
      <c r="DP33" s="641"/>
      <c r="DQ33" s="641"/>
      <c r="DR33" s="641"/>
      <c r="DS33" s="641"/>
      <c r="DT33" s="641"/>
      <c r="DU33" s="641"/>
      <c r="DV33" s="642"/>
      <c r="DW33" s="615">
        <v>39.5</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295581</v>
      </c>
      <c r="S34" s="611"/>
      <c r="T34" s="611"/>
      <c r="U34" s="611"/>
      <c r="V34" s="611"/>
      <c r="W34" s="611"/>
      <c r="X34" s="611"/>
      <c r="Y34" s="612"/>
      <c r="Z34" s="613">
        <v>0.7</v>
      </c>
      <c r="AA34" s="613"/>
      <c r="AB34" s="613"/>
      <c r="AC34" s="613"/>
      <c r="AD34" s="614" t="s">
        <v>238</v>
      </c>
      <c r="AE34" s="614"/>
      <c r="AF34" s="614"/>
      <c r="AG34" s="614"/>
      <c r="AH34" s="614"/>
      <c r="AI34" s="614"/>
      <c r="AJ34" s="614"/>
      <c r="AK34" s="614"/>
      <c r="AL34" s="615" t="s">
        <v>238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4967910</v>
      </c>
      <c r="CS34" s="611"/>
      <c r="CT34" s="611"/>
      <c r="CU34" s="611"/>
      <c r="CV34" s="611"/>
      <c r="CW34" s="611"/>
      <c r="CX34" s="611"/>
      <c r="CY34" s="612"/>
      <c r="CZ34" s="615">
        <v>12.7</v>
      </c>
      <c r="DA34" s="643"/>
      <c r="DB34" s="643"/>
      <c r="DC34" s="645"/>
      <c r="DD34" s="619">
        <v>3372495</v>
      </c>
      <c r="DE34" s="611"/>
      <c r="DF34" s="611"/>
      <c r="DG34" s="611"/>
      <c r="DH34" s="611"/>
      <c r="DI34" s="611"/>
      <c r="DJ34" s="611"/>
      <c r="DK34" s="612"/>
      <c r="DL34" s="619">
        <v>2884646</v>
      </c>
      <c r="DM34" s="611"/>
      <c r="DN34" s="611"/>
      <c r="DO34" s="611"/>
      <c r="DP34" s="611"/>
      <c r="DQ34" s="611"/>
      <c r="DR34" s="611"/>
      <c r="DS34" s="611"/>
      <c r="DT34" s="611"/>
      <c r="DU34" s="611"/>
      <c r="DV34" s="612"/>
      <c r="DW34" s="615">
        <v>13.6</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1752211</v>
      </c>
      <c r="S35" s="611"/>
      <c r="T35" s="611"/>
      <c r="U35" s="611"/>
      <c r="V35" s="611"/>
      <c r="W35" s="611"/>
      <c r="X35" s="611"/>
      <c r="Y35" s="612"/>
      <c r="Z35" s="613">
        <v>4.3</v>
      </c>
      <c r="AA35" s="613"/>
      <c r="AB35" s="613"/>
      <c r="AC35" s="613"/>
      <c r="AD35" s="614" t="s">
        <v>131</v>
      </c>
      <c r="AE35" s="614"/>
      <c r="AF35" s="614"/>
      <c r="AG35" s="614"/>
      <c r="AH35" s="614"/>
      <c r="AI35" s="614"/>
      <c r="AJ35" s="614"/>
      <c r="AK35" s="614"/>
      <c r="AL35" s="615" t="s">
        <v>131</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462581</v>
      </c>
      <c r="CS35" s="641"/>
      <c r="CT35" s="641"/>
      <c r="CU35" s="641"/>
      <c r="CV35" s="641"/>
      <c r="CW35" s="641"/>
      <c r="CX35" s="641"/>
      <c r="CY35" s="642"/>
      <c r="CZ35" s="615">
        <v>1.2</v>
      </c>
      <c r="DA35" s="643"/>
      <c r="DB35" s="643"/>
      <c r="DC35" s="645"/>
      <c r="DD35" s="619">
        <v>332666</v>
      </c>
      <c r="DE35" s="641"/>
      <c r="DF35" s="641"/>
      <c r="DG35" s="641"/>
      <c r="DH35" s="641"/>
      <c r="DI35" s="641"/>
      <c r="DJ35" s="641"/>
      <c r="DK35" s="642"/>
      <c r="DL35" s="619">
        <v>332659</v>
      </c>
      <c r="DM35" s="641"/>
      <c r="DN35" s="641"/>
      <c r="DO35" s="641"/>
      <c r="DP35" s="641"/>
      <c r="DQ35" s="641"/>
      <c r="DR35" s="641"/>
      <c r="DS35" s="641"/>
      <c r="DT35" s="641"/>
      <c r="DU35" s="641"/>
      <c r="DV35" s="642"/>
      <c r="DW35" s="615">
        <v>1.6</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2166266</v>
      </c>
      <c r="S36" s="611"/>
      <c r="T36" s="611"/>
      <c r="U36" s="611"/>
      <c r="V36" s="611"/>
      <c r="W36" s="611"/>
      <c r="X36" s="611"/>
      <c r="Y36" s="612"/>
      <c r="Z36" s="613">
        <v>5.3</v>
      </c>
      <c r="AA36" s="613"/>
      <c r="AB36" s="613"/>
      <c r="AC36" s="613"/>
      <c r="AD36" s="614" t="s">
        <v>238</v>
      </c>
      <c r="AE36" s="614"/>
      <c r="AF36" s="614"/>
      <c r="AG36" s="614"/>
      <c r="AH36" s="614"/>
      <c r="AI36" s="614"/>
      <c r="AJ36" s="614"/>
      <c r="AK36" s="614"/>
      <c r="AL36" s="615" t="s">
        <v>131</v>
      </c>
      <c r="AM36" s="616"/>
      <c r="AN36" s="616"/>
      <c r="AO36" s="617"/>
      <c r="AP36" s="218"/>
      <c r="AQ36" s="672" t="s">
        <v>332</v>
      </c>
      <c r="AR36" s="673"/>
      <c r="AS36" s="673"/>
      <c r="AT36" s="673"/>
      <c r="AU36" s="673"/>
      <c r="AV36" s="673"/>
      <c r="AW36" s="673"/>
      <c r="AX36" s="673"/>
      <c r="AY36" s="674"/>
      <c r="AZ36" s="599">
        <v>4955320</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137722</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5227531</v>
      </c>
      <c r="CS36" s="611"/>
      <c r="CT36" s="611"/>
      <c r="CU36" s="611"/>
      <c r="CV36" s="611"/>
      <c r="CW36" s="611"/>
      <c r="CX36" s="611"/>
      <c r="CY36" s="612"/>
      <c r="CZ36" s="615">
        <v>13.3</v>
      </c>
      <c r="DA36" s="643"/>
      <c r="DB36" s="643"/>
      <c r="DC36" s="645"/>
      <c r="DD36" s="619">
        <v>4085468</v>
      </c>
      <c r="DE36" s="611"/>
      <c r="DF36" s="611"/>
      <c r="DG36" s="611"/>
      <c r="DH36" s="611"/>
      <c r="DI36" s="611"/>
      <c r="DJ36" s="611"/>
      <c r="DK36" s="612"/>
      <c r="DL36" s="619">
        <v>2448384</v>
      </c>
      <c r="DM36" s="611"/>
      <c r="DN36" s="611"/>
      <c r="DO36" s="611"/>
      <c r="DP36" s="611"/>
      <c r="DQ36" s="611"/>
      <c r="DR36" s="611"/>
      <c r="DS36" s="611"/>
      <c r="DT36" s="611"/>
      <c r="DU36" s="611"/>
      <c r="DV36" s="612"/>
      <c r="DW36" s="615">
        <v>11.6</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991211</v>
      </c>
      <c r="S37" s="611"/>
      <c r="T37" s="611"/>
      <c r="U37" s="611"/>
      <c r="V37" s="611"/>
      <c r="W37" s="611"/>
      <c r="X37" s="611"/>
      <c r="Y37" s="612"/>
      <c r="Z37" s="613">
        <v>2.4</v>
      </c>
      <c r="AA37" s="613"/>
      <c r="AB37" s="613"/>
      <c r="AC37" s="613"/>
      <c r="AD37" s="614">
        <v>912</v>
      </c>
      <c r="AE37" s="614"/>
      <c r="AF37" s="614"/>
      <c r="AG37" s="614"/>
      <c r="AH37" s="614"/>
      <c r="AI37" s="614"/>
      <c r="AJ37" s="614"/>
      <c r="AK37" s="614"/>
      <c r="AL37" s="615">
        <v>0</v>
      </c>
      <c r="AM37" s="616"/>
      <c r="AN37" s="616"/>
      <c r="AO37" s="617"/>
      <c r="AQ37" s="676" t="s">
        <v>336</v>
      </c>
      <c r="AR37" s="677"/>
      <c r="AS37" s="677"/>
      <c r="AT37" s="677"/>
      <c r="AU37" s="677"/>
      <c r="AV37" s="677"/>
      <c r="AW37" s="677"/>
      <c r="AX37" s="677"/>
      <c r="AY37" s="678"/>
      <c r="AZ37" s="610">
        <v>1256784</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152475</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156518</v>
      </c>
      <c r="CS37" s="641"/>
      <c r="CT37" s="641"/>
      <c r="CU37" s="641"/>
      <c r="CV37" s="641"/>
      <c r="CW37" s="641"/>
      <c r="CX37" s="641"/>
      <c r="CY37" s="642"/>
      <c r="CZ37" s="615">
        <v>0.4</v>
      </c>
      <c r="DA37" s="643"/>
      <c r="DB37" s="643"/>
      <c r="DC37" s="645"/>
      <c r="DD37" s="619">
        <v>156414</v>
      </c>
      <c r="DE37" s="641"/>
      <c r="DF37" s="641"/>
      <c r="DG37" s="641"/>
      <c r="DH37" s="641"/>
      <c r="DI37" s="641"/>
      <c r="DJ37" s="641"/>
      <c r="DK37" s="642"/>
      <c r="DL37" s="619">
        <v>156414</v>
      </c>
      <c r="DM37" s="641"/>
      <c r="DN37" s="641"/>
      <c r="DO37" s="641"/>
      <c r="DP37" s="641"/>
      <c r="DQ37" s="641"/>
      <c r="DR37" s="641"/>
      <c r="DS37" s="641"/>
      <c r="DT37" s="641"/>
      <c r="DU37" s="641"/>
      <c r="DV37" s="642"/>
      <c r="DW37" s="615">
        <v>0.7</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3499400</v>
      </c>
      <c r="S38" s="611"/>
      <c r="T38" s="611"/>
      <c r="U38" s="611"/>
      <c r="V38" s="611"/>
      <c r="W38" s="611"/>
      <c r="X38" s="611"/>
      <c r="Y38" s="612"/>
      <c r="Z38" s="613">
        <v>8.6</v>
      </c>
      <c r="AA38" s="613"/>
      <c r="AB38" s="613"/>
      <c r="AC38" s="613"/>
      <c r="AD38" s="614" t="s">
        <v>131</v>
      </c>
      <c r="AE38" s="614"/>
      <c r="AF38" s="614"/>
      <c r="AG38" s="614"/>
      <c r="AH38" s="614"/>
      <c r="AI38" s="614"/>
      <c r="AJ38" s="614"/>
      <c r="AK38" s="614"/>
      <c r="AL38" s="615" t="s">
        <v>131</v>
      </c>
      <c r="AM38" s="616"/>
      <c r="AN38" s="616"/>
      <c r="AO38" s="617"/>
      <c r="AQ38" s="676" t="s">
        <v>340</v>
      </c>
      <c r="AR38" s="677"/>
      <c r="AS38" s="677"/>
      <c r="AT38" s="677"/>
      <c r="AU38" s="677"/>
      <c r="AV38" s="677"/>
      <c r="AW38" s="677"/>
      <c r="AX38" s="677"/>
      <c r="AY38" s="678"/>
      <c r="AZ38" s="610">
        <v>612728</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7803</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3065436</v>
      </c>
      <c r="CS38" s="611"/>
      <c r="CT38" s="611"/>
      <c r="CU38" s="611"/>
      <c r="CV38" s="611"/>
      <c r="CW38" s="611"/>
      <c r="CX38" s="611"/>
      <c r="CY38" s="612"/>
      <c r="CZ38" s="615">
        <v>7.8</v>
      </c>
      <c r="DA38" s="643"/>
      <c r="DB38" s="643"/>
      <c r="DC38" s="645"/>
      <c r="DD38" s="619">
        <v>2538623</v>
      </c>
      <c r="DE38" s="611"/>
      <c r="DF38" s="611"/>
      <c r="DG38" s="611"/>
      <c r="DH38" s="611"/>
      <c r="DI38" s="611"/>
      <c r="DJ38" s="611"/>
      <c r="DK38" s="612"/>
      <c r="DL38" s="619">
        <v>2515798</v>
      </c>
      <c r="DM38" s="611"/>
      <c r="DN38" s="611"/>
      <c r="DO38" s="611"/>
      <c r="DP38" s="611"/>
      <c r="DQ38" s="611"/>
      <c r="DR38" s="611"/>
      <c r="DS38" s="611"/>
      <c r="DT38" s="611"/>
      <c r="DU38" s="611"/>
      <c r="DV38" s="612"/>
      <c r="DW38" s="615">
        <v>11.9</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238</v>
      </c>
      <c r="AA39" s="613"/>
      <c r="AB39" s="613"/>
      <c r="AC39" s="613"/>
      <c r="AD39" s="614" t="s">
        <v>238</v>
      </c>
      <c r="AE39" s="614"/>
      <c r="AF39" s="614"/>
      <c r="AG39" s="614"/>
      <c r="AH39" s="614"/>
      <c r="AI39" s="614"/>
      <c r="AJ39" s="614"/>
      <c r="AK39" s="614"/>
      <c r="AL39" s="615" t="s">
        <v>131</v>
      </c>
      <c r="AM39" s="616"/>
      <c r="AN39" s="616"/>
      <c r="AO39" s="617"/>
      <c r="AQ39" s="676" t="s">
        <v>344</v>
      </c>
      <c r="AR39" s="677"/>
      <c r="AS39" s="677"/>
      <c r="AT39" s="677"/>
      <c r="AU39" s="677"/>
      <c r="AV39" s="677"/>
      <c r="AW39" s="677"/>
      <c r="AX39" s="677"/>
      <c r="AY39" s="678"/>
      <c r="AZ39" s="610">
        <v>32775</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11917</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2296764</v>
      </c>
      <c r="CS39" s="641"/>
      <c r="CT39" s="641"/>
      <c r="CU39" s="641"/>
      <c r="CV39" s="641"/>
      <c r="CW39" s="641"/>
      <c r="CX39" s="641"/>
      <c r="CY39" s="642"/>
      <c r="CZ39" s="615">
        <v>5.9</v>
      </c>
      <c r="DA39" s="643"/>
      <c r="DB39" s="643"/>
      <c r="DC39" s="645"/>
      <c r="DD39" s="619">
        <v>1985281</v>
      </c>
      <c r="DE39" s="641"/>
      <c r="DF39" s="641"/>
      <c r="DG39" s="641"/>
      <c r="DH39" s="641"/>
      <c r="DI39" s="641"/>
      <c r="DJ39" s="641"/>
      <c r="DK39" s="642"/>
      <c r="DL39" s="619" t="s">
        <v>238</v>
      </c>
      <c r="DM39" s="641"/>
      <c r="DN39" s="641"/>
      <c r="DO39" s="641"/>
      <c r="DP39" s="641"/>
      <c r="DQ39" s="641"/>
      <c r="DR39" s="641"/>
      <c r="DS39" s="641"/>
      <c r="DT39" s="641"/>
      <c r="DU39" s="641"/>
      <c r="DV39" s="642"/>
      <c r="DW39" s="615" t="s">
        <v>238</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274000</v>
      </c>
      <c r="S40" s="611"/>
      <c r="T40" s="611"/>
      <c r="U40" s="611"/>
      <c r="V40" s="611"/>
      <c r="W40" s="611"/>
      <c r="X40" s="611"/>
      <c r="Y40" s="612"/>
      <c r="Z40" s="613">
        <v>0.7</v>
      </c>
      <c r="AA40" s="613"/>
      <c r="AB40" s="613"/>
      <c r="AC40" s="613"/>
      <c r="AD40" s="614" t="s">
        <v>131</v>
      </c>
      <c r="AE40" s="614"/>
      <c r="AF40" s="614"/>
      <c r="AG40" s="614"/>
      <c r="AH40" s="614"/>
      <c r="AI40" s="614"/>
      <c r="AJ40" s="614"/>
      <c r="AK40" s="614"/>
      <c r="AL40" s="615" t="s">
        <v>131</v>
      </c>
      <c r="AM40" s="616"/>
      <c r="AN40" s="616"/>
      <c r="AO40" s="617"/>
      <c r="AQ40" s="676" t="s">
        <v>348</v>
      </c>
      <c r="AR40" s="677"/>
      <c r="AS40" s="677"/>
      <c r="AT40" s="677"/>
      <c r="AU40" s="677"/>
      <c r="AV40" s="677"/>
      <c r="AW40" s="677"/>
      <c r="AX40" s="677"/>
      <c r="AY40" s="678"/>
      <c r="AZ40" s="610">
        <v>20372</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104</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654800</v>
      </c>
      <c r="CS40" s="611"/>
      <c r="CT40" s="611"/>
      <c r="CU40" s="611"/>
      <c r="CV40" s="611"/>
      <c r="CW40" s="611"/>
      <c r="CX40" s="611"/>
      <c r="CY40" s="612"/>
      <c r="CZ40" s="615">
        <v>1.7</v>
      </c>
      <c r="DA40" s="643"/>
      <c r="DB40" s="643"/>
      <c r="DC40" s="645"/>
      <c r="DD40" s="619">
        <v>478900</v>
      </c>
      <c r="DE40" s="611"/>
      <c r="DF40" s="611"/>
      <c r="DG40" s="611"/>
      <c r="DH40" s="611"/>
      <c r="DI40" s="611"/>
      <c r="DJ40" s="611"/>
      <c r="DK40" s="612"/>
      <c r="DL40" s="619">
        <v>178900</v>
      </c>
      <c r="DM40" s="611"/>
      <c r="DN40" s="611"/>
      <c r="DO40" s="611"/>
      <c r="DP40" s="611"/>
      <c r="DQ40" s="611"/>
      <c r="DR40" s="611"/>
      <c r="DS40" s="611"/>
      <c r="DT40" s="611"/>
      <c r="DU40" s="611"/>
      <c r="DV40" s="612"/>
      <c r="DW40" s="615">
        <v>0.8</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40880015</v>
      </c>
      <c r="S41" s="686"/>
      <c r="T41" s="686"/>
      <c r="U41" s="686"/>
      <c r="V41" s="686"/>
      <c r="W41" s="686"/>
      <c r="X41" s="686"/>
      <c r="Y41" s="687"/>
      <c r="Z41" s="688">
        <v>100</v>
      </c>
      <c r="AA41" s="688"/>
      <c r="AB41" s="688"/>
      <c r="AC41" s="688"/>
      <c r="AD41" s="689">
        <v>20911957</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572869</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238</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238</v>
      </c>
      <c r="CS41" s="641"/>
      <c r="CT41" s="641"/>
      <c r="CU41" s="641"/>
      <c r="CV41" s="641"/>
      <c r="CW41" s="641"/>
      <c r="CX41" s="641"/>
      <c r="CY41" s="642"/>
      <c r="CZ41" s="615" t="s">
        <v>238</v>
      </c>
      <c r="DA41" s="643"/>
      <c r="DB41" s="643"/>
      <c r="DC41" s="645"/>
      <c r="DD41" s="619" t="s">
        <v>131</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348</v>
      </c>
      <c r="AR42" s="693"/>
      <c r="AS42" s="693"/>
      <c r="AT42" s="693"/>
      <c r="AU42" s="693"/>
      <c r="AV42" s="693"/>
      <c r="AW42" s="693"/>
      <c r="AX42" s="693"/>
      <c r="AY42" s="694"/>
      <c r="AZ42" s="685">
        <v>2459792</v>
      </c>
      <c r="BA42" s="686"/>
      <c r="BB42" s="686"/>
      <c r="BC42" s="686"/>
      <c r="BD42" s="669"/>
      <c r="BE42" s="669"/>
      <c r="BF42" s="671"/>
      <c r="BG42" s="658"/>
      <c r="BH42" s="659"/>
      <c r="BI42" s="659"/>
      <c r="BJ42" s="659"/>
      <c r="BK42" s="659"/>
      <c r="BL42" s="215"/>
      <c r="BM42" s="632" t="s">
        <v>356</v>
      </c>
      <c r="BN42" s="632"/>
      <c r="BO42" s="632"/>
      <c r="BP42" s="632"/>
      <c r="BQ42" s="632"/>
      <c r="BR42" s="632"/>
      <c r="BS42" s="632"/>
      <c r="BT42" s="632"/>
      <c r="BU42" s="633"/>
      <c r="BV42" s="685">
        <v>427</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5906572</v>
      </c>
      <c r="CS42" s="641"/>
      <c r="CT42" s="641"/>
      <c r="CU42" s="641"/>
      <c r="CV42" s="641"/>
      <c r="CW42" s="641"/>
      <c r="CX42" s="641"/>
      <c r="CY42" s="642"/>
      <c r="CZ42" s="615">
        <v>15.1</v>
      </c>
      <c r="DA42" s="643"/>
      <c r="DB42" s="643"/>
      <c r="DC42" s="645"/>
      <c r="DD42" s="619">
        <v>602661</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t="s">
        <v>131</v>
      </c>
      <c r="CS43" s="641"/>
      <c r="CT43" s="641"/>
      <c r="CU43" s="641"/>
      <c r="CV43" s="641"/>
      <c r="CW43" s="641"/>
      <c r="CX43" s="641"/>
      <c r="CY43" s="642"/>
      <c r="CZ43" s="615" t="s">
        <v>131</v>
      </c>
      <c r="DA43" s="643"/>
      <c r="DB43" s="643"/>
      <c r="DC43" s="645"/>
      <c r="DD43" s="619" t="s">
        <v>131</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361</v>
      </c>
      <c r="CG44" s="608"/>
      <c r="CH44" s="608"/>
      <c r="CI44" s="608"/>
      <c r="CJ44" s="608"/>
      <c r="CK44" s="608"/>
      <c r="CL44" s="608"/>
      <c r="CM44" s="608"/>
      <c r="CN44" s="608"/>
      <c r="CO44" s="608"/>
      <c r="CP44" s="608"/>
      <c r="CQ44" s="609"/>
      <c r="CR44" s="610">
        <v>5882893</v>
      </c>
      <c r="CS44" s="611"/>
      <c r="CT44" s="611"/>
      <c r="CU44" s="611"/>
      <c r="CV44" s="611"/>
      <c r="CW44" s="611"/>
      <c r="CX44" s="611"/>
      <c r="CY44" s="612"/>
      <c r="CZ44" s="615">
        <v>15</v>
      </c>
      <c r="DA44" s="616"/>
      <c r="DB44" s="616"/>
      <c r="DC44" s="622"/>
      <c r="DD44" s="619">
        <v>589002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4248137</v>
      </c>
      <c r="CS45" s="641"/>
      <c r="CT45" s="641"/>
      <c r="CU45" s="641"/>
      <c r="CV45" s="641"/>
      <c r="CW45" s="641"/>
      <c r="CX45" s="641"/>
      <c r="CY45" s="642"/>
      <c r="CZ45" s="615">
        <v>10.8</v>
      </c>
      <c r="DA45" s="643"/>
      <c r="DB45" s="643"/>
      <c r="DC45" s="645"/>
      <c r="DD45" s="619">
        <v>303613</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1499791</v>
      </c>
      <c r="CS46" s="611"/>
      <c r="CT46" s="611"/>
      <c r="CU46" s="611"/>
      <c r="CV46" s="611"/>
      <c r="CW46" s="611"/>
      <c r="CX46" s="611"/>
      <c r="CY46" s="612"/>
      <c r="CZ46" s="615">
        <v>3.8</v>
      </c>
      <c r="DA46" s="616"/>
      <c r="DB46" s="616"/>
      <c r="DC46" s="622"/>
      <c r="DD46" s="619">
        <v>271909</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v>23679</v>
      </c>
      <c r="CS47" s="641"/>
      <c r="CT47" s="641"/>
      <c r="CU47" s="641"/>
      <c r="CV47" s="641"/>
      <c r="CW47" s="641"/>
      <c r="CX47" s="641"/>
      <c r="CY47" s="642"/>
      <c r="CZ47" s="615">
        <v>0.1</v>
      </c>
      <c r="DA47" s="643"/>
      <c r="DB47" s="643"/>
      <c r="DC47" s="645"/>
      <c r="DD47" s="619">
        <v>13659</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366</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367</v>
      </c>
      <c r="CE49" s="632"/>
      <c r="CF49" s="632"/>
      <c r="CG49" s="632"/>
      <c r="CH49" s="632"/>
      <c r="CI49" s="632"/>
      <c r="CJ49" s="632"/>
      <c r="CK49" s="632"/>
      <c r="CL49" s="632"/>
      <c r="CM49" s="632"/>
      <c r="CN49" s="632"/>
      <c r="CO49" s="632"/>
      <c r="CP49" s="632"/>
      <c r="CQ49" s="633"/>
      <c r="CR49" s="685">
        <v>39220402</v>
      </c>
      <c r="CS49" s="669"/>
      <c r="CT49" s="669"/>
      <c r="CU49" s="669"/>
      <c r="CV49" s="669"/>
      <c r="CW49" s="669"/>
      <c r="CX49" s="669"/>
      <c r="CY49" s="698"/>
      <c r="CZ49" s="690">
        <v>100</v>
      </c>
      <c r="DA49" s="699"/>
      <c r="DB49" s="699"/>
      <c r="DC49" s="700"/>
      <c r="DD49" s="701">
        <v>25330721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mJA3uImPjNgJ+vRn5YZbxt8924zvn9FOcIbih8o/Y/PpSIjOg3sYOm8EMJ3vdSnQlcGNb8vajNHaD2hoylcSg==" saltValue="rlQb1UXIknjk2vH33z0Ij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369</v>
      </c>
      <c r="DK2" s="724"/>
      <c r="DL2" s="724"/>
      <c r="DM2" s="724"/>
      <c r="DN2" s="724"/>
      <c r="DO2" s="725"/>
      <c r="DP2" s="222"/>
      <c r="DQ2" s="723" t="s">
        <v>370</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371</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372</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373</v>
      </c>
      <c r="B5" s="717"/>
      <c r="C5" s="717"/>
      <c r="D5" s="717"/>
      <c r="E5" s="717"/>
      <c r="F5" s="717"/>
      <c r="G5" s="717"/>
      <c r="H5" s="717"/>
      <c r="I5" s="717"/>
      <c r="J5" s="717"/>
      <c r="K5" s="717"/>
      <c r="L5" s="717"/>
      <c r="M5" s="717"/>
      <c r="N5" s="717"/>
      <c r="O5" s="717"/>
      <c r="P5" s="718"/>
      <c r="Q5" s="712" t="s">
        <v>374</v>
      </c>
      <c r="R5" s="708"/>
      <c r="S5" s="708"/>
      <c r="T5" s="708"/>
      <c r="U5" s="709"/>
      <c r="V5" s="712" t="s">
        <v>375</v>
      </c>
      <c r="W5" s="708"/>
      <c r="X5" s="708"/>
      <c r="Y5" s="708"/>
      <c r="Z5" s="709"/>
      <c r="AA5" s="712" t="s">
        <v>376</v>
      </c>
      <c r="AB5" s="708"/>
      <c r="AC5" s="708"/>
      <c r="AD5" s="708"/>
      <c r="AE5" s="708"/>
      <c r="AF5" s="728" t="s">
        <v>377</v>
      </c>
      <c r="AG5" s="708"/>
      <c r="AH5" s="708"/>
      <c r="AI5" s="708"/>
      <c r="AJ5" s="714"/>
      <c r="AK5" s="708" t="s">
        <v>378</v>
      </c>
      <c r="AL5" s="708"/>
      <c r="AM5" s="708"/>
      <c r="AN5" s="708"/>
      <c r="AO5" s="709"/>
      <c r="AP5" s="712" t="s">
        <v>379</v>
      </c>
      <c r="AQ5" s="708"/>
      <c r="AR5" s="708"/>
      <c r="AS5" s="708"/>
      <c r="AT5" s="709"/>
      <c r="AU5" s="712" t="s">
        <v>380</v>
      </c>
      <c r="AV5" s="708"/>
      <c r="AW5" s="708"/>
      <c r="AX5" s="708"/>
      <c r="AY5" s="714"/>
      <c r="AZ5" s="226"/>
      <c r="BA5" s="226"/>
      <c r="BB5" s="226"/>
      <c r="BC5" s="226"/>
      <c r="BD5" s="226"/>
      <c r="BE5" s="227"/>
      <c r="BF5" s="227"/>
      <c r="BG5" s="227"/>
      <c r="BH5" s="227"/>
      <c r="BI5" s="227"/>
      <c r="BJ5" s="227"/>
      <c r="BK5" s="227"/>
      <c r="BL5" s="227"/>
      <c r="BM5" s="227"/>
      <c r="BN5" s="227"/>
      <c r="BO5" s="227"/>
      <c r="BP5" s="227"/>
      <c r="BQ5" s="716" t="s">
        <v>381</v>
      </c>
      <c r="BR5" s="717"/>
      <c r="BS5" s="717"/>
      <c r="BT5" s="717"/>
      <c r="BU5" s="717"/>
      <c r="BV5" s="717"/>
      <c r="BW5" s="717"/>
      <c r="BX5" s="717"/>
      <c r="BY5" s="717"/>
      <c r="BZ5" s="717"/>
      <c r="CA5" s="717"/>
      <c r="CB5" s="717"/>
      <c r="CC5" s="717"/>
      <c r="CD5" s="717"/>
      <c r="CE5" s="717"/>
      <c r="CF5" s="717"/>
      <c r="CG5" s="718"/>
      <c r="CH5" s="712" t="s">
        <v>382</v>
      </c>
      <c r="CI5" s="708"/>
      <c r="CJ5" s="708"/>
      <c r="CK5" s="708"/>
      <c r="CL5" s="709"/>
      <c r="CM5" s="712" t="s">
        <v>383</v>
      </c>
      <c r="CN5" s="708"/>
      <c r="CO5" s="708"/>
      <c r="CP5" s="708"/>
      <c r="CQ5" s="709"/>
      <c r="CR5" s="712" t="s">
        <v>384</v>
      </c>
      <c r="CS5" s="708"/>
      <c r="CT5" s="708"/>
      <c r="CU5" s="708"/>
      <c r="CV5" s="709"/>
      <c r="CW5" s="712" t="s">
        <v>385</v>
      </c>
      <c r="CX5" s="708"/>
      <c r="CY5" s="708"/>
      <c r="CZ5" s="708"/>
      <c r="DA5" s="709"/>
      <c r="DB5" s="712" t="s">
        <v>386</v>
      </c>
      <c r="DC5" s="708"/>
      <c r="DD5" s="708"/>
      <c r="DE5" s="708"/>
      <c r="DF5" s="709"/>
      <c r="DG5" s="761" t="s">
        <v>387</v>
      </c>
      <c r="DH5" s="762"/>
      <c r="DI5" s="762"/>
      <c r="DJ5" s="762"/>
      <c r="DK5" s="763"/>
      <c r="DL5" s="761" t="s">
        <v>388</v>
      </c>
      <c r="DM5" s="762"/>
      <c r="DN5" s="762"/>
      <c r="DO5" s="762"/>
      <c r="DP5" s="763"/>
      <c r="DQ5" s="712" t="s">
        <v>389</v>
      </c>
      <c r="DR5" s="708"/>
      <c r="DS5" s="708"/>
      <c r="DT5" s="708"/>
      <c r="DU5" s="709"/>
      <c r="DV5" s="712" t="s">
        <v>380</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390</v>
      </c>
      <c r="C7" s="748"/>
      <c r="D7" s="748"/>
      <c r="E7" s="748"/>
      <c r="F7" s="748"/>
      <c r="G7" s="748"/>
      <c r="H7" s="748"/>
      <c r="I7" s="748"/>
      <c r="J7" s="748"/>
      <c r="K7" s="748"/>
      <c r="L7" s="748"/>
      <c r="M7" s="748"/>
      <c r="N7" s="748"/>
      <c r="O7" s="748"/>
      <c r="P7" s="749"/>
      <c r="Q7" s="750">
        <v>40747</v>
      </c>
      <c r="R7" s="751"/>
      <c r="S7" s="751"/>
      <c r="T7" s="751"/>
      <c r="U7" s="751"/>
      <c r="V7" s="751">
        <v>39098</v>
      </c>
      <c r="W7" s="751"/>
      <c r="X7" s="751"/>
      <c r="Y7" s="751"/>
      <c r="Z7" s="751"/>
      <c r="AA7" s="751">
        <v>1649</v>
      </c>
      <c r="AB7" s="751"/>
      <c r="AC7" s="751"/>
      <c r="AD7" s="751"/>
      <c r="AE7" s="752"/>
      <c r="AF7" s="753">
        <v>1493</v>
      </c>
      <c r="AG7" s="754"/>
      <c r="AH7" s="754"/>
      <c r="AI7" s="754"/>
      <c r="AJ7" s="755"/>
      <c r="AK7" s="756">
        <v>1752</v>
      </c>
      <c r="AL7" s="757"/>
      <c r="AM7" s="757"/>
      <c r="AN7" s="757"/>
      <c r="AO7" s="757"/>
      <c r="AP7" s="757">
        <v>31670</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60"/>
      <c r="CH7" s="730">
        <v>-5</v>
      </c>
      <c r="CI7" s="731"/>
      <c r="CJ7" s="731"/>
      <c r="CK7" s="731"/>
      <c r="CL7" s="732"/>
      <c r="CM7" s="730">
        <v>407</v>
      </c>
      <c r="CN7" s="731"/>
      <c r="CO7" s="731"/>
      <c r="CP7" s="731"/>
      <c r="CQ7" s="732"/>
      <c r="CR7" s="730">
        <v>120</v>
      </c>
      <c r="CS7" s="731"/>
      <c r="CT7" s="731"/>
      <c r="CU7" s="731"/>
      <c r="CV7" s="732"/>
      <c r="CW7" s="730">
        <v>11</v>
      </c>
      <c r="CX7" s="731"/>
      <c r="CY7" s="731"/>
      <c r="CZ7" s="731"/>
      <c r="DA7" s="732"/>
      <c r="DB7" s="730" t="s">
        <v>584</v>
      </c>
      <c r="DC7" s="731"/>
      <c r="DD7" s="731"/>
      <c r="DE7" s="731"/>
      <c r="DF7" s="732"/>
      <c r="DG7" s="730" t="s">
        <v>584</v>
      </c>
      <c r="DH7" s="731"/>
      <c r="DI7" s="731"/>
      <c r="DJ7" s="731"/>
      <c r="DK7" s="732"/>
      <c r="DL7" s="730" t="s">
        <v>584</v>
      </c>
      <c r="DM7" s="731"/>
      <c r="DN7" s="731"/>
      <c r="DO7" s="731"/>
      <c r="DP7" s="732"/>
      <c r="DQ7" s="730" t="s">
        <v>584</v>
      </c>
      <c r="DR7" s="731"/>
      <c r="DS7" s="731"/>
      <c r="DT7" s="731"/>
      <c r="DU7" s="732"/>
      <c r="DV7" s="733"/>
      <c r="DW7" s="734"/>
      <c r="DX7" s="734"/>
      <c r="DY7" s="734"/>
      <c r="DZ7" s="735"/>
      <c r="EA7" s="229"/>
    </row>
    <row r="8" spans="1:131" s="230" customFormat="1" ht="26.25" customHeight="1" x14ac:dyDescent="0.15">
      <c r="A8" s="233">
        <v>2</v>
      </c>
      <c r="B8" s="736" t="s">
        <v>391</v>
      </c>
      <c r="C8" s="737"/>
      <c r="D8" s="737"/>
      <c r="E8" s="737"/>
      <c r="F8" s="737"/>
      <c r="G8" s="737"/>
      <c r="H8" s="737"/>
      <c r="I8" s="737"/>
      <c r="J8" s="737"/>
      <c r="K8" s="737"/>
      <c r="L8" s="737"/>
      <c r="M8" s="737"/>
      <c r="N8" s="737"/>
      <c r="O8" s="737"/>
      <c r="P8" s="738"/>
      <c r="Q8" s="739">
        <v>162</v>
      </c>
      <c r="R8" s="740"/>
      <c r="S8" s="740"/>
      <c r="T8" s="740"/>
      <c r="U8" s="740"/>
      <c r="V8" s="740">
        <v>151</v>
      </c>
      <c r="W8" s="740"/>
      <c r="X8" s="740"/>
      <c r="Y8" s="740"/>
      <c r="Z8" s="740"/>
      <c r="AA8" s="740">
        <v>11</v>
      </c>
      <c r="AB8" s="740"/>
      <c r="AC8" s="740"/>
      <c r="AD8" s="740"/>
      <c r="AE8" s="741"/>
      <c r="AF8" s="742">
        <v>11</v>
      </c>
      <c r="AG8" s="743"/>
      <c r="AH8" s="743"/>
      <c r="AI8" s="743"/>
      <c r="AJ8" s="744"/>
      <c r="AK8" s="745" t="s">
        <v>584</v>
      </c>
      <c r="AL8" s="746"/>
      <c r="AM8" s="746"/>
      <c r="AN8" s="746"/>
      <c r="AO8" s="746"/>
      <c r="AP8" s="746" t="s">
        <v>584</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592</v>
      </c>
      <c r="BT8" s="770"/>
      <c r="BU8" s="770"/>
      <c r="BV8" s="770"/>
      <c r="BW8" s="770"/>
      <c r="BX8" s="770"/>
      <c r="BY8" s="770"/>
      <c r="BZ8" s="770"/>
      <c r="CA8" s="770"/>
      <c r="CB8" s="770"/>
      <c r="CC8" s="770"/>
      <c r="CD8" s="770"/>
      <c r="CE8" s="770"/>
      <c r="CF8" s="770"/>
      <c r="CG8" s="771"/>
      <c r="CH8" s="772">
        <v>1</v>
      </c>
      <c r="CI8" s="773"/>
      <c r="CJ8" s="773"/>
      <c r="CK8" s="773"/>
      <c r="CL8" s="774"/>
      <c r="CM8" s="772">
        <v>1327</v>
      </c>
      <c r="CN8" s="773"/>
      <c r="CO8" s="773"/>
      <c r="CP8" s="773"/>
      <c r="CQ8" s="774"/>
      <c r="CR8" s="772">
        <v>510</v>
      </c>
      <c r="CS8" s="773"/>
      <c r="CT8" s="773"/>
      <c r="CU8" s="773"/>
      <c r="CV8" s="774"/>
      <c r="CW8" s="772">
        <v>11</v>
      </c>
      <c r="CX8" s="773"/>
      <c r="CY8" s="773"/>
      <c r="CZ8" s="773"/>
      <c r="DA8" s="774"/>
      <c r="DB8" s="772" t="s">
        <v>584</v>
      </c>
      <c r="DC8" s="773"/>
      <c r="DD8" s="773"/>
      <c r="DE8" s="773"/>
      <c r="DF8" s="774"/>
      <c r="DG8" s="772" t="s">
        <v>584</v>
      </c>
      <c r="DH8" s="773"/>
      <c r="DI8" s="773"/>
      <c r="DJ8" s="773"/>
      <c r="DK8" s="774"/>
      <c r="DL8" s="772" t="s">
        <v>584</v>
      </c>
      <c r="DM8" s="773"/>
      <c r="DN8" s="773"/>
      <c r="DO8" s="773"/>
      <c r="DP8" s="774"/>
      <c r="DQ8" s="772" t="s">
        <v>584</v>
      </c>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593</v>
      </c>
      <c r="BT9" s="770"/>
      <c r="BU9" s="770"/>
      <c r="BV9" s="770"/>
      <c r="BW9" s="770"/>
      <c r="BX9" s="770"/>
      <c r="BY9" s="770"/>
      <c r="BZ9" s="770"/>
      <c r="CA9" s="770"/>
      <c r="CB9" s="770"/>
      <c r="CC9" s="770"/>
      <c r="CD9" s="770"/>
      <c r="CE9" s="770"/>
      <c r="CF9" s="770"/>
      <c r="CG9" s="771"/>
      <c r="CH9" s="772">
        <v>3</v>
      </c>
      <c r="CI9" s="773"/>
      <c r="CJ9" s="773"/>
      <c r="CK9" s="773"/>
      <c r="CL9" s="774"/>
      <c r="CM9" s="772">
        <v>50</v>
      </c>
      <c r="CN9" s="773"/>
      <c r="CO9" s="773"/>
      <c r="CP9" s="773"/>
      <c r="CQ9" s="774"/>
      <c r="CR9" s="772">
        <v>10</v>
      </c>
      <c r="CS9" s="773"/>
      <c r="CT9" s="773"/>
      <c r="CU9" s="773"/>
      <c r="CV9" s="774"/>
      <c r="CW9" s="772" t="s">
        <v>584</v>
      </c>
      <c r="CX9" s="773"/>
      <c r="CY9" s="773"/>
      <c r="CZ9" s="773"/>
      <c r="DA9" s="774"/>
      <c r="DB9" s="772" t="s">
        <v>584</v>
      </c>
      <c r="DC9" s="773"/>
      <c r="DD9" s="773"/>
      <c r="DE9" s="773"/>
      <c r="DF9" s="774"/>
      <c r="DG9" s="772" t="s">
        <v>584</v>
      </c>
      <c r="DH9" s="773"/>
      <c r="DI9" s="773"/>
      <c r="DJ9" s="773"/>
      <c r="DK9" s="774"/>
      <c r="DL9" s="772" t="s">
        <v>584</v>
      </c>
      <c r="DM9" s="773"/>
      <c r="DN9" s="773"/>
      <c r="DO9" s="773"/>
      <c r="DP9" s="774"/>
      <c r="DQ9" s="772" t="s">
        <v>584</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40909</v>
      </c>
      <c r="R23" s="780"/>
      <c r="S23" s="780"/>
      <c r="T23" s="780"/>
      <c r="U23" s="780"/>
      <c r="V23" s="780">
        <v>39249</v>
      </c>
      <c r="W23" s="780"/>
      <c r="X23" s="780"/>
      <c r="Y23" s="780"/>
      <c r="Z23" s="780"/>
      <c r="AA23" s="780">
        <v>1660</v>
      </c>
      <c r="AB23" s="780"/>
      <c r="AC23" s="780"/>
      <c r="AD23" s="780"/>
      <c r="AE23" s="781"/>
      <c r="AF23" s="782">
        <v>1504</v>
      </c>
      <c r="AG23" s="780"/>
      <c r="AH23" s="780"/>
      <c r="AI23" s="780"/>
      <c r="AJ23" s="783"/>
      <c r="AK23" s="784"/>
      <c r="AL23" s="785"/>
      <c r="AM23" s="785"/>
      <c r="AN23" s="785"/>
      <c r="AO23" s="785"/>
      <c r="AP23" s="780">
        <v>31670</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373</v>
      </c>
      <c r="B26" s="717"/>
      <c r="C26" s="717"/>
      <c r="D26" s="717"/>
      <c r="E26" s="717"/>
      <c r="F26" s="717"/>
      <c r="G26" s="717"/>
      <c r="H26" s="717"/>
      <c r="I26" s="717"/>
      <c r="J26" s="717"/>
      <c r="K26" s="717"/>
      <c r="L26" s="717"/>
      <c r="M26" s="717"/>
      <c r="N26" s="717"/>
      <c r="O26" s="717"/>
      <c r="P26" s="718"/>
      <c r="Q26" s="712" t="s">
        <v>398</v>
      </c>
      <c r="R26" s="708"/>
      <c r="S26" s="708"/>
      <c r="T26" s="708"/>
      <c r="U26" s="709"/>
      <c r="V26" s="712" t="s">
        <v>399</v>
      </c>
      <c r="W26" s="708"/>
      <c r="X26" s="708"/>
      <c r="Y26" s="708"/>
      <c r="Z26" s="709"/>
      <c r="AA26" s="712" t="s">
        <v>400</v>
      </c>
      <c r="AB26" s="708"/>
      <c r="AC26" s="708"/>
      <c r="AD26" s="708"/>
      <c r="AE26" s="708"/>
      <c r="AF26" s="801" t="s">
        <v>401</v>
      </c>
      <c r="AG26" s="802"/>
      <c r="AH26" s="802"/>
      <c r="AI26" s="802"/>
      <c r="AJ26" s="803"/>
      <c r="AK26" s="708" t="s">
        <v>402</v>
      </c>
      <c r="AL26" s="708"/>
      <c r="AM26" s="708"/>
      <c r="AN26" s="708"/>
      <c r="AO26" s="709"/>
      <c r="AP26" s="712" t="s">
        <v>403</v>
      </c>
      <c r="AQ26" s="708"/>
      <c r="AR26" s="708"/>
      <c r="AS26" s="708"/>
      <c r="AT26" s="709"/>
      <c r="AU26" s="712" t="s">
        <v>404</v>
      </c>
      <c r="AV26" s="708"/>
      <c r="AW26" s="708"/>
      <c r="AX26" s="708"/>
      <c r="AY26" s="709"/>
      <c r="AZ26" s="712" t="s">
        <v>405</v>
      </c>
      <c r="BA26" s="708"/>
      <c r="BB26" s="708"/>
      <c r="BC26" s="708"/>
      <c r="BD26" s="709"/>
      <c r="BE26" s="712" t="s">
        <v>380</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406</v>
      </c>
      <c r="C28" s="748"/>
      <c r="D28" s="748"/>
      <c r="E28" s="748"/>
      <c r="F28" s="748"/>
      <c r="G28" s="748"/>
      <c r="H28" s="748"/>
      <c r="I28" s="748"/>
      <c r="J28" s="748"/>
      <c r="K28" s="748"/>
      <c r="L28" s="748"/>
      <c r="M28" s="748"/>
      <c r="N28" s="748"/>
      <c r="O28" s="748"/>
      <c r="P28" s="749"/>
      <c r="Q28" s="809">
        <v>7260</v>
      </c>
      <c r="R28" s="810"/>
      <c r="S28" s="810"/>
      <c r="T28" s="810"/>
      <c r="U28" s="810"/>
      <c r="V28" s="810">
        <v>7122</v>
      </c>
      <c r="W28" s="810"/>
      <c r="X28" s="810"/>
      <c r="Y28" s="810"/>
      <c r="Z28" s="810"/>
      <c r="AA28" s="810">
        <v>138</v>
      </c>
      <c r="AB28" s="810"/>
      <c r="AC28" s="810"/>
      <c r="AD28" s="810"/>
      <c r="AE28" s="811"/>
      <c r="AF28" s="812">
        <v>138</v>
      </c>
      <c r="AG28" s="810"/>
      <c r="AH28" s="810"/>
      <c r="AI28" s="810"/>
      <c r="AJ28" s="813"/>
      <c r="AK28" s="814">
        <v>513</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407</v>
      </c>
      <c r="C29" s="737"/>
      <c r="D29" s="737"/>
      <c r="E29" s="737"/>
      <c r="F29" s="737"/>
      <c r="G29" s="737"/>
      <c r="H29" s="737"/>
      <c r="I29" s="737"/>
      <c r="J29" s="737"/>
      <c r="K29" s="737"/>
      <c r="L29" s="737"/>
      <c r="M29" s="737"/>
      <c r="N29" s="737"/>
      <c r="O29" s="737"/>
      <c r="P29" s="738"/>
      <c r="Q29" s="739">
        <v>277</v>
      </c>
      <c r="R29" s="740"/>
      <c r="S29" s="740"/>
      <c r="T29" s="740"/>
      <c r="U29" s="740"/>
      <c r="V29" s="740">
        <v>253</v>
      </c>
      <c r="W29" s="740"/>
      <c r="X29" s="740"/>
      <c r="Y29" s="740"/>
      <c r="Z29" s="740"/>
      <c r="AA29" s="740">
        <v>24</v>
      </c>
      <c r="AB29" s="740"/>
      <c r="AC29" s="740"/>
      <c r="AD29" s="740"/>
      <c r="AE29" s="741"/>
      <c r="AF29" s="742">
        <v>24</v>
      </c>
      <c r="AG29" s="743"/>
      <c r="AH29" s="743"/>
      <c r="AI29" s="743"/>
      <c r="AJ29" s="744"/>
      <c r="AK29" s="821">
        <v>64</v>
      </c>
      <c r="AL29" s="817"/>
      <c r="AM29" s="817"/>
      <c r="AN29" s="817"/>
      <c r="AO29" s="817"/>
      <c r="AP29" s="817">
        <v>201</v>
      </c>
      <c r="AQ29" s="817"/>
      <c r="AR29" s="817"/>
      <c r="AS29" s="817"/>
      <c r="AT29" s="817"/>
      <c r="AU29" s="817">
        <v>49</v>
      </c>
      <c r="AV29" s="817"/>
      <c r="AW29" s="817"/>
      <c r="AX29" s="817"/>
      <c r="AY29" s="817"/>
      <c r="AZ29" s="818" t="s">
        <v>584</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408</v>
      </c>
      <c r="C30" s="737"/>
      <c r="D30" s="737"/>
      <c r="E30" s="737"/>
      <c r="F30" s="737"/>
      <c r="G30" s="737"/>
      <c r="H30" s="737"/>
      <c r="I30" s="737"/>
      <c r="J30" s="737"/>
      <c r="K30" s="737"/>
      <c r="L30" s="737"/>
      <c r="M30" s="737"/>
      <c r="N30" s="737"/>
      <c r="O30" s="737"/>
      <c r="P30" s="738"/>
      <c r="Q30" s="739">
        <v>8032</v>
      </c>
      <c r="R30" s="740"/>
      <c r="S30" s="740"/>
      <c r="T30" s="740"/>
      <c r="U30" s="740"/>
      <c r="V30" s="740">
        <v>7517</v>
      </c>
      <c r="W30" s="740"/>
      <c r="X30" s="740"/>
      <c r="Y30" s="740"/>
      <c r="Z30" s="740"/>
      <c r="AA30" s="740">
        <v>515</v>
      </c>
      <c r="AB30" s="740"/>
      <c r="AC30" s="740"/>
      <c r="AD30" s="740"/>
      <c r="AE30" s="741"/>
      <c r="AF30" s="742">
        <v>515</v>
      </c>
      <c r="AG30" s="743"/>
      <c r="AH30" s="743"/>
      <c r="AI30" s="743"/>
      <c r="AJ30" s="744"/>
      <c r="AK30" s="821">
        <v>1380</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409</v>
      </c>
      <c r="C31" s="737"/>
      <c r="D31" s="737"/>
      <c r="E31" s="737"/>
      <c r="F31" s="737"/>
      <c r="G31" s="737"/>
      <c r="H31" s="737"/>
      <c r="I31" s="737"/>
      <c r="J31" s="737"/>
      <c r="K31" s="737"/>
      <c r="L31" s="737"/>
      <c r="M31" s="737"/>
      <c r="N31" s="737"/>
      <c r="O31" s="737"/>
      <c r="P31" s="738"/>
      <c r="Q31" s="739">
        <v>1057</v>
      </c>
      <c r="R31" s="740"/>
      <c r="S31" s="740"/>
      <c r="T31" s="740"/>
      <c r="U31" s="740"/>
      <c r="V31" s="740">
        <v>1034</v>
      </c>
      <c r="W31" s="740"/>
      <c r="X31" s="740"/>
      <c r="Y31" s="740"/>
      <c r="Z31" s="740"/>
      <c r="AA31" s="740">
        <v>22</v>
      </c>
      <c r="AB31" s="740"/>
      <c r="AC31" s="740"/>
      <c r="AD31" s="740"/>
      <c r="AE31" s="741"/>
      <c r="AF31" s="742">
        <v>22</v>
      </c>
      <c r="AG31" s="743"/>
      <c r="AH31" s="743"/>
      <c r="AI31" s="743"/>
      <c r="AJ31" s="744"/>
      <c r="AK31" s="821">
        <v>248</v>
      </c>
      <c r="AL31" s="817"/>
      <c r="AM31" s="817"/>
      <c r="AN31" s="817"/>
      <c r="AO31" s="817"/>
      <c r="AP31" s="817" t="s">
        <v>584</v>
      </c>
      <c r="AQ31" s="817"/>
      <c r="AR31" s="817"/>
      <c r="AS31" s="817"/>
      <c r="AT31" s="817"/>
      <c r="AU31" s="817" t="s">
        <v>584</v>
      </c>
      <c r="AV31" s="817"/>
      <c r="AW31" s="817"/>
      <c r="AX31" s="817"/>
      <c r="AY31" s="817"/>
      <c r="AZ31" s="818" t="s">
        <v>584</v>
      </c>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410</v>
      </c>
      <c r="C32" s="737"/>
      <c r="D32" s="737"/>
      <c r="E32" s="737"/>
      <c r="F32" s="737"/>
      <c r="G32" s="737"/>
      <c r="H32" s="737"/>
      <c r="I32" s="737"/>
      <c r="J32" s="737"/>
      <c r="K32" s="737"/>
      <c r="L32" s="737"/>
      <c r="M32" s="737"/>
      <c r="N32" s="737"/>
      <c r="O32" s="737"/>
      <c r="P32" s="738"/>
      <c r="Q32" s="739">
        <v>59</v>
      </c>
      <c r="R32" s="740"/>
      <c r="S32" s="740"/>
      <c r="T32" s="740"/>
      <c r="U32" s="740"/>
      <c r="V32" s="740">
        <v>55</v>
      </c>
      <c r="W32" s="740"/>
      <c r="X32" s="740"/>
      <c r="Y32" s="740"/>
      <c r="Z32" s="740"/>
      <c r="AA32" s="740">
        <v>3</v>
      </c>
      <c r="AB32" s="740"/>
      <c r="AC32" s="740"/>
      <c r="AD32" s="740"/>
      <c r="AE32" s="741"/>
      <c r="AF32" s="742">
        <v>3</v>
      </c>
      <c r="AG32" s="743"/>
      <c r="AH32" s="743"/>
      <c r="AI32" s="743"/>
      <c r="AJ32" s="744"/>
      <c r="AK32" s="821">
        <v>33</v>
      </c>
      <c r="AL32" s="817"/>
      <c r="AM32" s="817"/>
      <c r="AN32" s="817"/>
      <c r="AO32" s="817"/>
      <c r="AP32" s="817" t="s">
        <v>584</v>
      </c>
      <c r="AQ32" s="817"/>
      <c r="AR32" s="817"/>
      <c r="AS32" s="817"/>
      <c r="AT32" s="817"/>
      <c r="AU32" s="817" t="s">
        <v>584</v>
      </c>
      <c r="AV32" s="817"/>
      <c r="AW32" s="817"/>
      <c r="AX32" s="817"/>
      <c r="AY32" s="817"/>
      <c r="AZ32" s="818" t="s">
        <v>584</v>
      </c>
      <c r="BA32" s="818"/>
      <c r="BB32" s="818"/>
      <c r="BC32" s="818"/>
      <c r="BD32" s="818"/>
      <c r="BE32" s="819"/>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411</v>
      </c>
      <c r="C33" s="737"/>
      <c r="D33" s="737"/>
      <c r="E33" s="737"/>
      <c r="F33" s="737"/>
      <c r="G33" s="737"/>
      <c r="H33" s="737"/>
      <c r="I33" s="737"/>
      <c r="J33" s="737"/>
      <c r="K33" s="737"/>
      <c r="L33" s="737"/>
      <c r="M33" s="737"/>
      <c r="N33" s="737"/>
      <c r="O33" s="737"/>
      <c r="P33" s="738"/>
      <c r="Q33" s="739">
        <v>10</v>
      </c>
      <c r="R33" s="740"/>
      <c r="S33" s="740"/>
      <c r="T33" s="740"/>
      <c r="U33" s="740"/>
      <c r="V33" s="740">
        <v>9</v>
      </c>
      <c r="W33" s="740"/>
      <c r="X33" s="740"/>
      <c r="Y33" s="740"/>
      <c r="Z33" s="740"/>
      <c r="AA33" s="740">
        <v>1</v>
      </c>
      <c r="AB33" s="740"/>
      <c r="AC33" s="740"/>
      <c r="AD33" s="740"/>
      <c r="AE33" s="741"/>
      <c r="AF33" s="742">
        <v>1</v>
      </c>
      <c r="AG33" s="743"/>
      <c r="AH33" s="743"/>
      <c r="AI33" s="743"/>
      <c r="AJ33" s="744"/>
      <c r="AK33" s="821" t="s">
        <v>584</v>
      </c>
      <c r="AL33" s="817"/>
      <c r="AM33" s="817"/>
      <c r="AN33" s="817"/>
      <c r="AO33" s="817"/>
      <c r="AP33" s="817" t="s">
        <v>584</v>
      </c>
      <c r="AQ33" s="817"/>
      <c r="AR33" s="817"/>
      <c r="AS33" s="817"/>
      <c r="AT33" s="817"/>
      <c r="AU33" s="817" t="s">
        <v>584</v>
      </c>
      <c r="AV33" s="817"/>
      <c r="AW33" s="817"/>
      <c r="AX33" s="817"/>
      <c r="AY33" s="817"/>
      <c r="AZ33" s="818" t="s">
        <v>584</v>
      </c>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412</v>
      </c>
      <c r="C34" s="737"/>
      <c r="D34" s="737"/>
      <c r="E34" s="737"/>
      <c r="F34" s="737"/>
      <c r="G34" s="737"/>
      <c r="H34" s="737"/>
      <c r="I34" s="737"/>
      <c r="J34" s="737"/>
      <c r="K34" s="737"/>
      <c r="L34" s="737"/>
      <c r="M34" s="737"/>
      <c r="N34" s="737"/>
      <c r="O34" s="737"/>
      <c r="P34" s="738"/>
      <c r="Q34" s="739">
        <v>1826</v>
      </c>
      <c r="R34" s="740"/>
      <c r="S34" s="740"/>
      <c r="T34" s="740"/>
      <c r="U34" s="740"/>
      <c r="V34" s="740">
        <v>1966</v>
      </c>
      <c r="W34" s="740"/>
      <c r="X34" s="740"/>
      <c r="Y34" s="740"/>
      <c r="Z34" s="740"/>
      <c r="AA34" s="740">
        <v>-140</v>
      </c>
      <c r="AB34" s="740"/>
      <c r="AC34" s="740"/>
      <c r="AD34" s="740"/>
      <c r="AE34" s="741"/>
      <c r="AF34" s="742">
        <v>3788</v>
      </c>
      <c r="AG34" s="743"/>
      <c r="AH34" s="743"/>
      <c r="AI34" s="743"/>
      <c r="AJ34" s="744"/>
      <c r="AK34" s="821">
        <v>441</v>
      </c>
      <c r="AL34" s="817"/>
      <c r="AM34" s="817"/>
      <c r="AN34" s="817"/>
      <c r="AO34" s="817"/>
      <c r="AP34" s="817">
        <v>9109</v>
      </c>
      <c r="AQ34" s="817"/>
      <c r="AR34" s="817"/>
      <c r="AS34" s="817"/>
      <c r="AT34" s="817"/>
      <c r="AU34" s="817">
        <v>929</v>
      </c>
      <c r="AV34" s="817"/>
      <c r="AW34" s="817"/>
      <c r="AX34" s="817"/>
      <c r="AY34" s="817"/>
      <c r="AZ34" s="818" t="s">
        <v>584</v>
      </c>
      <c r="BA34" s="818"/>
      <c r="BB34" s="818"/>
      <c r="BC34" s="818"/>
      <c r="BD34" s="818"/>
      <c r="BE34" s="819" t="s">
        <v>413</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t="s">
        <v>414</v>
      </c>
      <c r="C35" s="737"/>
      <c r="D35" s="737"/>
      <c r="E35" s="737"/>
      <c r="F35" s="737"/>
      <c r="G35" s="737"/>
      <c r="H35" s="737"/>
      <c r="I35" s="737"/>
      <c r="J35" s="737"/>
      <c r="K35" s="737"/>
      <c r="L35" s="737"/>
      <c r="M35" s="737"/>
      <c r="N35" s="737"/>
      <c r="O35" s="737"/>
      <c r="P35" s="738"/>
      <c r="Q35" s="739">
        <v>2747</v>
      </c>
      <c r="R35" s="740"/>
      <c r="S35" s="740"/>
      <c r="T35" s="740"/>
      <c r="U35" s="740"/>
      <c r="V35" s="740">
        <v>2746</v>
      </c>
      <c r="W35" s="740"/>
      <c r="X35" s="740"/>
      <c r="Y35" s="740"/>
      <c r="Z35" s="740"/>
      <c r="AA35" s="740">
        <v>1</v>
      </c>
      <c r="AB35" s="740"/>
      <c r="AC35" s="740"/>
      <c r="AD35" s="740"/>
      <c r="AE35" s="741"/>
      <c r="AF35" s="742">
        <v>2786</v>
      </c>
      <c r="AG35" s="743"/>
      <c r="AH35" s="743"/>
      <c r="AI35" s="743"/>
      <c r="AJ35" s="744"/>
      <c r="AK35" s="821">
        <v>1277</v>
      </c>
      <c r="AL35" s="817"/>
      <c r="AM35" s="817"/>
      <c r="AN35" s="817"/>
      <c r="AO35" s="817"/>
      <c r="AP35" s="817">
        <v>20566</v>
      </c>
      <c r="AQ35" s="817"/>
      <c r="AR35" s="817"/>
      <c r="AS35" s="817"/>
      <c r="AT35" s="817"/>
      <c r="AU35" s="817">
        <v>14663</v>
      </c>
      <c r="AV35" s="817"/>
      <c r="AW35" s="817"/>
      <c r="AX35" s="817"/>
      <c r="AY35" s="817"/>
      <c r="AZ35" s="818" t="s">
        <v>584</v>
      </c>
      <c r="BA35" s="818"/>
      <c r="BB35" s="818"/>
      <c r="BC35" s="818"/>
      <c r="BD35" s="818"/>
      <c r="BE35" s="819" t="s">
        <v>415</v>
      </c>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t="s">
        <v>416</v>
      </c>
      <c r="C36" s="737"/>
      <c r="D36" s="737"/>
      <c r="E36" s="737"/>
      <c r="F36" s="737"/>
      <c r="G36" s="737"/>
      <c r="H36" s="737"/>
      <c r="I36" s="737"/>
      <c r="J36" s="737"/>
      <c r="K36" s="737"/>
      <c r="L36" s="737"/>
      <c r="M36" s="737"/>
      <c r="N36" s="737"/>
      <c r="O36" s="737"/>
      <c r="P36" s="738"/>
      <c r="Q36" s="739">
        <v>3</v>
      </c>
      <c r="R36" s="740"/>
      <c r="S36" s="740"/>
      <c r="T36" s="740"/>
      <c r="U36" s="740"/>
      <c r="V36" s="740">
        <v>2</v>
      </c>
      <c r="W36" s="740"/>
      <c r="X36" s="740"/>
      <c r="Y36" s="740"/>
      <c r="Z36" s="740"/>
      <c r="AA36" s="740">
        <v>0</v>
      </c>
      <c r="AB36" s="740"/>
      <c r="AC36" s="740"/>
      <c r="AD36" s="740"/>
      <c r="AE36" s="741"/>
      <c r="AF36" s="742">
        <v>0</v>
      </c>
      <c r="AG36" s="743"/>
      <c r="AH36" s="743"/>
      <c r="AI36" s="743"/>
      <c r="AJ36" s="744"/>
      <c r="AK36" s="821" t="s">
        <v>584</v>
      </c>
      <c r="AL36" s="817"/>
      <c r="AM36" s="817"/>
      <c r="AN36" s="817"/>
      <c r="AO36" s="817"/>
      <c r="AP36" s="817" t="s">
        <v>584</v>
      </c>
      <c r="AQ36" s="817"/>
      <c r="AR36" s="817"/>
      <c r="AS36" s="817"/>
      <c r="AT36" s="817"/>
      <c r="AU36" s="817" t="s">
        <v>584</v>
      </c>
      <c r="AV36" s="817"/>
      <c r="AW36" s="817"/>
      <c r="AX36" s="817"/>
      <c r="AY36" s="817"/>
      <c r="AZ36" s="818" t="s">
        <v>584</v>
      </c>
      <c r="BA36" s="818"/>
      <c r="BB36" s="818"/>
      <c r="BC36" s="818"/>
      <c r="BD36" s="818"/>
      <c r="BE36" s="819" t="s">
        <v>417</v>
      </c>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393</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7277</v>
      </c>
      <c r="AG63" s="831"/>
      <c r="AH63" s="831"/>
      <c r="AI63" s="831"/>
      <c r="AJ63" s="832"/>
      <c r="AK63" s="833"/>
      <c r="AL63" s="828"/>
      <c r="AM63" s="828"/>
      <c r="AN63" s="828"/>
      <c r="AO63" s="828"/>
      <c r="AP63" s="831">
        <v>29876</v>
      </c>
      <c r="AQ63" s="831"/>
      <c r="AR63" s="831"/>
      <c r="AS63" s="831"/>
      <c r="AT63" s="831"/>
      <c r="AU63" s="831">
        <v>15641</v>
      </c>
      <c r="AV63" s="831"/>
      <c r="AW63" s="831"/>
      <c r="AX63" s="831"/>
      <c r="AY63" s="831"/>
      <c r="AZ63" s="835"/>
      <c r="BA63" s="835"/>
      <c r="BB63" s="835"/>
      <c r="BC63" s="835"/>
      <c r="BD63" s="835"/>
      <c r="BE63" s="836"/>
      <c r="BF63" s="836"/>
      <c r="BG63" s="836"/>
      <c r="BH63" s="836"/>
      <c r="BI63" s="837"/>
      <c r="BJ63" s="838" t="s">
        <v>131</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421</v>
      </c>
      <c r="B66" s="717"/>
      <c r="C66" s="717"/>
      <c r="D66" s="717"/>
      <c r="E66" s="717"/>
      <c r="F66" s="717"/>
      <c r="G66" s="717"/>
      <c r="H66" s="717"/>
      <c r="I66" s="717"/>
      <c r="J66" s="717"/>
      <c r="K66" s="717"/>
      <c r="L66" s="717"/>
      <c r="M66" s="717"/>
      <c r="N66" s="717"/>
      <c r="O66" s="717"/>
      <c r="P66" s="718"/>
      <c r="Q66" s="712" t="s">
        <v>398</v>
      </c>
      <c r="R66" s="708"/>
      <c r="S66" s="708"/>
      <c r="T66" s="708"/>
      <c r="U66" s="709"/>
      <c r="V66" s="712" t="s">
        <v>399</v>
      </c>
      <c r="W66" s="708"/>
      <c r="X66" s="708"/>
      <c r="Y66" s="708"/>
      <c r="Z66" s="709"/>
      <c r="AA66" s="712" t="s">
        <v>400</v>
      </c>
      <c r="AB66" s="708"/>
      <c r="AC66" s="708"/>
      <c r="AD66" s="708"/>
      <c r="AE66" s="709"/>
      <c r="AF66" s="841" t="s">
        <v>401</v>
      </c>
      <c r="AG66" s="802"/>
      <c r="AH66" s="802"/>
      <c r="AI66" s="802"/>
      <c r="AJ66" s="842"/>
      <c r="AK66" s="712" t="s">
        <v>402</v>
      </c>
      <c r="AL66" s="717"/>
      <c r="AM66" s="717"/>
      <c r="AN66" s="717"/>
      <c r="AO66" s="718"/>
      <c r="AP66" s="712" t="s">
        <v>422</v>
      </c>
      <c r="AQ66" s="708"/>
      <c r="AR66" s="708"/>
      <c r="AS66" s="708"/>
      <c r="AT66" s="709"/>
      <c r="AU66" s="712" t="s">
        <v>423</v>
      </c>
      <c r="AV66" s="708"/>
      <c r="AW66" s="708"/>
      <c r="AX66" s="708"/>
      <c r="AY66" s="709"/>
      <c r="AZ66" s="712" t="s">
        <v>380</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585</v>
      </c>
      <c r="C68" s="857"/>
      <c r="D68" s="857"/>
      <c r="E68" s="857"/>
      <c r="F68" s="857"/>
      <c r="G68" s="857"/>
      <c r="H68" s="857"/>
      <c r="I68" s="857"/>
      <c r="J68" s="857"/>
      <c r="K68" s="857"/>
      <c r="L68" s="857"/>
      <c r="M68" s="857"/>
      <c r="N68" s="857"/>
      <c r="O68" s="857"/>
      <c r="P68" s="858"/>
      <c r="Q68" s="859">
        <v>238</v>
      </c>
      <c r="R68" s="853"/>
      <c r="S68" s="853"/>
      <c r="T68" s="853"/>
      <c r="U68" s="853"/>
      <c r="V68" s="853">
        <v>219</v>
      </c>
      <c r="W68" s="853"/>
      <c r="X68" s="853"/>
      <c r="Y68" s="853"/>
      <c r="Z68" s="853"/>
      <c r="AA68" s="853">
        <v>20</v>
      </c>
      <c r="AB68" s="853"/>
      <c r="AC68" s="853"/>
      <c r="AD68" s="853"/>
      <c r="AE68" s="853"/>
      <c r="AF68" s="853">
        <v>20</v>
      </c>
      <c r="AG68" s="853"/>
      <c r="AH68" s="853"/>
      <c r="AI68" s="853"/>
      <c r="AJ68" s="853"/>
      <c r="AK68" s="853" t="s">
        <v>584</v>
      </c>
      <c r="AL68" s="853"/>
      <c r="AM68" s="853"/>
      <c r="AN68" s="853"/>
      <c r="AO68" s="853"/>
      <c r="AP68" s="853">
        <v>370</v>
      </c>
      <c r="AQ68" s="853"/>
      <c r="AR68" s="853"/>
      <c r="AS68" s="853"/>
      <c r="AT68" s="853"/>
      <c r="AU68" s="853">
        <v>253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586</v>
      </c>
      <c r="C69" s="861"/>
      <c r="D69" s="861"/>
      <c r="E69" s="861"/>
      <c r="F69" s="861"/>
      <c r="G69" s="861"/>
      <c r="H69" s="861"/>
      <c r="I69" s="861"/>
      <c r="J69" s="861"/>
      <c r="K69" s="861"/>
      <c r="L69" s="861"/>
      <c r="M69" s="861"/>
      <c r="N69" s="861"/>
      <c r="O69" s="861"/>
      <c r="P69" s="862"/>
      <c r="Q69" s="863">
        <v>11899</v>
      </c>
      <c r="R69" s="817"/>
      <c r="S69" s="817"/>
      <c r="T69" s="817"/>
      <c r="U69" s="817"/>
      <c r="V69" s="817">
        <v>10876</v>
      </c>
      <c r="W69" s="817"/>
      <c r="X69" s="817"/>
      <c r="Y69" s="817"/>
      <c r="Z69" s="817"/>
      <c r="AA69" s="817">
        <v>1023</v>
      </c>
      <c r="AB69" s="817"/>
      <c r="AC69" s="817"/>
      <c r="AD69" s="817"/>
      <c r="AE69" s="817"/>
      <c r="AF69" s="817">
        <v>1023</v>
      </c>
      <c r="AG69" s="817"/>
      <c r="AH69" s="817"/>
      <c r="AI69" s="817"/>
      <c r="AJ69" s="817"/>
      <c r="AK69" s="817">
        <v>0</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587</v>
      </c>
      <c r="C70" s="861"/>
      <c r="D70" s="861"/>
      <c r="E70" s="861"/>
      <c r="F70" s="861"/>
      <c r="G70" s="861"/>
      <c r="H70" s="861"/>
      <c r="I70" s="861"/>
      <c r="J70" s="861"/>
      <c r="K70" s="861"/>
      <c r="L70" s="861"/>
      <c r="M70" s="861"/>
      <c r="N70" s="861"/>
      <c r="O70" s="861"/>
      <c r="P70" s="862"/>
      <c r="Q70" s="863">
        <v>12</v>
      </c>
      <c r="R70" s="817"/>
      <c r="S70" s="817"/>
      <c r="T70" s="817"/>
      <c r="U70" s="817"/>
      <c r="V70" s="817">
        <v>11</v>
      </c>
      <c r="W70" s="817"/>
      <c r="X70" s="817"/>
      <c r="Y70" s="817"/>
      <c r="Z70" s="817"/>
      <c r="AA70" s="817">
        <v>1</v>
      </c>
      <c r="AB70" s="817"/>
      <c r="AC70" s="817"/>
      <c r="AD70" s="817"/>
      <c r="AE70" s="817"/>
      <c r="AF70" s="817">
        <v>1</v>
      </c>
      <c r="AG70" s="817"/>
      <c r="AH70" s="817"/>
      <c r="AI70" s="817"/>
      <c r="AJ70" s="817"/>
      <c r="AK70" s="817">
        <v>0</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588</v>
      </c>
      <c r="C71" s="861"/>
      <c r="D71" s="861"/>
      <c r="E71" s="861"/>
      <c r="F71" s="861"/>
      <c r="G71" s="861"/>
      <c r="H71" s="861"/>
      <c r="I71" s="861"/>
      <c r="J71" s="861"/>
      <c r="K71" s="861"/>
      <c r="L71" s="861"/>
      <c r="M71" s="861"/>
      <c r="N71" s="861"/>
      <c r="O71" s="861"/>
      <c r="P71" s="862"/>
      <c r="Q71" s="863">
        <v>273</v>
      </c>
      <c r="R71" s="817"/>
      <c r="S71" s="817"/>
      <c r="T71" s="817"/>
      <c r="U71" s="817"/>
      <c r="V71" s="817">
        <v>162</v>
      </c>
      <c r="W71" s="817"/>
      <c r="X71" s="817"/>
      <c r="Y71" s="817"/>
      <c r="Z71" s="817"/>
      <c r="AA71" s="817">
        <v>112</v>
      </c>
      <c r="AB71" s="817"/>
      <c r="AC71" s="817"/>
      <c r="AD71" s="817"/>
      <c r="AE71" s="817"/>
      <c r="AF71" s="817">
        <v>112</v>
      </c>
      <c r="AG71" s="817"/>
      <c r="AH71" s="817"/>
      <c r="AI71" s="817"/>
      <c r="AJ71" s="817"/>
      <c r="AK71" s="817">
        <v>102</v>
      </c>
      <c r="AL71" s="817"/>
      <c r="AM71" s="817"/>
      <c r="AN71" s="817"/>
      <c r="AO71" s="817"/>
      <c r="AP71" s="817">
        <v>21</v>
      </c>
      <c r="AQ71" s="817"/>
      <c r="AR71" s="817"/>
      <c r="AS71" s="817"/>
      <c r="AT71" s="817"/>
      <c r="AU71" s="817" t="s">
        <v>584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589</v>
      </c>
      <c r="C72" s="861"/>
      <c r="D72" s="861"/>
      <c r="E72" s="861"/>
      <c r="F72" s="861"/>
      <c r="G72" s="861"/>
      <c r="H72" s="861"/>
      <c r="I72" s="861"/>
      <c r="J72" s="861"/>
      <c r="K72" s="861"/>
      <c r="L72" s="861"/>
      <c r="M72" s="861"/>
      <c r="N72" s="861"/>
      <c r="O72" s="861"/>
      <c r="P72" s="862"/>
      <c r="Q72" s="863">
        <v>561</v>
      </c>
      <c r="R72" s="817"/>
      <c r="S72" s="817"/>
      <c r="T72" s="817"/>
      <c r="U72" s="817"/>
      <c r="V72" s="817">
        <v>328</v>
      </c>
      <c r="W72" s="817"/>
      <c r="X72" s="817"/>
      <c r="Y72" s="817"/>
      <c r="Z72" s="817"/>
      <c r="AA72" s="817">
        <v>232</v>
      </c>
      <c r="AB72" s="817"/>
      <c r="AC72" s="817"/>
      <c r="AD72" s="817"/>
      <c r="AE72" s="817"/>
      <c r="AF72" s="817">
        <v>232</v>
      </c>
      <c r="AG72" s="817"/>
      <c r="AH72" s="817"/>
      <c r="AI72" s="817"/>
      <c r="AJ72" s="817"/>
      <c r="AK72" s="817">
        <v>0</v>
      </c>
      <c r="AL72" s="817"/>
      <c r="AM72" s="817"/>
      <c r="AN72" s="817"/>
      <c r="AO72" s="817"/>
      <c r="AP72" s="817" t="s">
        <v>584</v>
      </c>
      <c r="AQ72" s="817"/>
      <c r="AR72" s="817"/>
      <c r="AS72" s="817"/>
      <c r="AT72" s="817"/>
      <c r="AU72" s="817" t="s">
        <v>584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590</v>
      </c>
      <c r="C73" s="861"/>
      <c r="D73" s="861"/>
      <c r="E73" s="861"/>
      <c r="F73" s="861"/>
      <c r="G73" s="861"/>
      <c r="H73" s="861"/>
      <c r="I73" s="861"/>
      <c r="J73" s="861"/>
      <c r="K73" s="861"/>
      <c r="L73" s="861"/>
      <c r="M73" s="861"/>
      <c r="N73" s="861"/>
      <c r="O73" s="861"/>
      <c r="P73" s="862"/>
      <c r="Q73" s="863">
        <v>843822</v>
      </c>
      <c r="R73" s="817"/>
      <c r="S73" s="817"/>
      <c r="T73" s="817"/>
      <c r="U73" s="817"/>
      <c r="V73" s="817">
        <v>825694</v>
      </c>
      <c r="W73" s="817"/>
      <c r="X73" s="817"/>
      <c r="Y73" s="817"/>
      <c r="Z73" s="817"/>
      <c r="AA73" s="817">
        <v>18128</v>
      </c>
      <c r="AB73" s="817"/>
      <c r="AC73" s="817"/>
      <c r="AD73" s="817"/>
      <c r="AE73" s="817"/>
      <c r="AF73" s="817">
        <v>18128</v>
      </c>
      <c r="AG73" s="817"/>
      <c r="AH73" s="817"/>
      <c r="AI73" s="817"/>
      <c r="AJ73" s="817"/>
      <c r="AK73" s="817">
        <v>9864</v>
      </c>
      <c r="AL73" s="817"/>
      <c r="AM73" s="817"/>
      <c r="AN73" s="817"/>
      <c r="AO73" s="817"/>
      <c r="AP73" s="817" t="s">
        <v>584</v>
      </c>
      <c r="AQ73" s="817"/>
      <c r="AR73" s="817"/>
      <c r="AS73" s="817"/>
      <c r="AT73" s="817"/>
      <c r="AU73" s="817" t="s">
        <v>584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19516</v>
      </c>
      <c r="AG88" s="831"/>
      <c r="AH88" s="831"/>
      <c r="AI88" s="831"/>
      <c r="AJ88" s="831"/>
      <c r="AK88" s="828"/>
      <c r="AL88" s="828"/>
      <c r="AM88" s="828"/>
      <c r="AN88" s="828"/>
      <c r="AO88" s="828"/>
      <c r="AP88" s="831">
        <v>391</v>
      </c>
      <c r="AQ88" s="831"/>
      <c r="AR88" s="831"/>
      <c r="AS88" s="831"/>
      <c r="AT88" s="831"/>
      <c r="AU88" s="831">
        <v>253</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640</v>
      </c>
      <c r="CS102" s="839"/>
      <c r="CT102" s="839"/>
      <c r="CU102" s="839"/>
      <c r="CV102" s="878"/>
      <c r="CW102" s="877">
        <v>22</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311</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311</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311</v>
      </c>
      <c r="DR109" s="880"/>
      <c r="DS109" s="880"/>
      <c r="DT109" s="880"/>
      <c r="DU109" s="881"/>
      <c r="DV109" s="879" t="s">
        <v>435</v>
      </c>
      <c r="DW109" s="880"/>
      <c r="DX109" s="880"/>
      <c r="DY109" s="880"/>
      <c r="DZ109" s="882"/>
    </row>
    <row r="110" spans="1:131" s="224" customFormat="1" ht="26.25" customHeight="1" x14ac:dyDescent="0.15">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4520960</v>
      </c>
      <c r="AB110" s="887"/>
      <c r="AC110" s="887"/>
      <c r="AD110" s="887"/>
      <c r="AE110" s="888"/>
      <c r="AF110" s="889">
        <v>4530643</v>
      </c>
      <c r="AG110" s="887"/>
      <c r="AH110" s="887"/>
      <c r="AI110" s="887"/>
      <c r="AJ110" s="888"/>
      <c r="AK110" s="889">
        <v>4477329</v>
      </c>
      <c r="AL110" s="887"/>
      <c r="AM110" s="887"/>
      <c r="AN110" s="887"/>
      <c r="AO110" s="888"/>
      <c r="AP110" s="890">
        <v>27.6</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35586358</v>
      </c>
      <c r="BR110" s="918"/>
      <c r="BS110" s="918"/>
      <c r="BT110" s="918"/>
      <c r="BU110" s="918"/>
      <c r="BV110" s="918">
        <v>33179087</v>
      </c>
      <c r="BW110" s="918"/>
      <c r="BX110" s="918"/>
      <c r="BY110" s="918"/>
      <c r="BZ110" s="918"/>
      <c r="CA110" s="918">
        <v>31669595</v>
      </c>
      <c r="CB110" s="918"/>
      <c r="CC110" s="918"/>
      <c r="CD110" s="918"/>
      <c r="CE110" s="918"/>
      <c r="CF110" s="931">
        <v>195.1</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442</v>
      </c>
      <c r="DM110" s="918"/>
      <c r="DN110" s="918"/>
      <c r="DO110" s="918"/>
      <c r="DP110" s="918"/>
      <c r="DQ110" s="918" t="s">
        <v>443</v>
      </c>
      <c r="DR110" s="918"/>
      <c r="DS110" s="918"/>
      <c r="DT110" s="918"/>
      <c r="DU110" s="918"/>
      <c r="DV110" s="919" t="s">
        <v>442</v>
      </c>
      <c r="DW110" s="919"/>
      <c r="DX110" s="919"/>
      <c r="DY110" s="919"/>
      <c r="DZ110" s="920"/>
    </row>
    <row r="111" spans="1:131" s="224"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441</v>
      </c>
      <c r="AL111" s="925"/>
      <c r="AM111" s="925"/>
      <c r="AN111" s="925"/>
      <c r="AO111" s="926"/>
      <c r="AP111" s="928" t="s">
        <v>445</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775</v>
      </c>
      <c r="BR111" s="913"/>
      <c r="BS111" s="913"/>
      <c r="BT111" s="913"/>
      <c r="BU111" s="913"/>
      <c r="BV111" s="913" t="s">
        <v>441</v>
      </c>
      <c r="BW111" s="913"/>
      <c r="BX111" s="913"/>
      <c r="BY111" s="913"/>
      <c r="BZ111" s="913"/>
      <c r="CA111" s="913" t="s">
        <v>445</v>
      </c>
      <c r="CB111" s="913"/>
      <c r="CC111" s="913"/>
      <c r="CD111" s="913"/>
      <c r="CE111" s="913"/>
      <c r="CF111" s="907" t="s">
        <v>441</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441</v>
      </c>
      <c r="DM111" s="913"/>
      <c r="DN111" s="913"/>
      <c r="DO111" s="913"/>
      <c r="DP111" s="913"/>
      <c r="DQ111" s="913" t="s">
        <v>441</v>
      </c>
      <c r="DR111" s="913"/>
      <c r="DS111" s="913"/>
      <c r="DT111" s="913"/>
      <c r="DU111" s="913"/>
      <c r="DV111" s="914" t="s">
        <v>445</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441</v>
      </c>
      <c r="AG112" s="946"/>
      <c r="AH112" s="946"/>
      <c r="AI112" s="946"/>
      <c r="AJ112" s="947"/>
      <c r="AK112" s="948" t="s">
        <v>441</v>
      </c>
      <c r="AL112" s="946"/>
      <c r="AM112" s="946"/>
      <c r="AN112" s="946"/>
      <c r="AO112" s="947"/>
      <c r="AP112" s="949" t="s">
        <v>450</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18681039</v>
      </c>
      <c r="BR112" s="913"/>
      <c r="BS112" s="913"/>
      <c r="BT112" s="913"/>
      <c r="BU112" s="913"/>
      <c r="BV112" s="913">
        <v>17352084</v>
      </c>
      <c r="BW112" s="913"/>
      <c r="BX112" s="913"/>
      <c r="BY112" s="913"/>
      <c r="BZ112" s="913"/>
      <c r="CA112" s="913">
        <v>15640879</v>
      </c>
      <c r="CB112" s="913"/>
      <c r="CC112" s="913"/>
      <c r="CD112" s="913"/>
      <c r="CE112" s="913"/>
      <c r="CF112" s="907">
        <v>96.4</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443</v>
      </c>
      <c r="DM112" s="913"/>
      <c r="DN112" s="913"/>
      <c r="DO112" s="913"/>
      <c r="DP112" s="913"/>
      <c r="DQ112" s="913" t="s">
        <v>441</v>
      </c>
      <c r="DR112" s="913"/>
      <c r="DS112" s="913"/>
      <c r="DT112" s="913"/>
      <c r="DU112" s="913"/>
      <c r="DV112" s="914" t="s">
        <v>441</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1507468</v>
      </c>
      <c r="AB113" s="925"/>
      <c r="AC113" s="925"/>
      <c r="AD113" s="925"/>
      <c r="AE113" s="926"/>
      <c r="AF113" s="927">
        <v>1560612</v>
      </c>
      <c r="AG113" s="925"/>
      <c r="AH113" s="925"/>
      <c r="AI113" s="925"/>
      <c r="AJ113" s="926"/>
      <c r="AK113" s="927">
        <v>1283322</v>
      </c>
      <c r="AL113" s="925"/>
      <c r="AM113" s="925"/>
      <c r="AN113" s="925"/>
      <c r="AO113" s="926"/>
      <c r="AP113" s="928">
        <v>7.9</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292100</v>
      </c>
      <c r="BR113" s="913"/>
      <c r="BS113" s="913"/>
      <c r="BT113" s="913"/>
      <c r="BU113" s="913"/>
      <c r="BV113" s="913">
        <v>274345</v>
      </c>
      <c r="BW113" s="913"/>
      <c r="BX113" s="913"/>
      <c r="BY113" s="913"/>
      <c r="BZ113" s="913"/>
      <c r="CA113" s="913">
        <v>253382</v>
      </c>
      <c r="CB113" s="913"/>
      <c r="CC113" s="913"/>
      <c r="CD113" s="913"/>
      <c r="CE113" s="913"/>
      <c r="CF113" s="907">
        <v>1.6</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441</v>
      </c>
      <c r="DH113" s="946"/>
      <c r="DI113" s="946"/>
      <c r="DJ113" s="946"/>
      <c r="DK113" s="947"/>
      <c r="DL113" s="948" t="s">
        <v>445</v>
      </c>
      <c r="DM113" s="946"/>
      <c r="DN113" s="946"/>
      <c r="DO113" s="946"/>
      <c r="DP113" s="947"/>
      <c r="DQ113" s="948" t="s">
        <v>445</v>
      </c>
      <c r="DR113" s="946"/>
      <c r="DS113" s="946"/>
      <c r="DT113" s="946"/>
      <c r="DU113" s="947"/>
      <c r="DV113" s="949" t="s">
        <v>441</v>
      </c>
      <c r="DW113" s="950"/>
      <c r="DX113" s="950"/>
      <c r="DY113" s="950"/>
      <c r="DZ113" s="951"/>
    </row>
    <row r="114" spans="1:130" s="224" customFormat="1" ht="26.2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16460</v>
      </c>
      <c r="AB114" s="946"/>
      <c r="AC114" s="946"/>
      <c r="AD114" s="946"/>
      <c r="AE114" s="947"/>
      <c r="AF114" s="948">
        <v>23019</v>
      </c>
      <c r="AG114" s="946"/>
      <c r="AH114" s="946"/>
      <c r="AI114" s="946"/>
      <c r="AJ114" s="947"/>
      <c r="AK114" s="948">
        <v>23115</v>
      </c>
      <c r="AL114" s="946"/>
      <c r="AM114" s="946"/>
      <c r="AN114" s="946"/>
      <c r="AO114" s="947"/>
      <c r="AP114" s="949">
        <v>0.1</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4801337</v>
      </c>
      <c r="BR114" s="913"/>
      <c r="BS114" s="913"/>
      <c r="BT114" s="913"/>
      <c r="BU114" s="913"/>
      <c r="BV114" s="913">
        <v>4731378</v>
      </c>
      <c r="BW114" s="913"/>
      <c r="BX114" s="913"/>
      <c r="BY114" s="913"/>
      <c r="BZ114" s="913"/>
      <c r="CA114" s="913">
        <v>4586403</v>
      </c>
      <c r="CB114" s="913"/>
      <c r="CC114" s="913"/>
      <c r="CD114" s="913"/>
      <c r="CE114" s="913"/>
      <c r="CF114" s="907">
        <v>28.3</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445</v>
      </c>
      <c r="DM114" s="946"/>
      <c r="DN114" s="946"/>
      <c r="DO114" s="946"/>
      <c r="DP114" s="947"/>
      <c r="DQ114" s="948" t="s">
        <v>445</v>
      </c>
      <c r="DR114" s="946"/>
      <c r="DS114" s="946"/>
      <c r="DT114" s="946"/>
      <c r="DU114" s="947"/>
      <c r="DV114" s="949" t="s">
        <v>450</v>
      </c>
      <c r="DW114" s="950"/>
      <c r="DX114" s="950"/>
      <c r="DY114" s="950"/>
      <c r="DZ114" s="951"/>
    </row>
    <row r="115" spans="1:130" s="224" customFormat="1" ht="26.2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885</v>
      </c>
      <c r="AB115" s="925"/>
      <c r="AC115" s="925"/>
      <c r="AD115" s="925"/>
      <c r="AE115" s="926"/>
      <c r="AF115" s="927" t="s">
        <v>445</v>
      </c>
      <c r="AG115" s="925"/>
      <c r="AH115" s="925"/>
      <c r="AI115" s="925"/>
      <c r="AJ115" s="926"/>
      <c r="AK115" s="927" t="s">
        <v>441</v>
      </c>
      <c r="AL115" s="925"/>
      <c r="AM115" s="925"/>
      <c r="AN115" s="925"/>
      <c r="AO115" s="926"/>
      <c r="AP115" s="928" t="s">
        <v>445</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441</v>
      </c>
      <c r="BR115" s="913"/>
      <c r="BS115" s="913"/>
      <c r="BT115" s="913"/>
      <c r="BU115" s="913"/>
      <c r="BV115" s="913" t="s">
        <v>441</v>
      </c>
      <c r="BW115" s="913"/>
      <c r="BX115" s="913"/>
      <c r="BY115" s="913"/>
      <c r="BZ115" s="913"/>
      <c r="CA115" s="913" t="s">
        <v>443</v>
      </c>
      <c r="CB115" s="913"/>
      <c r="CC115" s="913"/>
      <c r="CD115" s="913"/>
      <c r="CE115" s="913"/>
      <c r="CF115" s="907" t="s">
        <v>445</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441</v>
      </c>
      <c r="DH115" s="946"/>
      <c r="DI115" s="946"/>
      <c r="DJ115" s="946"/>
      <c r="DK115" s="947"/>
      <c r="DL115" s="948" t="s">
        <v>445</v>
      </c>
      <c r="DM115" s="946"/>
      <c r="DN115" s="946"/>
      <c r="DO115" s="946"/>
      <c r="DP115" s="947"/>
      <c r="DQ115" s="948" t="s">
        <v>445</v>
      </c>
      <c r="DR115" s="946"/>
      <c r="DS115" s="946"/>
      <c r="DT115" s="946"/>
      <c r="DU115" s="947"/>
      <c r="DV115" s="949" t="s">
        <v>445</v>
      </c>
      <c r="DW115" s="950"/>
      <c r="DX115" s="950"/>
      <c r="DY115" s="950"/>
      <c r="DZ115" s="951"/>
    </row>
    <row r="116" spans="1:130" s="224" customFormat="1" ht="26.2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445</v>
      </c>
      <c r="AB116" s="946"/>
      <c r="AC116" s="946"/>
      <c r="AD116" s="946"/>
      <c r="AE116" s="947"/>
      <c r="AF116" s="948" t="s">
        <v>442</v>
      </c>
      <c r="AG116" s="946"/>
      <c r="AH116" s="946"/>
      <c r="AI116" s="946"/>
      <c r="AJ116" s="947"/>
      <c r="AK116" s="948" t="s">
        <v>441</v>
      </c>
      <c r="AL116" s="946"/>
      <c r="AM116" s="946"/>
      <c r="AN116" s="946"/>
      <c r="AO116" s="947"/>
      <c r="AP116" s="949" t="s">
        <v>445</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442</v>
      </c>
      <c r="BR116" s="913"/>
      <c r="BS116" s="913"/>
      <c r="BT116" s="913"/>
      <c r="BU116" s="913"/>
      <c r="BV116" s="913" t="s">
        <v>442</v>
      </c>
      <c r="BW116" s="913"/>
      <c r="BX116" s="913"/>
      <c r="BY116" s="913"/>
      <c r="BZ116" s="913"/>
      <c r="CA116" s="913" t="s">
        <v>441</v>
      </c>
      <c r="CB116" s="913"/>
      <c r="CC116" s="913"/>
      <c r="CD116" s="913"/>
      <c r="CE116" s="913"/>
      <c r="CF116" s="907" t="s">
        <v>445</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441</v>
      </c>
      <c r="DM116" s="946"/>
      <c r="DN116" s="946"/>
      <c r="DO116" s="946"/>
      <c r="DP116" s="947"/>
      <c r="DQ116" s="948" t="s">
        <v>442</v>
      </c>
      <c r="DR116" s="946"/>
      <c r="DS116" s="946"/>
      <c r="DT116" s="946"/>
      <c r="DU116" s="947"/>
      <c r="DV116" s="949" t="s">
        <v>445</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6045773</v>
      </c>
      <c r="AB117" s="966"/>
      <c r="AC117" s="966"/>
      <c r="AD117" s="966"/>
      <c r="AE117" s="967"/>
      <c r="AF117" s="968">
        <v>6114274</v>
      </c>
      <c r="AG117" s="966"/>
      <c r="AH117" s="966"/>
      <c r="AI117" s="966"/>
      <c r="AJ117" s="967"/>
      <c r="AK117" s="968">
        <v>5783766</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467</v>
      </c>
      <c r="BR117" s="913"/>
      <c r="BS117" s="913"/>
      <c r="BT117" s="913"/>
      <c r="BU117" s="913"/>
      <c r="BV117" s="913" t="s">
        <v>467</v>
      </c>
      <c r="BW117" s="913"/>
      <c r="BX117" s="913"/>
      <c r="BY117" s="913"/>
      <c r="BZ117" s="913"/>
      <c r="CA117" s="913" t="s">
        <v>467</v>
      </c>
      <c r="CB117" s="913"/>
      <c r="CC117" s="913"/>
      <c r="CD117" s="913"/>
      <c r="CE117" s="913"/>
      <c r="CF117" s="907" t="s">
        <v>467</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467</v>
      </c>
      <c r="DH117" s="946"/>
      <c r="DI117" s="946"/>
      <c r="DJ117" s="946"/>
      <c r="DK117" s="947"/>
      <c r="DL117" s="948" t="s">
        <v>467</v>
      </c>
      <c r="DM117" s="946"/>
      <c r="DN117" s="946"/>
      <c r="DO117" s="946"/>
      <c r="DP117" s="947"/>
      <c r="DQ117" s="948" t="s">
        <v>467</v>
      </c>
      <c r="DR117" s="946"/>
      <c r="DS117" s="946"/>
      <c r="DT117" s="946"/>
      <c r="DU117" s="947"/>
      <c r="DV117" s="949" t="s">
        <v>467</v>
      </c>
      <c r="DW117" s="950"/>
      <c r="DX117" s="950"/>
      <c r="DY117" s="950"/>
      <c r="DZ117" s="951"/>
    </row>
    <row r="118" spans="1:130" s="224" customFormat="1" ht="26.25" customHeight="1" x14ac:dyDescent="0.15">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311</v>
      </c>
      <c r="AL118" s="880"/>
      <c r="AM118" s="880"/>
      <c r="AN118" s="880"/>
      <c r="AO118" s="881"/>
      <c r="AP118" s="957" t="s">
        <v>435</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467</v>
      </c>
      <c r="BR118" s="987"/>
      <c r="BS118" s="987"/>
      <c r="BT118" s="987"/>
      <c r="BU118" s="987"/>
      <c r="BV118" s="987" t="s">
        <v>467</v>
      </c>
      <c r="BW118" s="987"/>
      <c r="BX118" s="987"/>
      <c r="BY118" s="987"/>
      <c r="BZ118" s="987"/>
      <c r="CA118" s="987" t="s">
        <v>467</v>
      </c>
      <c r="CB118" s="987"/>
      <c r="CC118" s="987"/>
      <c r="CD118" s="987"/>
      <c r="CE118" s="987"/>
      <c r="CF118" s="907" t="s">
        <v>467</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467</v>
      </c>
      <c r="DH118" s="946"/>
      <c r="DI118" s="946"/>
      <c r="DJ118" s="946"/>
      <c r="DK118" s="947"/>
      <c r="DL118" s="948" t="s">
        <v>467</v>
      </c>
      <c r="DM118" s="946"/>
      <c r="DN118" s="946"/>
      <c r="DO118" s="946"/>
      <c r="DP118" s="947"/>
      <c r="DQ118" s="948" t="s">
        <v>467</v>
      </c>
      <c r="DR118" s="946"/>
      <c r="DS118" s="946"/>
      <c r="DT118" s="946"/>
      <c r="DU118" s="947"/>
      <c r="DV118" s="949" t="s">
        <v>467</v>
      </c>
      <c r="DW118" s="950"/>
      <c r="DX118" s="950"/>
      <c r="DY118" s="950"/>
      <c r="DZ118" s="951"/>
    </row>
    <row r="119" spans="1:130" s="224" customFormat="1" ht="26.25" customHeight="1" x14ac:dyDescent="0.15">
      <c r="A119" s="1049"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467</v>
      </c>
      <c r="AB119" s="887"/>
      <c r="AC119" s="887"/>
      <c r="AD119" s="887"/>
      <c r="AE119" s="888"/>
      <c r="AF119" s="889" t="s">
        <v>467</v>
      </c>
      <c r="AG119" s="887"/>
      <c r="AH119" s="887"/>
      <c r="AI119" s="887"/>
      <c r="AJ119" s="888"/>
      <c r="AK119" s="889" t="s">
        <v>467</v>
      </c>
      <c r="AL119" s="887"/>
      <c r="AM119" s="887"/>
      <c r="AN119" s="887"/>
      <c r="AO119" s="888"/>
      <c r="AP119" s="890" t="s">
        <v>467</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471</v>
      </c>
      <c r="BP119" s="992"/>
      <c r="BQ119" s="986">
        <v>59361609</v>
      </c>
      <c r="BR119" s="987"/>
      <c r="BS119" s="987"/>
      <c r="BT119" s="987"/>
      <c r="BU119" s="987"/>
      <c r="BV119" s="987">
        <v>55536894</v>
      </c>
      <c r="BW119" s="987"/>
      <c r="BX119" s="987"/>
      <c r="BY119" s="987"/>
      <c r="BZ119" s="987"/>
      <c r="CA119" s="987">
        <v>52150259</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775</v>
      </c>
      <c r="DH119" s="973"/>
      <c r="DI119" s="973"/>
      <c r="DJ119" s="973"/>
      <c r="DK119" s="974"/>
      <c r="DL119" s="972" t="s">
        <v>467</v>
      </c>
      <c r="DM119" s="973"/>
      <c r="DN119" s="973"/>
      <c r="DO119" s="973"/>
      <c r="DP119" s="974"/>
      <c r="DQ119" s="972" t="s">
        <v>467</v>
      </c>
      <c r="DR119" s="973"/>
      <c r="DS119" s="973"/>
      <c r="DT119" s="973"/>
      <c r="DU119" s="974"/>
      <c r="DV119" s="975" t="s">
        <v>467</v>
      </c>
      <c r="DW119" s="976"/>
      <c r="DX119" s="976"/>
      <c r="DY119" s="976"/>
      <c r="DZ119" s="977"/>
    </row>
    <row r="120" spans="1:130" s="224" customFormat="1" ht="26.25" customHeight="1" x14ac:dyDescent="0.15">
      <c r="A120" s="1050"/>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467</v>
      </c>
      <c r="AB120" s="946"/>
      <c r="AC120" s="946"/>
      <c r="AD120" s="946"/>
      <c r="AE120" s="947"/>
      <c r="AF120" s="948" t="s">
        <v>467</v>
      </c>
      <c r="AG120" s="946"/>
      <c r="AH120" s="946"/>
      <c r="AI120" s="946"/>
      <c r="AJ120" s="947"/>
      <c r="AK120" s="948" t="s">
        <v>467</v>
      </c>
      <c r="AL120" s="946"/>
      <c r="AM120" s="946"/>
      <c r="AN120" s="946"/>
      <c r="AO120" s="947"/>
      <c r="AP120" s="949" t="s">
        <v>467</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14937686</v>
      </c>
      <c r="BR120" s="918"/>
      <c r="BS120" s="918"/>
      <c r="BT120" s="918"/>
      <c r="BU120" s="918"/>
      <c r="BV120" s="918">
        <v>16155464</v>
      </c>
      <c r="BW120" s="918"/>
      <c r="BX120" s="918"/>
      <c r="BY120" s="918"/>
      <c r="BZ120" s="918"/>
      <c r="CA120" s="918">
        <v>17441704</v>
      </c>
      <c r="CB120" s="918"/>
      <c r="CC120" s="918"/>
      <c r="CD120" s="918"/>
      <c r="CE120" s="918"/>
      <c r="CF120" s="931">
        <v>107.5</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17394560</v>
      </c>
      <c r="DH120" s="918"/>
      <c r="DI120" s="918"/>
      <c r="DJ120" s="918"/>
      <c r="DK120" s="918"/>
      <c r="DL120" s="918">
        <v>16244992</v>
      </c>
      <c r="DM120" s="918"/>
      <c r="DN120" s="918"/>
      <c r="DO120" s="918"/>
      <c r="DP120" s="918"/>
      <c r="DQ120" s="918">
        <v>14663247</v>
      </c>
      <c r="DR120" s="918"/>
      <c r="DS120" s="918"/>
      <c r="DT120" s="918"/>
      <c r="DU120" s="918"/>
      <c r="DV120" s="919">
        <v>90.3</v>
      </c>
      <c r="DW120" s="919"/>
      <c r="DX120" s="919"/>
      <c r="DY120" s="919"/>
      <c r="DZ120" s="920"/>
    </row>
    <row r="121" spans="1:130" s="224" customFormat="1" ht="26.25" customHeight="1" x14ac:dyDescent="0.15">
      <c r="A121" s="1050"/>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467</v>
      </c>
      <c r="AB121" s="946"/>
      <c r="AC121" s="946"/>
      <c r="AD121" s="946"/>
      <c r="AE121" s="947"/>
      <c r="AF121" s="948" t="s">
        <v>467</v>
      </c>
      <c r="AG121" s="946"/>
      <c r="AH121" s="946"/>
      <c r="AI121" s="946"/>
      <c r="AJ121" s="947"/>
      <c r="AK121" s="948" t="s">
        <v>467</v>
      </c>
      <c r="AL121" s="946"/>
      <c r="AM121" s="946"/>
      <c r="AN121" s="946"/>
      <c r="AO121" s="947"/>
      <c r="AP121" s="949" t="s">
        <v>467</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484220</v>
      </c>
      <c r="BR121" s="913"/>
      <c r="BS121" s="913"/>
      <c r="BT121" s="913"/>
      <c r="BU121" s="913"/>
      <c r="BV121" s="913">
        <v>393718</v>
      </c>
      <c r="BW121" s="913"/>
      <c r="BX121" s="913"/>
      <c r="BY121" s="913"/>
      <c r="BZ121" s="913"/>
      <c r="CA121" s="913">
        <v>299392</v>
      </c>
      <c r="CB121" s="913"/>
      <c r="CC121" s="913"/>
      <c r="CD121" s="913"/>
      <c r="CE121" s="913"/>
      <c r="CF121" s="907">
        <v>1.8</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1238567</v>
      </c>
      <c r="DH121" s="913"/>
      <c r="DI121" s="913"/>
      <c r="DJ121" s="913"/>
      <c r="DK121" s="913"/>
      <c r="DL121" s="913">
        <v>1056606</v>
      </c>
      <c r="DM121" s="913"/>
      <c r="DN121" s="913"/>
      <c r="DO121" s="913"/>
      <c r="DP121" s="913"/>
      <c r="DQ121" s="913">
        <v>929107</v>
      </c>
      <c r="DR121" s="913"/>
      <c r="DS121" s="913"/>
      <c r="DT121" s="913"/>
      <c r="DU121" s="913"/>
      <c r="DV121" s="914">
        <v>5.7</v>
      </c>
      <c r="DW121" s="914"/>
      <c r="DX121" s="914"/>
      <c r="DY121" s="914"/>
      <c r="DZ121" s="915"/>
    </row>
    <row r="122" spans="1:130" s="224" customFormat="1" ht="26.25" customHeight="1" x14ac:dyDescent="0.15">
      <c r="A122" s="1050"/>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467</v>
      </c>
      <c r="AB122" s="946"/>
      <c r="AC122" s="946"/>
      <c r="AD122" s="946"/>
      <c r="AE122" s="947"/>
      <c r="AF122" s="948" t="s">
        <v>467</v>
      </c>
      <c r="AG122" s="946"/>
      <c r="AH122" s="946"/>
      <c r="AI122" s="946"/>
      <c r="AJ122" s="947"/>
      <c r="AK122" s="948" t="s">
        <v>467</v>
      </c>
      <c r="AL122" s="946"/>
      <c r="AM122" s="946"/>
      <c r="AN122" s="946"/>
      <c r="AO122" s="947"/>
      <c r="AP122" s="949" t="s">
        <v>467</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46029501</v>
      </c>
      <c r="BR122" s="987"/>
      <c r="BS122" s="987"/>
      <c r="BT122" s="987"/>
      <c r="BU122" s="987"/>
      <c r="BV122" s="987">
        <v>43563761</v>
      </c>
      <c r="BW122" s="987"/>
      <c r="BX122" s="987"/>
      <c r="BY122" s="987"/>
      <c r="BZ122" s="987"/>
      <c r="CA122" s="987">
        <v>41329099</v>
      </c>
      <c r="CB122" s="987"/>
      <c r="CC122" s="987"/>
      <c r="CD122" s="987"/>
      <c r="CE122" s="987"/>
      <c r="CF122" s="1004">
        <v>254.6</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v>47912</v>
      </c>
      <c r="DH122" s="913"/>
      <c r="DI122" s="913"/>
      <c r="DJ122" s="913"/>
      <c r="DK122" s="913"/>
      <c r="DL122" s="913">
        <v>50486</v>
      </c>
      <c r="DM122" s="913"/>
      <c r="DN122" s="913"/>
      <c r="DO122" s="913"/>
      <c r="DP122" s="913"/>
      <c r="DQ122" s="913">
        <v>48525</v>
      </c>
      <c r="DR122" s="913"/>
      <c r="DS122" s="913"/>
      <c r="DT122" s="913"/>
      <c r="DU122" s="913"/>
      <c r="DV122" s="914">
        <v>0.3</v>
      </c>
      <c r="DW122" s="914"/>
      <c r="DX122" s="914"/>
      <c r="DY122" s="914"/>
      <c r="DZ122" s="915"/>
    </row>
    <row r="123" spans="1:130" s="224" customFormat="1" ht="26.25" customHeight="1" x14ac:dyDescent="0.15">
      <c r="A123" s="1050"/>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467</v>
      </c>
      <c r="AB123" s="946"/>
      <c r="AC123" s="946"/>
      <c r="AD123" s="946"/>
      <c r="AE123" s="947"/>
      <c r="AF123" s="948" t="s">
        <v>467</v>
      </c>
      <c r="AG123" s="946"/>
      <c r="AH123" s="946"/>
      <c r="AI123" s="946"/>
      <c r="AJ123" s="947"/>
      <c r="AK123" s="948" t="s">
        <v>467</v>
      </c>
      <c r="AL123" s="946"/>
      <c r="AM123" s="946"/>
      <c r="AN123" s="946"/>
      <c r="AO123" s="947"/>
      <c r="AP123" s="949" t="s">
        <v>467</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482</v>
      </c>
      <c r="BP123" s="992"/>
      <c r="BQ123" s="1022">
        <v>61451407</v>
      </c>
      <c r="BR123" s="1023"/>
      <c r="BS123" s="1023"/>
      <c r="BT123" s="1023"/>
      <c r="BU123" s="1023"/>
      <c r="BV123" s="1023">
        <v>60112943</v>
      </c>
      <c r="BW123" s="1023"/>
      <c r="BX123" s="1023"/>
      <c r="BY123" s="1023"/>
      <c r="BZ123" s="1023"/>
      <c r="CA123" s="1023">
        <v>59070195</v>
      </c>
      <c r="CB123" s="1023"/>
      <c r="CC123" s="1023"/>
      <c r="CD123" s="1023"/>
      <c r="CE123" s="1023"/>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467</v>
      </c>
      <c r="DH123" s="946"/>
      <c r="DI123" s="946"/>
      <c r="DJ123" s="946"/>
      <c r="DK123" s="947"/>
      <c r="DL123" s="948" t="s">
        <v>467</v>
      </c>
      <c r="DM123" s="946"/>
      <c r="DN123" s="946"/>
      <c r="DO123" s="946"/>
      <c r="DP123" s="947"/>
      <c r="DQ123" s="948" t="s">
        <v>467</v>
      </c>
      <c r="DR123" s="946"/>
      <c r="DS123" s="946"/>
      <c r="DT123" s="946"/>
      <c r="DU123" s="947"/>
      <c r="DV123" s="949" t="s">
        <v>467</v>
      </c>
      <c r="DW123" s="950"/>
      <c r="DX123" s="950"/>
      <c r="DY123" s="950"/>
      <c r="DZ123" s="951"/>
    </row>
    <row r="124" spans="1:130" s="224" customFormat="1" ht="26.25" customHeight="1" thickBot="1" x14ac:dyDescent="0.2">
      <c r="A124" s="1050"/>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467</v>
      </c>
      <c r="AB124" s="946"/>
      <c r="AC124" s="946"/>
      <c r="AD124" s="946"/>
      <c r="AE124" s="947"/>
      <c r="AF124" s="948" t="s">
        <v>467</v>
      </c>
      <c r="AG124" s="946"/>
      <c r="AH124" s="946"/>
      <c r="AI124" s="946"/>
      <c r="AJ124" s="947"/>
      <c r="AK124" s="948" t="s">
        <v>467</v>
      </c>
      <c r="AL124" s="946"/>
      <c r="AM124" s="946"/>
      <c r="AN124" s="946"/>
      <c r="AO124" s="947"/>
      <c r="AP124" s="949" t="s">
        <v>467</v>
      </c>
      <c r="AQ124" s="950"/>
      <c r="AR124" s="950"/>
      <c r="AS124" s="950"/>
      <c r="AT124" s="951"/>
      <c r="AU124" s="1018" t="s">
        <v>484</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467</v>
      </c>
      <c r="BR124" s="1014"/>
      <c r="BS124" s="1014"/>
      <c r="BT124" s="1014"/>
      <c r="BU124" s="1014"/>
      <c r="BV124" s="1014" t="s">
        <v>467</v>
      </c>
      <c r="BW124" s="1014"/>
      <c r="BX124" s="1014"/>
      <c r="BY124" s="1014"/>
      <c r="BZ124" s="1014"/>
      <c r="CA124" s="1014" t="s">
        <v>467</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467</v>
      </c>
      <c r="DH124" s="973"/>
      <c r="DI124" s="973"/>
      <c r="DJ124" s="973"/>
      <c r="DK124" s="974"/>
      <c r="DL124" s="972" t="s">
        <v>467</v>
      </c>
      <c r="DM124" s="973"/>
      <c r="DN124" s="973"/>
      <c r="DO124" s="973"/>
      <c r="DP124" s="974"/>
      <c r="DQ124" s="972" t="s">
        <v>467</v>
      </c>
      <c r="DR124" s="973"/>
      <c r="DS124" s="973"/>
      <c r="DT124" s="973"/>
      <c r="DU124" s="974"/>
      <c r="DV124" s="975" t="s">
        <v>467</v>
      </c>
      <c r="DW124" s="976"/>
      <c r="DX124" s="976"/>
      <c r="DY124" s="976"/>
      <c r="DZ124" s="977"/>
    </row>
    <row r="125" spans="1:130" s="224" customFormat="1" ht="26.25" customHeight="1" x14ac:dyDescent="0.15">
      <c r="A125" s="1050"/>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467</v>
      </c>
      <c r="AB125" s="946"/>
      <c r="AC125" s="946"/>
      <c r="AD125" s="946"/>
      <c r="AE125" s="947"/>
      <c r="AF125" s="948" t="s">
        <v>467</v>
      </c>
      <c r="AG125" s="946"/>
      <c r="AH125" s="946"/>
      <c r="AI125" s="946"/>
      <c r="AJ125" s="947"/>
      <c r="AK125" s="948" t="s">
        <v>467</v>
      </c>
      <c r="AL125" s="946"/>
      <c r="AM125" s="946"/>
      <c r="AN125" s="946"/>
      <c r="AO125" s="947"/>
      <c r="AP125" s="949" t="s">
        <v>467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467</v>
      </c>
      <c r="DH125" s="918"/>
      <c r="DI125" s="918"/>
      <c r="DJ125" s="918"/>
      <c r="DK125" s="918"/>
      <c r="DL125" s="918" t="s">
        <v>467</v>
      </c>
      <c r="DM125" s="918"/>
      <c r="DN125" s="918"/>
      <c r="DO125" s="918"/>
      <c r="DP125" s="918"/>
      <c r="DQ125" s="918" t="s">
        <v>467</v>
      </c>
      <c r="DR125" s="918"/>
      <c r="DS125" s="918"/>
      <c r="DT125" s="918"/>
      <c r="DU125" s="918"/>
      <c r="DV125" s="919" t="s">
        <v>467</v>
      </c>
      <c r="DW125" s="919"/>
      <c r="DX125" s="919"/>
      <c r="DY125" s="919"/>
      <c r="DZ125" s="920"/>
    </row>
    <row r="126" spans="1:130" s="224" customFormat="1" ht="26.25" customHeight="1" thickBot="1" x14ac:dyDescent="0.2">
      <c r="A126" s="1050"/>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775</v>
      </c>
      <c r="AB126" s="946"/>
      <c r="AC126" s="946"/>
      <c r="AD126" s="946"/>
      <c r="AE126" s="947"/>
      <c r="AF126" s="948" t="s">
        <v>467</v>
      </c>
      <c r="AG126" s="946"/>
      <c r="AH126" s="946"/>
      <c r="AI126" s="946"/>
      <c r="AJ126" s="947"/>
      <c r="AK126" s="948" t="s">
        <v>467</v>
      </c>
      <c r="AL126" s="946"/>
      <c r="AM126" s="946"/>
      <c r="AN126" s="946"/>
      <c r="AO126" s="947"/>
      <c r="AP126" s="949" t="s">
        <v>467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467</v>
      </c>
      <c r="DH126" s="913"/>
      <c r="DI126" s="913"/>
      <c r="DJ126" s="913"/>
      <c r="DK126" s="913"/>
      <c r="DL126" s="913" t="s">
        <v>467</v>
      </c>
      <c r="DM126" s="913"/>
      <c r="DN126" s="913"/>
      <c r="DO126" s="913"/>
      <c r="DP126" s="913"/>
      <c r="DQ126" s="913" t="s">
        <v>467</v>
      </c>
      <c r="DR126" s="913"/>
      <c r="DS126" s="913"/>
      <c r="DT126" s="913"/>
      <c r="DU126" s="913"/>
      <c r="DV126" s="914" t="s">
        <v>467</v>
      </c>
      <c r="DW126" s="914"/>
      <c r="DX126" s="914"/>
      <c r="DY126" s="914"/>
      <c r="DZ126" s="915"/>
    </row>
    <row r="127" spans="1:130" s="224" customFormat="1" ht="26.25" customHeight="1" x14ac:dyDescent="0.15">
      <c r="A127" s="1051"/>
      <c r="B127" s="938"/>
      <c r="C127" s="960" t="s">
        <v>489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110</v>
      </c>
      <c r="AB127" s="946"/>
      <c r="AC127" s="946"/>
      <c r="AD127" s="946"/>
      <c r="AE127" s="947"/>
      <c r="AF127" s="948" t="s">
        <v>467</v>
      </c>
      <c r="AG127" s="946"/>
      <c r="AH127" s="946"/>
      <c r="AI127" s="946"/>
      <c r="AJ127" s="947"/>
      <c r="AK127" s="948" t="s">
        <v>467</v>
      </c>
      <c r="AL127" s="946"/>
      <c r="AM127" s="946"/>
      <c r="AN127" s="946"/>
      <c r="AO127" s="947"/>
      <c r="AP127" s="949" t="s">
        <v>467</v>
      </c>
      <c r="AQ127" s="950"/>
      <c r="AR127" s="950"/>
      <c r="AS127" s="950"/>
      <c r="AT127" s="951"/>
      <c r="AU127" s="226"/>
      <c r="AV127" s="226"/>
      <c r="AW127" s="226"/>
      <c r="AX127" s="1024" t="s">
        <v>490</v>
      </c>
      <c r="AY127" s="1025"/>
      <c r="AZ127" s="1025"/>
      <c r="BA127" s="1025"/>
      <c r="BB127" s="1025"/>
      <c r="BC127" s="1025"/>
      <c r="BD127" s="1025"/>
      <c r="BE127" s="1026"/>
      <c r="BF127" s="1027" t="s">
        <v>491</v>
      </c>
      <c r="BG127" s="1025"/>
      <c r="BH127" s="1025"/>
      <c r="BI127" s="1025"/>
      <c r="BJ127" s="1025"/>
      <c r="BK127" s="1025"/>
      <c r="BL127" s="1026"/>
      <c r="BM127" s="1027" t="s">
        <v>492</v>
      </c>
      <c r="BN127" s="1025"/>
      <c r="BO127" s="1025"/>
      <c r="BP127" s="1025"/>
      <c r="BQ127" s="1025"/>
      <c r="BR127" s="1025"/>
      <c r="BS127" s="1026"/>
      <c r="BT127" s="1027" t="s">
        <v>493</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494</v>
      </c>
      <c r="CQ127" s="910"/>
      <c r="CR127" s="910"/>
      <c r="CS127" s="910"/>
      <c r="CT127" s="910"/>
      <c r="CU127" s="910"/>
      <c r="CV127" s="910"/>
      <c r="CW127" s="910"/>
      <c r="CX127" s="910"/>
      <c r="CY127" s="910"/>
      <c r="CZ127" s="910"/>
      <c r="DA127" s="910"/>
      <c r="DB127" s="910"/>
      <c r="DC127" s="910"/>
      <c r="DD127" s="910"/>
      <c r="DE127" s="910"/>
      <c r="DF127" s="911"/>
      <c r="DG127" s="912" t="s">
        <v>467</v>
      </c>
      <c r="DH127" s="913"/>
      <c r="DI127" s="913"/>
      <c r="DJ127" s="913"/>
      <c r="DK127" s="913"/>
      <c r="DL127" s="913" t="s">
        <v>467</v>
      </c>
      <c r="DM127" s="913"/>
      <c r="DN127" s="913"/>
      <c r="DO127" s="913"/>
      <c r="DP127" s="913"/>
      <c r="DQ127" s="913" t="s">
        <v>467</v>
      </c>
      <c r="DR127" s="913"/>
      <c r="DS127" s="913"/>
      <c r="DT127" s="913"/>
      <c r="DU127" s="913"/>
      <c r="DV127" s="914" t="s">
        <v>467</v>
      </c>
      <c r="DW127" s="914"/>
      <c r="DX127" s="914"/>
      <c r="DY127" s="914"/>
      <c r="DZ127" s="915"/>
    </row>
    <row r="128" spans="1:130" s="224" customFormat="1" ht="26.25" customHeight="1" thickBot="1" x14ac:dyDescent="0.2">
      <c r="A128" s="1034" t="s">
        <v>495</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496</v>
      </c>
      <c r="X128" s="1036"/>
      <c r="Y128" s="1036"/>
      <c r="Z128" s="1037"/>
      <c r="AA128" s="1038">
        <v>106536</v>
      </c>
      <c r="AB128" s="1039"/>
      <c r="AC128" s="1039"/>
      <c r="AD128" s="1039"/>
      <c r="AE128" s="1040"/>
      <c r="AF128" s="1041">
        <v>97388</v>
      </c>
      <c r="AG128" s="1039"/>
      <c r="AH128" s="1039"/>
      <c r="AI128" s="1039"/>
      <c r="AJ128" s="1040"/>
      <c r="AK128" s="1041">
        <v>80882</v>
      </c>
      <c r="AL128" s="1039"/>
      <c r="AM128" s="1039"/>
      <c r="AN128" s="1039"/>
      <c r="AO128" s="1040"/>
      <c r="AP128" s="1042"/>
      <c r="AQ128" s="1043"/>
      <c r="AR128" s="1043"/>
      <c r="AS128" s="1043"/>
      <c r="AT128" s="1044"/>
      <c r="AU128" s="226"/>
      <c r="AV128" s="226"/>
      <c r="AW128" s="226"/>
      <c r="AX128" s="883" t="s">
        <v>497</v>
      </c>
      <c r="AY128" s="884"/>
      <c r="AZ128" s="884"/>
      <c r="BA128" s="884"/>
      <c r="BB128" s="884"/>
      <c r="BC128" s="884"/>
      <c r="BD128" s="884"/>
      <c r="BE128" s="885"/>
      <c r="BF128" s="1045" t="s">
        <v>467</v>
      </c>
      <c r="BG128" s="1046"/>
      <c r="BH128" s="1046"/>
      <c r="BI128" s="1046"/>
      <c r="BJ128" s="1046"/>
      <c r="BK128" s="1046"/>
      <c r="BL128" s="1047"/>
      <c r="BM128" s="1045">
        <v>12.42</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498</v>
      </c>
      <c r="CQ128" s="727"/>
      <c r="CR128" s="727"/>
      <c r="CS128" s="727"/>
      <c r="CT128" s="727"/>
      <c r="CU128" s="727"/>
      <c r="CV128" s="727"/>
      <c r="CW128" s="727"/>
      <c r="CX128" s="727"/>
      <c r="CY128" s="727"/>
      <c r="CZ128" s="727"/>
      <c r="DA128" s="727"/>
      <c r="DB128" s="727"/>
      <c r="DC128" s="727"/>
      <c r="DD128" s="727"/>
      <c r="DE128" s="727"/>
      <c r="DF128" s="1029"/>
      <c r="DG128" s="1030" t="s">
        <v>467</v>
      </c>
      <c r="DH128" s="1031"/>
      <c r="DI128" s="1031"/>
      <c r="DJ128" s="1031"/>
      <c r="DK128" s="1031"/>
      <c r="DL128" s="1031" t="s">
        <v>467</v>
      </c>
      <c r="DM128" s="1031"/>
      <c r="DN128" s="1031"/>
      <c r="DO128" s="1031"/>
      <c r="DP128" s="1031"/>
      <c r="DQ128" s="1031" t="s">
        <v>467</v>
      </c>
      <c r="DR128" s="1031"/>
      <c r="DS128" s="1031"/>
      <c r="DT128" s="1031"/>
      <c r="DU128" s="1031"/>
      <c r="DV128" s="1032" t="s">
        <v>467</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499</v>
      </c>
      <c r="X129" s="1058"/>
      <c r="Y129" s="1058"/>
      <c r="Z129" s="1059"/>
      <c r="AA129" s="945">
        <v>20459041</v>
      </c>
      <c r="AB129" s="946"/>
      <c r="AC129" s="946"/>
      <c r="AD129" s="946"/>
      <c r="AE129" s="947"/>
      <c r="AF129" s="948">
        <v>21457353</v>
      </c>
      <c r="AG129" s="946"/>
      <c r="AH129" s="946"/>
      <c r="AI129" s="946"/>
      <c r="AJ129" s="947"/>
      <c r="AK129" s="948">
        <v>20803586</v>
      </c>
      <c r="AL129" s="946"/>
      <c r="AM129" s="946"/>
      <c r="AN129" s="946"/>
      <c r="AO129" s="947"/>
      <c r="AP129" s="1060"/>
      <c r="AQ129" s="1061"/>
      <c r="AR129" s="1061"/>
      <c r="AS129" s="1061"/>
      <c r="AT129" s="1062"/>
      <c r="AU129" s="227"/>
      <c r="AV129" s="227"/>
      <c r="AW129" s="227"/>
      <c r="AX129" s="1052" t="s">
        <v>500</v>
      </c>
      <c r="AY129" s="910"/>
      <c r="AZ129" s="910"/>
      <c r="BA129" s="910"/>
      <c r="BB129" s="910"/>
      <c r="BC129" s="910"/>
      <c r="BD129" s="910"/>
      <c r="BE129" s="911"/>
      <c r="BF129" s="1053" t="s">
        <v>467</v>
      </c>
      <c r="BG129" s="1054"/>
      <c r="BH129" s="1054"/>
      <c r="BI129" s="1054"/>
      <c r="BJ129" s="1054"/>
      <c r="BK129" s="1054"/>
      <c r="BL129" s="1055"/>
      <c r="BM129" s="1053">
        <v>17.420000000000002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502</v>
      </c>
      <c r="X130" s="1058"/>
      <c r="Y130" s="1058"/>
      <c r="Z130" s="1059"/>
      <c r="AA130" s="945">
        <v>5096723</v>
      </c>
      <c r="AB130" s="946"/>
      <c r="AC130" s="946"/>
      <c r="AD130" s="946"/>
      <c r="AE130" s="947"/>
      <c r="AF130" s="948">
        <v>4818882</v>
      </c>
      <c r="AG130" s="946"/>
      <c r="AH130" s="946"/>
      <c r="AI130" s="946"/>
      <c r="AJ130" s="947"/>
      <c r="AK130" s="948">
        <v>4571460</v>
      </c>
      <c r="AL130" s="946"/>
      <c r="AM130" s="946"/>
      <c r="AN130" s="946"/>
      <c r="AO130" s="947"/>
      <c r="AP130" s="1060"/>
      <c r="AQ130" s="1061"/>
      <c r="AR130" s="1061"/>
      <c r="AS130" s="1061"/>
      <c r="AT130" s="1062"/>
      <c r="AU130" s="227"/>
      <c r="AV130" s="227"/>
      <c r="AW130" s="227"/>
      <c r="AX130" s="1052" t="s">
        <v>503</v>
      </c>
      <c r="AY130" s="910"/>
      <c r="AZ130" s="910"/>
      <c r="BA130" s="910"/>
      <c r="BB130" s="910"/>
      <c r="BC130" s="910"/>
      <c r="BD130" s="910"/>
      <c r="BE130" s="911"/>
      <c r="BF130" s="1088">
        <v>6.5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504</v>
      </c>
      <c r="X131" s="1095"/>
      <c r="Y131" s="1095"/>
      <c r="Z131" s="1096"/>
      <c r="AA131" s="991">
        <v>15362318</v>
      </c>
      <c r="AB131" s="973"/>
      <c r="AC131" s="973"/>
      <c r="AD131" s="973"/>
      <c r="AE131" s="974"/>
      <c r="AF131" s="972">
        <v>16638471</v>
      </c>
      <c r="AG131" s="973"/>
      <c r="AH131" s="973"/>
      <c r="AI131" s="973"/>
      <c r="AJ131" s="974"/>
      <c r="AK131" s="972">
        <v>16232126</v>
      </c>
      <c r="AL131" s="973"/>
      <c r="AM131" s="973"/>
      <c r="AN131" s="973"/>
      <c r="AO131" s="974"/>
      <c r="AP131" s="1097"/>
      <c r="AQ131" s="1098"/>
      <c r="AR131" s="1098"/>
      <c r="AS131" s="1098"/>
      <c r="AT131" s="1099"/>
      <c r="AU131" s="227"/>
      <c r="AV131" s="227"/>
      <c r="AW131" s="227"/>
      <c r="AX131" s="1070" t="s">
        <v>505</v>
      </c>
      <c r="AY131" s="727"/>
      <c r="AZ131" s="727"/>
      <c r="BA131" s="727"/>
      <c r="BB131" s="727"/>
      <c r="BC131" s="727"/>
      <c r="BD131" s="727"/>
      <c r="BE131" s="1029"/>
      <c r="BF131" s="1071" t="s">
        <v>467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5.4842895450000002</v>
      </c>
      <c r="AB132" s="1084"/>
      <c r="AC132" s="1084"/>
      <c r="AD132" s="1084"/>
      <c r="AE132" s="1085"/>
      <c r="AF132" s="1086">
        <v>7.2002048749999998</v>
      </c>
      <c r="AG132" s="1084"/>
      <c r="AH132" s="1084"/>
      <c r="AI132" s="1084"/>
      <c r="AJ132" s="1085"/>
      <c r="AK132" s="1086">
        <v>6.970276106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5.7</v>
      </c>
      <c r="AB133" s="1067"/>
      <c r="AC133" s="1067"/>
      <c r="AD133" s="1067"/>
      <c r="AE133" s="1068"/>
      <c r="AF133" s="1066">
        <v>6.1</v>
      </c>
      <c r="AG133" s="1067"/>
      <c r="AH133" s="1067"/>
      <c r="AI133" s="1067"/>
      <c r="AJ133" s="1068"/>
      <c r="AK133" s="1066">
        <v>6.5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g3bApnHVZOCzc50bB6j/terkr8Ch2+05271guGNTPU0GshzSF1Vrt3ojez4LjXCM7b8xJMpNaTg4z0wBCzffw==" saltValue="LSs7pOMVECAnHCfPIgVa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Ub++3jH73DHA/7vSp1X8qWIru8qUY4l7owIjLNonBRitc1X3NRu3EV9yy0cwIj4+ct2cY0Q4lhtCROwUuFg+w==" saltValue="2EVha47Y87Tvcjzmwg9j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90OkjEthWILwNARd8g6MLrXJEn/Dqks/2rniqwdBdU/5p4hFSKkUkZZTnTBcazkz9AutQM/Ij4SGYtSDrYc3Q==" saltValue="VTg6O/6b/WPEH8/2PloP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511</v>
      </c>
      <c r="AL6" s="260"/>
      <c r="AM6" s="260"/>
      <c r="AN6" s="260"/>
    </row>
    <row r="7" spans="1:46" ht="13.5" customHeight="1" x14ac:dyDescent="0.15">
      <c r="A7" s="259"/>
      <c r="AK7" s="262"/>
      <c r="AL7" s="263"/>
      <c r="AM7" s="263"/>
      <c r="AN7" s="264"/>
      <c r="AO7" s="1101" t="s">
        <v>512</v>
      </c>
      <c r="AP7" s="265"/>
      <c r="AQ7" s="266" t="s">
        <v>513</v>
      </c>
      <c r="AR7" s="267"/>
    </row>
    <row r="8" spans="1:46" x14ac:dyDescent="0.15">
      <c r="A8" s="259"/>
      <c r="AK8" s="268"/>
      <c r="AL8" s="269"/>
      <c r="AM8" s="269"/>
      <c r="AN8" s="270"/>
      <c r="AO8" s="1102"/>
      <c r="AP8" s="271" t="s">
        <v>514</v>
      </c>
      <c r="AQ8" s="272" t="s">
        <v>515</v>
      </c>
      <c r="AR8" s="273" t="s">
        <v>516</v>
      </c>
    </row>
    <row r="9" spans="1:46" x14ac:dyDescent="0.15">
      <c r="A9" s="259"/>
      <c r="AK9" s="1103" t="s">
        <v>517</v>
      </c>
      <c r="AL9" s="1104"/>
      <c r="AM9" s="1104"/>
      <c r="AN9" s="1105"/>
      <c r="AO9" s="274">
        <v>5737404</v>
      </c>
      <c r="AP9" s="274">
        <v>92963</v>
      </c>
      <c r="AQ9" s="275">
        <v>73449</v>
      </c>
      <c r="AR9" s="276">
        <v>26.6</v>
      </c>
    </row>
    <row r="10" spans="1:46" ht="13.5" customHeight="1" x14ac:dyDescent="0.15">
      <c r="A10" s="259"/>
      <c r="AK10" s="1103" t="s">
        <v>518</v>
      </c>
      <c r="AL10" s="1104"/>
      <c r="AM10" s="1104"/>
      <c r="AN10" s="1105"/>
      <c r="AO10" s="277">
        <v>50351</v>
      </c>
      <c r="AP10" s="277">
        <v>816</v>
      </c>
      <c r="AQ10" s="278">
        <v>5917</v>
      </c>
      <c r="AR10" s="279">
        <v>-86.2</v>
      </c>
    </row>
    <row r="11" spans="1:46" ht="13.5" customHeight="1" x14ac:dyDescent="0.15">
      <c r="A11" s="259"/>
      <c r="AK11" s="1103" t="s">
        <v>519</v>
      </c>
      <c r="AL11" s="1104"/>
      <c r="AM11" s="1104"/>
      <c r="AN11" s="1105"/>
      <c r="AO11" s="277">
        <v>11376</v>
      </c>
      <c r="AP11" s="277">
        <v>184</v>
      </c>
      <c r="AQ11" s="278">
        <v>1123</v>
      </c>
      <c r="AR11" s="279">
        <v>-83.6</v>
      </c>
    </row>
    <row r="12" spans="1:46" ht="13.5" customHeight="1" x14ac:dyDescent="0.15">
      <c r="A12" s="259"/>
      <c r="AK12" s="1103" t="s">
        <v>520</v>
      </c>
      <c r="AL12" s="1104"/>
      <c r="AM12" s="1104"/>
      <c r="AN12" s="1105"/>
      <c r="AO12" s="277" t="s">
        <v>521</v>
      </c>
      <c r="AP12" s="277" t="s">
        <v>521</v>
      </c>
      <c r="AQ12" s="278">
        <v>9</v>
      </c>
      <c r="AR12" s="279" t="s">
        <v>521</v>
      </c>
    </row>
    <row r="13" spans="1:46" ht="13.5" customHeight="1" x14ac:dyDescent="0.15">
      <c r="A13" s="259"/>
      <c r="AK13" s="1103" t="s">
        <v>522</v>
      </c>
      <c r="AL13" s="1104"/>
      <c r="AM13" s="1104"/>
      <c r="AN13" s="1105"/>
      <c r="AO13" s="277" t="s">
        <v>521</v>
      </c>
      <c r="AP13" s="277" t="s">
        <v>521</v>
      </c>
      <c r="AQ13" s="278">
        <v>2374</v>
      </c>
      <c r="AR13" s="279" t="s">
        <v>521</v>
      </c>
    </row>
    <row r="14" spans="1:46" ht="13.5" customHeight="1" x14ac:dyDescent="0.15">
      <c r="A14" s="259"/>
      <c r="AK14" s="1103" t="s">
        <v>523</v>
      </c>
      <c r="AL14" s="1104"/>
      <c r="AM14" s="1104"/>
      <c r="AN14" s="1105"/>
      <c r="AO14" s="277" t="s">
        <v>521</v>
      </c>
      <c r="AP14" s="277" t="s">
        <v>521</v>
      </c>
      <c r="AQ14" s="278">
        <v>1666</v>
      </c>
      <c r="AR14" s="279" t="s">
        <v>521</v>
      </c>
    </row>
    <row r="15" spans="1:46" ht="13.5" customHeight="1" x14ac:dyDescent="0.15">
      <c r="A15" s="259"/>
      <c r="AK15" s="1106" t="s">
        <v>524</v>
      </c>
      <c r="AL15" s="1107"/>
      <c r="AM15" s="1107"/>
      <c r="AN15" s="1108"/>
      <c r="AO15" s="277">
        <v>-435666</v>
      </c>
      <c r="AP15" s="277">
        <v>-7059</v>
      </c>
      <c r="AQ15" s="278">
        <v>-4765</v>
      </c>
      <c r="AR15" s="279">
        <v>48.1</v>
      </c>
    </row>
    <row r="16" spans="1:46" x14ac:dyDescent="0.15">
      <c r="A16" s="259"/>
      <c r="AK16" s="1106" t="s">
        <v>191</v>
      </c>
      <c r="AL16" s="1107"/>
      <c r="AM16" s="1107"/>
      <c r="AN16" s="1108"/>
      <c r="AO16" s="277">
        <v>5363465</v>
      </c>
      <c r="AP16" s="277">
        <v>86904</v>
      </c>
      <c r="AQ16" s="278">
        <v>79774</v>
      </c>
      <c r="AR16" s="279">
        <v>8.9</v>
      </c>
    </row>
    <row r="17" spans="1:46" x14ac:dyDescent="0.15">
      <c r="A17" s="259"/>
    </row>
    <row r="18" spans="1:46" x14ac:dyDescent="0.15">
      <c r="A18" s="259"/>
      <c r="AQ18" s="280"/>
      <c r="AR18" s="280"/>
    </row>
    <row r="19" spans="1:46" x14ac:dyDescent="0.15">
      <c r="A19" s="259"/>
      <c r="AK19" s="255" t="s">
        <v>525</v>
      </c>
    </row>
    <row r="20" spans="1:46" x14ac:dyDescent="0.15">
      <c r="A20" s="259"/>
      <c r="AK20" s="281"/>
      <c r="AL20" s="282"/>
      <c r="AM20" s="282"/>
      <c r="AN20" s="283"/>
      <c r="AO20" s="284" t="s">
        <v>526</v>
      </c>
      <c r="AP20" s="285" t="s">
        <v>527</v>
      </c>
      <c r="AQ20" s="286" t="s">
        <v>528</v>
      </c>
      <c r="AR20" s="287"/>
    </row>
    <row r="21" spans="1:46" s="260" customFormat="1" x14ac:dyDescent="0.15">
      <c r="A21" s="288"/>
      <c r="AK21" s="1109" t="s">
        <v>529</v>
      </c>
      <c r="AL21" s="1110"/>
      <c r="AM21" s="1110"/>
      <c r="AN21" s="1111"/>
      <c r="AO21" s="289">
        <v>8.93</v>
      </c>
      <c r="AP21" s="290">
        <v>7.58</v>
      </c>
      <c r="AQ21" s="291">
        <v>1.35</v>
      </c>
      <c r="AS21" s="292"/>
      <c r="AT21" s="288"/>
    </row>
    <row r="22" spans="1:46" s="260" customFormat="1" x14ac:dyDescent="0.15">
      <c r="A22" s="288"/>
      <c r="AK22" s="1109" t="s">
        <v>530</v>
      </c>
      <c r="AL22" s="1110"/>
      <c r="AM22" s="1110"/>
      <c r="AN22" s="1111"/>
      <c r="AO22" s="293">
        <v>96.7</v>
      </c>
      <c r="AP22" s="294">
        <v>98.4</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533</v>
      </c>
      <c r="AL29" s="260"/>
      <c r="AM29" s="260"/>
      <c r="AN29" s="260"/>
      <c r="AS29" s="302"/>
    </row>
    <row r="30" spans="1:46" ht="13.5" customHeight="1" x14ac:dyDescent="0.15">
      <c r="A30" s="259"/>
      <c r="AK30" s="262"/>
      <c r="AL30" s="263"/>
      <c r="AM30" s="263"/>
      <c r="AN30" s="264"/>
      <c r="AO30" s="1101" t="s">
        <v>512</v>
      </c>
      <c r="AP30" s="265"/>
      <c r="AQ30" s="266" t="s">
        <v>513</v>
      </c>
      <c r="AR30" s="267"/>
    </row>
    <row r="31" spans="1:46" x14ac:dyDescent="0.15">
      <c r="A31" s="259"/>
      <c r="AK31" s="268"/>
      <c r="AL31" s="269"/>
      <c r="AM31" s="269"/>
      <c r="AN31" s="270"/>
      <c r="AO31" s="1102"/>
      <c r="AP31" s="271" t="s">
        <v>514</v>
      </c>
      <c r="AQ31" s="272" t="s">
        <v>515</v>
      </c>
      <c r="AR31" s="273" t="s">
        <v>516</v>
      </c>
    </row>
    <row r="32" spans="1:46" ht="27" customHeight="1" x14ac:dyDescent="0.15">
      <c r="A32" s="259"/>
      <c r="AK32" s="1117" t="s">
        <v>534</v>
      </c>
      <c r="AL32" s="1118"/>
      <c r="AM32" s="1118"/>
      <c r="AN32" s="1119"/>
      <c r="AO32" s="303">
        <v>4477329</v>
      </c>
      <c r="AP32" s="303">
        <v>72546</v>
      </c>
      <c r="AQ32" s="304">
        <v>42324</v>
      </c>
      <c r="AR32" s="305">
        <v>71.400000000000006</v>
      </c>
    </row>
    <row r="33" spans="1:46" ht="13.5" customHeight="1" x14ac:dyDescent="0.15">
      <c r="A33" s="259"/>
      <c r="AK33" s="1117" t="s">
        <v>535</v>
      </c>
      <c r="AL33" s="1118"/>
      <c r="AM33" s="1118"/>
      <c r="AN33" s="1119"/>
      <c r="AO33" s="303" t="s">
        <v>521</v>
      </c>
      <c r="AP33" s="303" t="s">
        <v>521</v>
      </c>
      <c r="AQ33" s="304" t="s">
        <v>521</v>
      </c>
      <c r="AR33" s="305" t="s">
        <v>521</v>
      </c>
    </row>
    <row r="34" spans="1:46" ht="27" customHeight="1" x14ac:dyDescent="0.15">
      <c r="A34" s="259"/>
      <c r="AK34" s="1117" t="s">
        <v>536</v>
      </c>
      <c r="AL34" s="1118"/>
      <c r="AM34" s="1118"/>
      <c r="AN34" s="1119"/>
      <c r="AO34" s="303" t="s">
        <v>521</v>
      </c>
      <c r="AP34" s="303" t="s">
        <v>521</v>
      </c>
      <c r="AQ34" s="304">
        <v>47</v>
      </c>
      <c r="AR34" s="305" t="s">
        <v>521</v>
      </c>
    </row>
    <row r="35" spans="1:46" ht="27" customHeight="1" x14ac:dyDescent="0.15">
      <c r="A35" s="259"/>
      <c r="AK35" s="1117" t="s">
        <v>537</v>
      </c>
      <c r="AL35" s="1118"/>
      <c r="AM35" s="1118"/>
      <c r="AN35" s="1119"/>
      <c r="AO35" s="303">
        <v>1283322</v>
      </c>
      <c r="AP35" s="303">
        <v>20794</v>
      </c>
      <c r="AQ35" s="304">
        <v>12192</v>
      </c>
      <c r="AR35" s="305">
        <v>70.599999999999994</v>
      </c>
    </row>
    <row r="36" spans="1:46" ht="27" customHeight="1" x14ac:dyDescent="0.15">
      <c r="A36" s="259"/>
      <c r="AK36" s="1117" t="s">
        <v>538</v>
      </c>
      <c r="AL36" s="1118"/>
      <c r="AM36" s="1118"/>
      <c r="AN36" s="1119"/>
      <c r="AO36" s="303">
        <v>23115</v>
      </c>
      <c r="AP36" s="303">
        <v>375</v>
      </c>
      <c r="AQ36" s="304">
        <v>2056</v>
      </c>
      <c r="AR36" s="305">
        <v>-81.8</v>
      </c>
    </row>
    <row r="37" spans="1:46" ht="13.5" customHeight="1" x14ac:dyDescent="0.15">
      <c r="A37" s="259"/>
      <c r="AK37" s="1117" t="s">
        <v>539</v>
      </c>
      <c r="AL37" s="1118"/>
      <c r="AM37" s="1118"/>
      <c r="AN37" s="1119"/>
      <c r="AO37" s="303" t="s">
        <v>521</v>
      </c>
      <c r="AP37" s="303" t="s">
        <v>521</v>
      </c>
      <c r="AQ37" s="304">
        <v>621</v>
      </c>
      <c r="AR37" s="305" t="s">
        <v>521</v>
      </c>
    </row>
    <row r="38" spans="1:46" ht="27" customHeight="1" x14ac:dyDescent="0.15">
      <c r="A38" s="259"/>
      <c r="AK38" s="1120" t="s">
        <v>540</v>
      </c>
      <c r="AL38" s="1121"/>
      <c r="AM38" s="1121"/>
      <c r="AN38" s="1122"/>
      <c r="AO38" s="306" t="s">
        <v>521</v>
      </c>
      <c r="AP38" s="306" t="s">
        <v>521</v>
      </c>
      <c r="AQ38" s="307">
        <v>1</v>
      </c>
      <c r="AR38" s="295" t="s">
        <v>521</v>
      </c>
      <c r="AS38" s="302"/>
    </row>
    <row r="39" spans="1:46" x14ac:dyDescent="0.15">
      <c r="A39" s="259"/>
      <c r="AK39" s="1120" t="s">
        <v>541</v>
      </c>
      <c r="AL39" s="1121"/>
      <c r="AM39" s="1121"/>
      <c r="AN39" s="1122"/>
      <c r="AO39" s="303">
        <v>-80882</v>
      </c>
      <c r="AP39" s="303">
        <v>-1311</v>
      </c>
      <c r="AQ39" s="304">
        <v>-5206</v>
      </c>
      <c r="AR39" s="305">
        <v>-74.8</v>
      </c>
      <c r="AS39" s="302"/>
    </row>
    <row r="40" spans="1:46" ht="27" customHeight="1" x14ac:dyDescent="0.15">
      <c r="A40" s="259"/>
      <c r="AK40" s="1117" t="s">
        <v>542</v>
      </c>
      <c r="AL40" s="1118"/>
      <c r="AM40" s="1118"/>
      <c r="AN40" s="1119"/>
      <c r="AO40" s="303">
        <v>-4571460</v>
      </c>
      <c r="AP40" s="303">
        <v>-74071</v>
      </c>
      <c r="AQ40" s="304">
        <v>-36761</v>
      </c>
      <c r="AR40" s="305">
        <v>101.5</v>
      </c>
      <c r="AS40" s="302"/>
    </row>
    <row r="41" spans="1:46" x14ac:dyDescent="0.15">
      <c r="A41" s="259"/>
      <c r="AK41" s="1123" t="s">
        <v>303</v>
      </c>
      <c r="AL41" s="1124"/>
      <c r="AM41" s="1124"/>
      <c r="AN41" s="1125"/>
      <c r="AO41" s="303">
        <v>1131424</v>
      </c>
      <c r="AP41" s="303">
        <v>18332</v>
      </c>
      <c r="AQ41" s="304">
        <v>15273</v>
      </c>
      <c r="AR41" s="305">
        <v>20</v>
      </c>
      <c r="AS41" s="302"/>
    </row>
    <row r="42" spans="1:46" x14ac:dyDescent="0.15">
      <c r="A42" s="259"/>
      <c r="AK42" s="308" t="s">
        <v>543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544</v>
      </c>
    </row>
    <row r="48" spans="1:46" x14ac:dyDescent="0.15">
      <c r="A48" s="259"/>
      <c r="AK48" s="313" t="s">
        <v>545</v>
      </c>
      <c r="AL48" s="313"/>
      <c r="AM48" s="313"/>
      <c r="AN48" s="313"/>
      <c r="AO48" s="313"/>
      <c r="AP48" s="313"/>
      <c r="AQ48" s="314"/>
      <c r="AR48" s="313"/>
    </row>
    <row r="49" spans="1:44" ht="13.5" customHeight="1" x14ac:dyDescent="0.15">
      <c r="A49" s="259"/>
      <c r="AK49" s="315"/>
      <c r="AL49" s="316"/>
      <c r="AM49" s="1112" t="s">
        <v>512</v>
      </c>
      <c r="AN49" s="1114" t="s">
        <v>546</v>
      </c>
      <c r="AO49" s="1115"/>
      <c r="AP49" s="1115"/>
      <c r="AQ49" s="1115"/>
      <c r="AR49" s="1116"/>
    </row>
    <row r="50" spans="1:44" x14ac:dyDescent="0.15">
      <c r="A50" s="259"/>
      <c r="AK50" s="317"/>
      <c r="AL50" s="318"/>
      <c r="AM50" s="1113"/>
      <c r="AN50" s="319" t="s">
        <v>547</v>
      </c>
      <c r="AO50" s="320" t="s">
        <v>548</v>
      </c>
      <c r="AP50" s="321" t="s">
        <v>549</v>
      </c>
      <c r="AQ50" s="322" t="s">
        <v>550</v>
      </c>
      <c r="AR50" s="323" t="s">
        <v>551</v>
      </c>
    </row>
    <row r="51" spans="1:44" x14ac:dyDescent="0.15">
      <c r="A51" s="259"/>
      <c r="AK51" s="315" t="s">
        <v>552</v>
      </c>
      <c r="AL51" s="316"/>
      <c r="AM51" s="324">
        <v>7694837</v>
      </c>
      <c r="AN51" s="325">
        <v>118948</v>
      </c>
      <c r="AO51" s="326">
        <v>88.8</v>
      </c>
      <c r="AP51" s="327">
        <v>54684</v>
      </c>
      <c r="AQ51" s="328">
        <v>1.1000000000000001</v>
      </c>
      <c r="AR51" s="329">
        <v>87.7</v>
      </c>
    </row>
    <row r="52" spans="1:44" x14ac:dyDescent="0.15">
      <c r="A52" s="259"/>
      <c r="AK52" s="330"/>
      <c r="AL52" s="331" t="s">
        <v>553</v>
      </c>
      <c r="AM52" s="332">
        <v>5563714</v>
      </c>
      <c r="AN52" s="333">
        <v>86004</v>
      </c>
      <c r="AO52" s="334">
        <v>129.5</v>
      </c>
      <c r="AP52" s="335">
        <v>32829</v>
      </c>
      <c r="AQ52" s="336">
        <v>7.2</v>
      </c>
      <c r="AR52" s="337">
        <v>122.3</v>
      </c>
    </row>
    <row r="53" spans="1:44" x14ac:dyDescent="0.15">
      <c r="A53" s="259"/>
      <c r="AK53" s="315" t="s">
        <v>554</v>
      </c>
      <c r="AL53" s="316"/>
      <c r="AM53" s="324">
        <v>4372231</v>
      </c>
      <c r="AN53" s="325">
        <v>68379</v>
      </c>
      <c r="AO53" s="326">
        <v>-42.5</v>
      </c>
      <c r="AP53" s="327">
        <v>62383</v>
      </c>
      <c r="AQ53" s="328">
        <v>14.1</v>
      </c>
      <c r="AR53" s="329">
        <v>-56.6</v>
      </c>
    </row>
    <row r="54" spans="1:44" x14ac:dyDescent="0.15">
      <c r="A54" s="259"/>
      <c r="AK54" s="330"/>
      <c r="AL54" s="331" t="s">
        <v>553</v>
      </c>
      <c r="AM54" s="332">
        <v>2522906</v>
      </c>
      <c r="AN54" s="333">
        <v>39457</v>
      </c>
      <c r="AO54" s="334">
        <v>-54.1</v>
      </c>
      <c r="AP54" s="335">
        <v>35325</v>
      </c>
      <c r="AQ54" s="336">
        <v>7.6</v>
      </c>
      <c r="AR54" s="337">
        <v>-61.7</v>
      </c>
    </row>
    <row r="55" spans="1:44" x14ac:dyDescent="0.15">
      <c r="A55" s="259"/>
      <c r="AK55" s="315" t="s">
        <v>555</v>
      </c>
      <c r="AL55" s="316"/>
      <c r="AM55" s="324">
        <v>2992624</v>
      </c>
      <c r="AN55" s="325">
        <v>47325</v>
      </c>
      <c r="AO55" s="326">
        <v>-30.8</v>
      </c>
      <c r="AP55" s="327">
        <v>63812</v>
      </c>
      <c r="AQ55" s="328">
        <v>2.2999999999999998</v>
      </c>
      <c r="AR55" s="329">
        <v>-33.1</v>
      </c>
    </row>
    <row r="56" spans="1:44" x14ac:dyDescent="0.15">
      <c r="A56" s="259"/>
      <c r="AK56" s="330"/>
      <c r="AL56" s="331" t="s">
        <v>553</v>
      </c>
      <c r="AM56" s="332">
        <v>1484012</v>
      </c>
      <c r="AN56" s="333">
        <v>23468</v>
      </c>
      <c r="AO56" s="334">
        <v>-40.5</v>
      </c>
      <c r="AP56" s="335">
        <v>33848</v>
      </c>
      <c r="AQ56" s="336">
        <v>-4.2</v>
      </c>
      <c r="AR56" s="337">
        <v>-36.299999999999997</v>
      </c>
    </row>
    <row r="57" spans="1:44" x14ac:dyDescent="0.15">
      <c r="A57" s="259"/>
      <c r="AK57" s="315" t="s">
        <v>556</v>
      </c>
      <c r="AL57" s="316"/>
      <c r="AM57" s="324">
        <v>2911875</v>
      </c>
      <c r="AN57" s="325">
        <v>46656</v>
      </c>
      <c r="AO57" s="326">
        <v>-1.4</v>
      </c>
      <c r="AP57" s="327">
        <v>54225</v>
      </c>
      <c r="AQ57" s="328">
        <v>-15</v>
      </c>
      <c r="AR57" s="329">
        <v>13.6</v>
      </c>
    </row>
    <row r="58" spans="1:44" x14ac:dyDescent="0.15">
      <c r="A58" s="259"/>
      <c r="AK58" s="330"/>
      <c r="AL58" s="331" t="s">
        <v>553</v>
      </c>
      <c r="AM58" s="332">
        <v>2017268</v>
      </c>
      <c r="AN58" s="333">
        <v>32322</v>
      </c>
      <c r="AO58" s="334">
        <v>37.700000000000003</v>
      </c>
      <c r="AP58" s="335">
        <v>27337</v>
      </c>
      <c r="AQ58" s="336">
        <v>-19.2</v>
      </c>
      <c r="AR58" s="337">
        <v>56.9</v>
      </c>
    </row>
    <row r="59" spans="1:44" x14ac:dyDescent="0.15">
      <c r="A59" s="259"/>
      <c r="AK59" s="315" t="s">
        <v>557</v>
      </c>
      <c r="AL59" s="316"/>
      <c r="AM59" s="324">
        <v>5882893</v>
      </c>
      <c r="AN59" s="325">
        <v>95320</v>
      </c>
      <c r="AO59" s="326">
        <v>104.3</v>
      </c>
      <c r="AP59" s="327">
        <v>54016</v>
      </c>
      <c r="AQ59" s="328">
        <v>-0.4</v>
      </c>
      <c r="AR59" s="329">
        <v>104.7</v>
      </c>
    </row>
    <row r="60" spans="1:44" x14ac:dyDescent="0.15">
      <c r="A60" s="259"/>
      <c r="AK60" s="330"/>
      <c r="AL60" s="331" t="s">
        <v>553</v>
      </c>
      <c r="AM60" s="332">
        <v>1499791</v>
      </c>
      <c r="AN60" s="333">
        <v>24301</v>
      </c>
      <c r="AO60" s="334">
        <v>-24.8</v>
      </c>
      <c r="AP60" s="335">
        <v>28078</v>
      </c>
      <c r="AQ60" s="336">
        <v>2.7</v>
      </c>
      <c r="AR60" s="337">
        <v>-27.5</v>
      </c>
    </row>
    <row r="61" spans="1:44" x14ac:dyDescent="0.15">
      <c r="A61" s="259"/>
      <c r="AK61" s="315" t="s">
        <v>558</v>
      </c>
      <c r="AL61" s="338"/>
      <c r="AM61" s="324">
        <v>4770892</v>
      </c>
      <c r="AN61" s="325">
        <v>75326</v>
      </c>
      <c r="AO61" s="326">
        <v>23.7</v>
      </c>
      <c r="AP61" s="327">
        <v>57824</v>
      </c>
      <c r="AQ61" s="339">
        <v>0.4</v>
      </c>
      <c r="AR61" s="329">
        <v>23.3</v>
      </c>
    </row>
    <row r="62" spans="1:44" x14ac:dyDescent="0.15">
      <c r="A62" s="259"/>
      <c r="AK62" s="330"/>
      <c r="AL62" s="331" t="s">
        <v>553</v>
      </c>
      <c r="AM62" s="332">
        <v>2617538</v>
      </c>
      <c r="AN62" s="333">
        <v>41110</v>
      </c>
      <c r="AO62" s="334">
        <v>9.6</v>
      </c>
      <c r="AP62" s="335">
        <v>31483</v>
      </c>
      <c r="AQ62" s="336">
        <v>-1.2</v>
      </c>
      <c r="AR62" s="337">
        <v>10.8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eCHuGAyZDM90ePBGxD5gF6jTQISgHqxfClCu/8YNyC7swsGTh16gys/9LQqBGwHypQG3jqRpB2WFUQ2iBZBVHA==" saltValue="ekS8+qA3QQfN/A2MOZF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zLx1EXPV02FxOfFTo5mA4BUes8Q+C1ZHys578i+xejbBi2DvdMDf3R6+wHJVA9e7bQpKrgXwlxa+VhAEziXgHQ==" saltValue="dC/awp1e7dBQMk0+EBqR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j8Q3BBLwTWlrxH5PO62+UhPSGxAT+AQTfb/uuidVzDK6Nk/Xhwua/FtSdJicdJGrdBLJ9QX4jLFBeNSUTxtGQQ==" saltValue="BDHfjqT8EEPW6RmNKMJS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6" t="s">
        <v>3</v>
      </c>
      <c r="D47" s="1126"/>
      <c r="E47" s="1127"/>
      <c r="F47" s="11">
        <v>23.13</v>
      </c>
      <c r="G47" s="12">
        <v>25.81</v>
      </c>
      <c r="H47" s="12">
        <v>26.83</v>
      </c>
      <c r="I47" s="12">
        <v>25.63</v>
      </c>
      <c r="J47" s="13">
        <v>24.91</v>
      </c>
    </row>
    <row r="48" spans="2:10" ht="57.75" customHeight="1" x14ac:dyDescent="0.15">
      <c r="B48" s="14"/>
      <c r="C48" s="1128" t="s">
        <v>4</v>
      </c>
      <c r="D48" s="1128"/>
      <c r="E48" s="1129"/>
      <c r="F48" s="15">
        <v>6.56</v>
      </c>
      <c r="G48" s="16">
        <v>5.73</v>
      </c>
      <c r="H48" s="16">
        <v>7.98</v>
      </c>
      <c r="I48" s="16">
        <v>9.0500000000000007</v>
      </c>
      <c r="J48" s="17">
        <v>7.23</v>
      </c>
    </row>
    <row r="49" spans="2:10" ht="57.75" customHeight="1" thickBot="1" x14ac:dyDescent="0.2">
      <c r="B49" s="18"/>
      <c r="C49" s="1130" t="s">
        <v>5</v>
      </c>
      <c r="D49" s="1130"/>
      <c r="E49" s="1131"/>
      <c r="F49" s="19">
        <v>1.42</v>
      </c>
      <c r="G49" s="20">
        <v>1.76</v>
      </c>
      <c r="H49" s="20">
        <v>2.12</v>
      </c>
      <c r="I49" s="20">
        <v>4.53</v>
      </c>
      <c r="J49" s="21" t="s">
        <v>567</v>
      </c>
    </row>
    <row r="50" spans="2:10" x14ac:dyDescent="0.15"/>
  </sheetData>
  <sheetProtection algorithmName="SHA-512" hashValue="SHoeDqNRblGUT3zOlh7LTe6hWlE/N0fJUoWedh1OjYZp6pTnkUhRmHMAZpmeXv2lP5ZWdh7HFyzCOfQMuJk3QA==" saltValue="263g34ZxTOGfRX7E6M6B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2024-03-18T01:37:19Z</cp:lastPrinted>
  <dcterms:created xsi:type="dcterms:W3CDTF">2024-03-14T03:24:03Z</dcterms:created>
  <dcterms:modified xsi:type="dcterms:W3CDTF">2024-03-18T01:37:24Z</dcterms:modified>
  <cp:category/>
</cp:coreProperties>
</file>