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財政係\09 公会計\R07\01_各種照会\20250819【総務省財務調査課】令和5年度財政状況資料集の作成について（2回目・地方公会計関係）\04 県HP公表\02 県HP公表作業\公表資料\"/>
    </mc:Choice>
  </mc:AlternateContent>
  <xr:revisionPtr revIDLastSave="0" documentId="13_ncr:1_{672CE563-7606-4095-812F-34B07D8BC98A}" xr6:coauthVersionLast="47" xr6:coauthVersionMax="47" xr10:uidLastSave="{00000000-0000-0000-0000-000000000000}"/>
  <bookViews>
    <workbookView xWindow="-120" yWindow="-16320" windowWidth="29040" windowHeight="15720" xr2:uid="{00000000-000D-0000-FFFF-FFFF00000000}"/>
  </bookViews>
  <sheets>
    <sheet name="公会計指標分析・財政指標組合せ分析表" sheetId="18" r:id="rId1"/>
    <sheet name="施設類型別ストック情報分析表①" sheetId="19" r:id="rId2"/>
    <sheet name="施設類型別ストック情報分析表②" sheetId="20" r:id="rId3"/>
    <sheet name="データシート" sheetId="9"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<sst xmlns="http://schemas.openxmlformats.org/spreadsheetml/2006/main" count="101" uniqueCount="67">
  <si>
    <t>満期一括償還地方債に係る年度割相当額</t>
    <phoneticPr fontId="3"/>
  </si>
  <si>
    <t>一時借入金の利子</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</si>
  <si>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</si>
  <si>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</si>
  <si>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</si>
  <si>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</si>
  <si>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</si>
  <si>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</si>
  <si>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</si>
  <si>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</si>
  <si>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</si>
  <si>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</si>
  <si>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</si>
  <si>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</si>
  <si>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</si>
  <si>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</si>
  <si>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</si>
  <si>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</si>
  <si>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</si>
  <si>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</si>
  <si>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</si>
  <si>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</si>
  <si>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</si>
  <si>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</si>
  <si>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</si>
  <si>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</si>
  <si>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</si>
  <si>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</si>
  <si>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</si>
  <si>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</si>
  <si>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</si>
  <si>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</si>
  <si>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</si>
  <si>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</si>
  <si>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</si>
  <si>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</si>
  <si>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</si>
  <si>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</si>
  <si>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</si>
  <si>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R01</t>
  </si>
  <si>
    <t xml:space="preserve"> R02</t>
  </si>
  <si>
    <t xml:space="preserve"> R03</t>
  </si>
  <si>
    <t xml:space="preserve"> R04</t>
  </si>
  <si>
    <t xml:space="preserve"> R05</t>
  </si>
  <si>
    <t>類似団体内平均(円)</t>
    <rPh sb="0" eb="2">
      <t>ルイジ</t>
    </rPh>
    <rPh sb="2" eb="4">
      <t>ダンタイ</t>
    </rPh>
    <phoneticPr fontId="3"/>
  </si>
  <si>
    <t>R01</t>
  </si>
  <si>
    <t>R02</t>
  </si>
  <si>
    <t>R03</t>
  </si>
  <si>
    <t>R04</t>
  </si>
  <si>
    <t>R05</t>
  </si>
  <si>
    <t>実質公債費比率</t>
    <phoneticPr fontId="3"/>
  </si>
  <si>
    <t>将来負担比率</t>
    <phoneticPr fontId="3"/>
  </si>
  <si>
    <t>類似団体内平均値</t>
    <phoneticPr fontId="3"/>
  </si>
  <si>
    <t>当該団体値</t>
    <rPh sb="0" eb="2">
      <t>トウガイ</t>
    </rPh>
    <rPh sb="2" eb="4">
      <t>ダンタイ</t>
    </rPh>
    <rPh sb="4" eb="5">
      <t>アタイ</t>
    </rPh>
    <phoneticPr fontId="3"/>
  </si>
  <si>
    <t>(　参考　）</t>
    <rPh sb="2" eb="4">
      <t>サンコウ</t>
    </rPh>
    <phoneticPr fontId="3"/>
  </si>
  <si>
    <t>給食センター建設のためのリース料に係る債務負担等の減少や、広域ごみ処理施設組合における地方債償還が進んでいることから、他団体と比較し健全な状況ですが、公共施設の老朽化対策が増加することが見込まれるため、両指標とも今後増加傾向になるものと考えられます。各財政指標を注視し、将来に過度の負担を残さないよう慎重に対応いたします。</t>
    <rPh sb="0" eb="2">
      <t>キュウショク</t>
    </rPh>
    <rPh sb="6" eb="8">
      <t>ケンセツ</t>
    </rPh>
    <rPh sb="15" eb="16">
      <t>リョウ</t>
    </rPh>
    <rPh sb="17" eb="18">
      <t>カカ</t>
    </rPh>
    <rPh sb="19" eb="21">
      <t>サイム</t>
    </rPh>
    <rPh sb="21" eb="23">
      <t>フタン</t>
    </rPh>
    <rPh sb="23" eb="24">
      <t>トウ</t>
    </rPh>
    <rPh sb="25" eb="27">
      <t>ゲンショウ</t>
    </rPh>
    <rPh sb="49" eb="50">
      <t>スス</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</si>
  <si>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</si>
  <si>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</si>
  <si>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</si>
  <si>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将来負担比率</t>
    <phoneticPr fontId="3"/>
  </si>
  <si>
    <t>類似団体内平均値</t>
    <phoneticPr fontId="3"/>
  </si>
  <si>
    <t>有形固定資産減価償却率</t>
    <phoneticPr fontId="3"/>
  </si>
  <si>
    <t>将来負担比率</t>
    <phoneticPr fontId="3"/>
  </si>
  <si>
    <t>　町公共施設の多くは、昭和50年代から平成初期にかけて整備されたものが多く、、施設の老朽化が進行している状態です。
　現状、将来負担比率は低いものの、施設の老朽化に対応するための費用（公共施設の大規模改修）が潜在しているため、各財政指標を注視し、公共施設のあり方の検討を含め、財政の健全な運営等に努めます。</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</si>
  <si>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</si>
  <si>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 xml:space="preserve"> </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</si>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</sst>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3"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s>
  <cellStyleXfs count="12">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xf numFmtId="0" fontId="11" fillId="0" borderId="0">
      <alignment vertical="center"/>
    </xf>
  </cellStyleXfs>
  <cellXfs count="99">
    <xf numFmtId="0" fontId="0" fillId="0" borderId="0" xfId="0">
      <alignment vertical="center"/>
    </xf>
    <xf numFmtId="178" fontId="6" fillId="0" borderId="9" xfId="2" applyNumberFormat="1" applyFont="1" applyBorder="1" applyAlignment="1">
      <alignment vertical="center"/>
    </xf>
    <xf numFmtId="178" fontId="6" fillId="0" borderId="12"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7"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0"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8" xfId="2" applyNumberFormat="1" applyFont="1" applyBorder="1" applyAlignment="1">
      <alignment vertical="center"/>
    </xf>
    <xf numFmtId="0" fontId="5" fillId="0" borderId="11" xfId="2" applyBorder="1" applyAlignment="1">
      <alignment vertical="center"/>
    </xf>
    <xf numFmtId="178" fontId="6" fillId="0" borderId="9" xfId="2" applyNumberFormat="1" applyFont="1" applyBorder="1" applyAlignment="1">
      <alignment horizontal="center" vertical="center"/>
    </xf>
    <xf numFmtId="178" fontId="6" fillId="0" borderId="13" xfId="2" applyNumberFormat="1" applyFont="1" applyBorder="1" applyAlignment="1">
      <alignment horizontal="center" vertical="center" wrapText="1"/>
    </xf>
    <xf numFmtId="178" fontId="6" fillId="0" borderId="14" xfId="2" applyNumberFormat="1" applyFont="1" applyBorder="1" applyAlignment="1">
      <alignment horizontal="center" vertical="center"/>
    </xf>
    <xf numFmtId="178" fontId="6" fillId="0" borderId="15"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2" xfId="2" applyNumberFormat="1" applyFont="1" applyBorder="1" applyAlignment="1">
      <alignment horizontal="center" vertical="center"/>
    </xf>
    <xf numFmtId="179" fontId="6" fillId="0" borderId="2" xfId="2" applyNumberFormat="1" applyFont="1" applyBorder="1" applyAlignment="1">
      <alignment vertical="center"/>
    </xf>
    <xf numFmtId="179" fontId="6" fillId="0" borderId="9" xfId="2" applyNumberFormat="1" applyFont="1" applyBorder="1" applyAlignment="1">
      <alignment vertical="center"/>
    </xf>
    <xf numFmtId="180" fontId="6" fillId="0" borderId="16" xfId="2" applyNumberFormat="1" applyFont="1" applyBorder="1" applyAlignment="1">
      <alignment vertical="center"/>
    </xf>
    <xf numFmtId="179" fontId="6" fillId="0" borderId="14" xfId="2" applyNumberFormat="1" applyFont="1" applyBorder="1" applyAlignment="1">
      <alignment vertical="center"/>
    </xf>
    <xf numFmtId="180" fontId="6" fillId="0" borderId="17" xfId="2" applyNumberFormat="1" applyFont="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8" xfId="2" applyNumberFormat="1" applyFont="1" applyBorder="1" applyAlignment="1">
      <alignment horizontal="center" vertical="center"/>
    </xf>
    <xf numFmtId="179" fontId="6" fillId="0" borderId="19" xfId="2" applyNumberFormat="1" applyFont="1" applyBorder="1" applyAlignment="1">
      <alignment vertical="center"/>
    </xf>
    <xf numFmtId="179" fontId="6" fillId="0" borderId="20" xfId="2" applyNumberFormat="1" applyFont="1" applyBorder="1" applyAlignment="1">
      <alignment vertical="center"/>
    </xf>
    <xf numFmtId="180" fontId="6" fillId="0" borderId="18" xfId="2" applyNumberFormat="1" applyFont="1" applyBorder="1" applyAlignment="1">
      <alignment vertical="center"/>
    </xf>
    <xf numFmtId="179" fontId="6" fillId="0" borderId="21" xfId="2" applyNumberFormat="1" applyFont="1" applyBorder="1" applyAlignment="1">
      <alignment vertical="center"/>
    </xf>
    <xf numFmtId="180" fontId="6" fillId="0" borderId="22" xfId="2" applyNumberFormat="1" applyFont="1" applyBorder="1" applyAlignment="1">
      <alignment vertical="center"/>
    </xf>
    <xf numFmtId="180" fontId="6" fillId="0" borderId="19" xfId="2" applyNumberFormat="1" applyFont="1" applyBorder="1" applyAlignment="1">
      <alignment vertical="center"/>
    </xf>
    <xf numFmtId="179" fontId="6" fillId="0" borderId="19" xfId="2" applyNumberFormat="1" applyFont="1" applyBorder="1" applyAlignment="1">
      <alignment vertical="center" wrapText="1"/>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xf numFmtId="0" fontId="1" fillId="0" borderId="0" xfId="7" applyFont="1">
      <alignment vertical="center"/>
    </xf>
    <xf numFmtId="0" fontId="10" fillId="0" borderId="9" xfId="7" applyFont="1" applyBorder="1">
      <alignment vertical="center"/>
    </xf>
    <xf numFmtId="0" fontId="1" fillId="0" borderId="1" xfId="7" applyFont="1" applyBorder="1">
      <alignment vertical="center"/>
    </xf>
    <xf numFmtId="0" fontId="1" fillId="0" borderId="12" xfId="7" applyFont="1" applyBorder="1">
      <alignment vertical="center"/>
    </xf>
    <xf numFmtId="0" fontId="1" fillId="0" borderId="23" xfId="7" applyFont="1" applyBorder="1">
      <alignment vertical="center"/>
    </xf>
    <xf numFmtId="0" fontId="1" fillId="0" borderId="6" xfId="7" applyFont="1" applyBorder="1">
      <alignment vertical="center"/>
    </xf>
    <xf numFmtId="0" fontId="1" fillId="0" borderId="15" xfId="7" applyFont="1" applyBorder="1">
      <alignment vertical="center"/>
    </xf>
    <xf numFmtId="0" fontId="10" fillId="0" borderId="23" xfId="7" applyFont="1" applyBorder="1">
      <alignment vertical="center"/>
    </xf>
    <xf numFmtId="0" fontId="1" fillId="0" borderId="5" xfId="7" applyFont="1" applyBorder="1">
      <alignment vertical="center"/>
    </xf>
    <xf numFmtId="0" fontId="1" fillId="0" borderId="8" xfId="7" applyFont="1" applyBorder="1">
      <alignment vertical="center"/>
    </xf>
    <xf numFmtId="0" fontId="12" fillId="0" borderId="0" xfId="1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xf>
    <xf numFmtId="49" fontId="1" fillId="2" borderId="0" xfId="8" applyNumberFormat="1" applyFont="1" applyFill="1" applyAlignment="1">
      <alignment horizontal="center" vertical="center" wrapText="1"/>
    </xf>
    <xf numFmtId="178" fontId="1" fillId="2" borderId="0" xfId="7" applyNumberFormat="1" applyFont="1" applyFill="1" applyAlignment="1">
      <alignment vertical="center" wrapText="1"/>
    </xf>
    <xf numFmtId="187" fontId="5" fillId="0" borderId="0" xfId="10" applyNumberFormat="1" applyAlignment="1">
      <alignment horizontal="right" vertical="center"/>
    </xf>
    <xf numFmtId="177" fontId="5" fillId="0" borderId="0" xfId="10" applyNumberFormat="1" applyAlignment="1">
      <alignment horizontal="right" vertical="center"/>
    </xf>
    <xf numFmtId="178" fontId="5" fillId="0" borderId="0" xfId="9" applyNumberFormat="1" applyAlignment="1">
      <alignment horizontal="center" vertical="center"/>
    </xf>
    <xf numFmtId="178" fontId="5" fillId="0" borderId="0" xfId="9" applyNumberFormat="1" applyAlignment="1">
      <alignment vertical="center"/>
    </xf>
    <xf numFmtId="178" fontId="1" fillId="0" borderId="0" xfId="7" applyNumberFormat="1" applyFont="1">
      <alignment vertical="center"/>
    </xf>
    <xf numFmtId="178" fontId="11" fillId="0" borderId="0" xfId="7" applyNumberFormat="1" applyFont="1">
      <alignment vertical="center"/>
    </xf>
    <xf numFmtId="189" fontId="1" fillId="0" borderId="0" xfId="8" applyNumberFormat="1" applyFont="1">
      <alignment vertical="center"/>
    </xf>
    <xf numFmtId="0" fontId="1" fillId="0" borderId="0" xfId="8" applyFont="1">
      <alignment vertical="center"/>
    </xf>
    <xf numFmtId="0" fontId="1" fillId="0" borderId="3" xfId="7" applyFont="1" applyBorder="1">
      <alignment vertical="center"/>
    </xf>
    <xf numFmtId="178" fontId="1" fillId="0" borderId="23" xfId="7" applyNumberFormat="1" applyFont="1" applyBorder="1">
      <alignment vertical="center"/>
    </xf>
    <xf numFmtId="178" fontId="1" fillId="0" borderId="8" xfId="7" applyNumberFormat="1" applyFont="1" applyBorder="1">
      <alignment vertical="center"/>
    </xf>
    <xf numFmtId="189" fontId="1" fillId="0" borderId="15" xfId="7" applyNumberFormat="1" applyFont="1" applyBorder="1">
      <alignment vertical="center"/>
    </xf>
    <xf numFmtId="178" fontId="1" fillId="0" borderId="15" xfId="7" applyNumberFormat="1" applyFont="1" applyBorder="1">
      <alignment vertical="center"/>
    </xf>
    <xf numFmtId="178" fontId="1" fillId="0" borderId="5"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189" fontId="1" fillId="0" borderId="1" xfId="7" applyNumberFormat="1" applyFont="1" applyBorder="1">
      <alignment vertical="center"/>
    </xf>
    <xf numFmtId="0" fontId="1" fillId="0" borderId="9" xfId="7" applyFont="1" applyBorder="1">
      <alignment vertical="center"/>
    </xf>
    <xf numFmtId="0" fontId="5" fillId="2" borderId="0" xfId="2" applyFill="1" applyAlignment="1">
      <alignment vertical="center"/>
    </xf>
    <xf numFmtId="0" fontId="5" fillId="2" borderId="0" xfId="2" applyFill="1" applyAlignment="1" applyProtection="1">
      <alignment vertical="center"/>
      <protection hidden="1"/>
    </xf>
    <xf numFmtId="0" fontId="0" fillId="2" borderId="0" xfId="2" applyFont="1" applyFill="1" applyAlignment="1">
      <alignment vertical="center"/>
    </xf>
    <xf numFmtId="187" fontId="1" fillId="2" borderId="4" xfId="8" applyNumberFormat="1" applyFont="1" applyFill="1" applyBorder="1" applyAlignment="1">
      <alignment horizontal="center" vertical="center"/>
    </xf>
    <xf numFmtId="179" fontId="1" fillId="2" borderId="0" xfId="8" applyNumberFormat="1" applyFont="1" applyFill="1" applyAlignment="1">
      <alignment horizontal="center" vertical="center" wrapText="1"/>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xf numFmtId="0" fontId="1" fillId="0" borderId="0" xfId="7" applyFont="1" applyAlignment="1">
      <alignment horizontal="center" vertical="center"/>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0" fontId="1" fillId="0" borderId="4" xfId="7" applyFont="1" applyBorder="1" applyAlignment="1">
      <alignment horizontal="center" vertical="center"/>
    </xf>
    <xf numFmtId="187" fontId="1" fillId="2" borderId="0" xfId="8" applyNumberFormat="1" applyFont="1" applyFill="1" applyAlignment="1">
      <alignment horizontal="center" vertical="center"/>
    </xf>
    <xf numFmtId="179" fontId="1" fillId="2" borderId="4" xfId="8" applyNumberFormat="1" applyFont="1" applyFill="1" applyBorder="1" applyAlignment="1">
      <alignment horizontal="center" vertical="center" wrapText="1"/>
    </xf>
    <xf numFmtId="178" fontId="5" fillId="0" borderId="0" xfId="7" applyNumberFormat="1" applyAlignment="1">
      <alignment horizontal="center" vertical="center"/>
    </xf>
    <xf numFmtId="179" fontId="1" fillId="0" borderId="0" xfId="8" applyNumberFormat="1" applyFont="1" applyAlignment="1">
      <alignment horizontal="center" vertical="center" wrapText="1"/>
    </xf>
    <xf numFmtId="187" fontId="1" fillId="2" borderId="0" xfId="8" applyNumberFormat="1" applyFont="1" applyFill="1" applyAlignment="1">
      <alignment horizontal="center" vertical="center" wrapText="1"/>
    </xf>
    <xf numFmtId="187" fontId="1" fillId="0" borderId="0" xfId="7" applyNumberFormat="1" applyFont="1" applyAlignment="1">
      <alignment horizontal="center" vertical="center"/>
    </xf>
  </cellXfs>
  <cellStyles count="12">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 7" xfId="11" xr:uid="{00000000-0005-0000-0000-00000D000000}"/>
    <cellStyle name="標準_【レイアウト】（県）資料３（Ｐ２）　歳出比較分析表" xfId="7" xr:uid="{00000000-0005-0000-0000-00000E000000}"/>
    <cellStyle name="標準_【レイアウト】（市）資料３（Ｐ２）　歳出比較分析表" xfId="8" xr:uid="{00000000-0005-0000-0000-00000F000000}"/>
    <cellStyle name="標準_APAHO251300" xfId="9" xr:uid="{00000000-0005-0000-0000-000010000000}"/>
    <cellStyle name="標準_APAHO252300" xfId="10"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{B63D4661-70CE-4C84-AADD-46BEB0BD37A5}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86AB-4AC7-940C-BB8BDD579A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{D66F5EF7-2ED6-441C-AA59-8EFC1CC5AA9E}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AB-4AC7-940C-BB8BDD579A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{3C56B9B6-8E5A-4893-8370-F5BC28D12359}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AB-4AC7-940C-BB8BDD579A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{2BE3B3C2-D3A7-4373-A364-92A194634BA0}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AB-4AC7-940C-BB8BDD579A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{9DC29BA7-0165-406F-A78B-F118B29C65EC}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AB-4AC7-940C-BB8BDD579A5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{0EDE9983-6FEF-455C-9662-61F20CBCC8D8}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86AB-4AC7-940C-BB8BDD579A5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{5F2A242F-DC24-4ACC-BC70-26F3D3404CFF}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86AB-4AC7-940C-BB8BDD579A5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{D3B57ECB-7F17-40FF-B0F0-ECA491A75357}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86AB-4AC7-940C-BB8BDD579A5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{C30172E4-8D5E-4B9E-8984-4E67A996F039}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86AB-4AC7-940C-BB8BDD579A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56.1</c:v>
                </c:pt>
                <c:pt idx="16">
                  <c:v>56.9</c:v>
                </c:pt>
                <c:pt idx="24">
                  <c:v>58.7</c:v>
                </c:pt>
                <c:pt idx="32">
                  <c:v>58.7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6AB-4AC7-940C-BB8BDD579A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{76CCACC7-0672-4CB0-AA93-926004212AE7}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86AB-4AC7-940C-BB8BDD579A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{4B659257-8974-42BE-A0F8-C1D9F3BED464}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AB-4AC7-940C-BB8BDD579A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{87D9E9DE-91A3-40FA-BA7C-B34B36F1B135}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AB-4AC7-940C-BB8BDD579A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{E69A14A7-0F3C-4257-A660-9148F4D7D9D2}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AB-4AC7-940C-BB8BDD579A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{73F1EFB0-6322-478E-A3C6-62FC17737AC9}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AB-4AC7-940C-BB8BDD579A5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{BBAFB00E-18E7-4F95-B943-D128A4C8BB70}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86AB-4AC7-940C-BB8BDD579A5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{C2466A40-8AA2-42ED-9ECD-00A5A27D2466}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86AB-4AC7-940C-BB8BDD579A5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{54172989-E3C3-4341-8E4D-0382A19A181A}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86AB-4AC7-940C-BB8BDD579A5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{78C1AFBF-97FF-4B65-9763-26D37CAFAA17}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86AB-4AC7-940C-BB8BDD579A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61.5</c:v>
                </c:pt>
                <c:pt idx="16">
                  <c:v>61.3</c:v>
                </c:pt>
                <c:pt idx="24">
                  <c:v>62.4</c:v>
                </c:pt>
                <c:pt idx="32">
                  <c:v>63.5</c:v>
                </c:pt>
              </c:numCache>
            </c:numRef>
          </c:xVal>
          <c:yVal>
            <c:numRef>
              <c:f>公会計指標分析・財政指標組合せ分析表!$BP$55:$DC$55</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86AB-4AC7-940C-BB8BDD579A50}"/>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{F913F99D-AD3D-4BF2-921F-674CE6187E84}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8DB-47DA-AAB8-5BEF33AA2C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{5A557980-03E6-46F4-82CE-80F19F0296A2}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DB-47DA-AAB8-5BEF33AA2C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{67108846-BD20-4566-8C9D-2389FF4ED55B}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DB-47DA-AAB8-5BEF33AA2C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{333C3B8D-C326-469C-A54D-FD901055FA57}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DB-47DA-AAB8-5BEF33AA2C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{6D1996F4-BADD-4AAB-945C-A46A128CA59A}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DB-47DA-AAB8-5BEF33AA2C1B}"/>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{B87C6D29-62AD-4ACF-B906-53CECC7320CB}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8DB-47DA-AAB8-5BEF33AA2C1B}"/>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{2EECA3A6-33C6-4CF7-B53C-A6229D4F274C}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8DB-47DA-AAB8-5BEF33AA2C1B}"/>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{B5F8D1B8-49B3-4548-890C-FB103181C14C}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8DB-47DA-AAB8-5BEF33AA2C1B}"/>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{7ECE480F-9FD2-4B59-9159-7625FD251137}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8DB-47DA-AAB8-5BEF33AA2C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3.1</c:v>
                </c:pt>
                <c:pt idx="16">
                  <c:v>3</c:v>
                </c:pt>
                <c:pt idx="24">
                  <c:v>2.8</c:v>
                </c:pt>
                <c:pt idx="32">
                  <c:v>2.8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8DB-47DA-AAB8-5BEF33AA2C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{913041B3-20D5-45A1-AC10-B79B9947B8D2}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8DB-47DA-AAB8-5BEF33AA2C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{9C2A3F19-9C74-4AEE-A0C8-6C46F59CF47D}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DB-47DA-AAB8-5BEF33AA2C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{006402DA-8E92-4D6B-8C21-1CCBA2574391}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DB-47DA-AAB8-5BEF33AA2C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{5D88EE03-C688-4C48-9D9D-EAD65D225B05}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DB-47DA-AAB8-5BEF33AA2C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{912D6E8A-06DE-4F17-BCD5-E114351B3950}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DB-47DA-AAB8-5BEF33AA2C1B}"/>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{0C866E6E-0F05-4929-9AD5-276E327AA2E1}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8DB-47DA-AAB8-5BEF33AA2C1B}"/>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{808E01F6-AA06-4FCE-A37D-C4121C20BF97}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8DB-47DA-AAB8-5BEF33AA2C1B}"/>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{D616E5AF-5829-44FE-8D4F-0FC21CF5E80A}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8DB-47DA-AAB8-5BEF33AA2C1B}"/>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{E98CDF3E-BC0A-4026-B96D-9970F3650F86}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8DB-47DA-AAB8-5BEF33AA2C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6.6</c:v>
                </c:pt>
                <c:pt idx="32">
                  <c:v>6.8</c:v>
                </c:pt>
              </c:numCache>
            </c:numRef>
          </c:xVal>
          <c:yVal>
            <c:numRef>
              <c:f>公会計指標分析・財政指標組合せ分析表!$BP$77:$DC$77</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E8DB-47DA-AAB8-5BEF33AA2C1B}"/>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29,100
28,871
90.33
12,460,354
11,884,547
553,889
7,269,474
8,164,521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275526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299275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町公共施設の多くは昭和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年代から平成初期にかけて整備されたものが多く、施設の老朽化が進行している状態です。</a:t>
          </a:r>
          <a:endParaRPr lang="ja-JP" altLang="ja-JP">
            <a:effectLst/>
          </a:endParaRPr>
        </a:p>
        <a:p>
          <a:r>
            <a:rPr kumimoji="1" lang="ja-JP" altLang="ja-JP" sz="1100">
              <a:solidFill>
                <a:schemeClr val="dk1"/>
              </a:solidFill>
              <a:effectLst/>
              <a:latin typeface="+mn-lt"/>
              <a:ea typeface="+mn-ea"/>
              <a:cs typeface="+mn-cs"/>
            </a:rPr>
            <a:t>　学校施設は、一定の年数経過をみて大規模改修を行っていますが、その他の公共施設は、町の財政事情を鑑み、定期的な大規模改修を実施できていません。</a:t>
          </a:r>
          <a:endParaRPr lang="ja-JP" altLang="ja-JP">
            <a:effectLst/>
          </a:endParaRPr>
        </a:p>
        <a:p>
          <a:r>
            <a:rPr kumimoji="1" lang="ja-JP" altLang="ja-JP" sz="1100">
              <a:solidFill>
                <a:schemeClr val="dk1"/>
              </a:solidFill>
              <a:effectLst/>
              <a:latin typeface="+mn-lt"/>
              <a:ea typeface="+mn-ea"/>
              <a:cs typeface="+mn-cs"/>
            </a:rPr>
            <a:t>　今後の公共施設の老朽状況および財政状況を鑑み、公共施設の計画的な維持修繕や集約化を図ります。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51223</xdr:rowOff>
    </xdr:from>
    <xdr:to>
      <xdr:col>23</xdr:col>
      <xdr:colOff>85090</xdr:colOff>
      <xdr:row>35</xdr:row>
      <xdr:rowOff>51858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206240" y="4409863"/>
          <a:ext cx="1270" cy="150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258945" y="592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119245" y="591925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169350</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258945" y="419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51223</xdr:rowOff>
    </xdr:from>
    <xdr:to>
      <xdr:col>23</xdr:col>
      <xdr:colOff>174625</xdr:colOff>
      <xdr:row>26</xdr:row>
      <xdr:rowOff>51223</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119245" y="440986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258945" y="52002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157345" y="521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537585" y="5182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2867025" y="51426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196465" y="5149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525905" y="5110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157345" y="50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42774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258945" y="490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19897</xdr:rowOff>
    </xdr:from>
    <xdr:to>
      <xdr:col>19</xdr:col>
      <xdr:colOff>187325</xdr:colOff>
      <xdr:row>30</xdr:row>
      <xdr:rowOff>121497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537585" y="50490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70697</xdr:rowOff>
    </xdr:from>
    <xdr:to>
      <xdr:col>23</xdr:col>
      <xdr:colOff>85725</xdr:colOff>
      <xdr:row>30</xdr:row>
      <xdr:rowOff>70697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588385" y="5099897"/>
          <a:ext cx="619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126577</xdr:rowOff>
    </xdr:from>
    <xdr:to>
      <xdr:col>15</xdr:col>
      <xdr:colOff>187325</xdr:colOff>
      <xdr:row>30</xdr:row>
      <xdr:rowOff>56727</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867025" y="49881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5927</xdr:rowOff>
    </xdr:from>
    <xdr:to>
      <xdr:col>19</xdr:col>
      <xdr:colOff>136525</xdr:colOff>
      <xdr:row>30</xdr:row>
      <xdr:rowOff>70697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917825" y="5035127"/>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97790</xdr:rowOff>
    </xdr:from>
    <xdr:to>
      <xdr:col>11</xdr:col>
      <xdr:colOff>187325</xdr:colOff>
      <xdr:row>30</xdr:row>
      <xdr:rowOff>27940</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196465" y="4959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148590</xdr:rowOff>
    </xdr:from>
    <xdr:to>
      <xdr:col>15</xdr:col>
      <xdr:colOff>136525</xdr:colOff>
      <xdr:row>30</xdr:row>
      <xdr:rowOff>5927</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247265" y="5010150"/>
          <a:ext cx="670560" cy="2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33020</xdr:rowOff>
    </xdr:from>
    <xdr:to>
      <xdr:col>7</xdr:col>
      <xdr:colOff>187325</xdr:colOff>
      <xdr:row>29</xdr:row>
      <xdr:rowOff>134620</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525905" y="4894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83820</xdr:rowOff>
    </xdr:from>
    <xdr:to>
      <xdr:col>11</xdr:col>
      <xdr:colOff>136525</xdr:colOff>
      <xdr:row>29</xdr:row>
      <xdr:rowOff>148590</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576705" y="4945380"/>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395989" y="527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2738129" y="52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067569"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397009" y="51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138024</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395989" y="48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73254</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2738129" y="476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44467</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067569" y="473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151147</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397009" y="46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猪名川上流広域ごみ処理施設組合等において地方債の償還が進み、将来負担額が減少したほか、</a:t>
          </a:r>
          <a:r>
            <a:rPr kumimoji="1" lang="ja-JP" altLang="en-US" sz="1100">
              <a:solidFill>
                <a:schemeClr val="dk1"/>
              </a:solidFill>
              <a:effectLst/>
              <a:latin typeface="+mn-lt"/>
              <a:ea typeface="+mn-ea"/>
              <a:cs typeface="+mn-cs"/>
            </a:rPr>
            <a:t>町民税について、法人税割が産業拠点地区テナント企業などの影響により、経常一般財源が</a:t>
          </a:r>
          <a:r>
            <a:rPr kumimoji="1" lang="ja-JP" altLang="ja-JP" sz="1100">
              <a:solidFill>
                <a:schemeClr val="dk1"/>
              </a:solidFill>
              <a:effectLst/>
              <a:latin typeface="+mn-lt"/>
              <a:ea typeface="+mn-ea"/>
              <a:cs typeface="+mn-cs"/>
            </a:rPr>
            <a:t>増加したことから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ポイント改善しました。</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公共施設の老朽化対策などにより、地方債残高の増加が見込まれ</a:t>
          </a:r>
          <a:r>
            <a:rPr kumimoji="1" lang="ja-JP" altLang="en-US" sz="1100">
              <a:solidFill>
                <a:schemeClr val="dk1"/>
              </a:solidFill>
              <a:effectLst/>
              <a:latin typeface="+mn-lt"/>
              <a:ea typeface="+mn-ea"/>
              <a:cs typeface="+mn-cs"/>
            </a:rPr>
            <a:t>、比率の上昇が予想されます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47420</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3027660" y="4442248"/>
          <a:ext cx="1269" cy="147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51247</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3080365" y="59186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47420</xdr:rowOff>
    </xdr:from>
    <xdr:to>
      <xdr:col>76</xdr:col>
      <xdr:colOff>111125</xdr:colOff>
      <xdr:row>35</xdr:row>
      <xdr:rowOff>47420</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2963525" y="5914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35076</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3080365" y="489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56649</xdr:rowOff>
    </xdr:from>
    <xdr:to>
      <xdr:col>76</xdr:col>
      <xdr:colOff>73025</xdr:colOff>
      <xdr:row>29</xdr:row>
      <xdr:rowOff>158249</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001625" y="49182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61207</xdr:rowOff>
    </xdr:from>
    <xdr:to>
      <xdr:col>72</xdr:col>
      <xdr:colOff>123825</xdr:colOff>
      <xdr:row>29</xdr:row>
      <xdr:rowOff>162807</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359005" y="492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7472</xdr:rowOff>
    </xdr:from>
    <xdr:to>
      <xdr:col>68</xdr:col>
      <xdr:colOff>123825</xdr:colOff>
      <xdr:row>29</xdr:row>
      <xdr:rowOff>109072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688445" y="486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13539</xdr:rowOff>
    </xdr:from>
    <xdr:to>
      <xdr:col>64</xdr:col>
      <xdr:colOff>123825</xdr:colOff>
      <xdr:row>30</xdr:row>
      <xdr:rowOff>115139</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1017885" y="504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73392</xdr:rowOff>
    </xdr:from>
    <xdr:to>
      <xdr:col>60</xdr:col>
      <xdr:colOff>123825</xdr:colOff>
      <xdr:row>31</xdr:row>
      <xdr:rowOff>3542</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0347325" y="5102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96450</xdr:rowOff>
    </xdr:from>
    <xdr:to>
      <xdr:col>76</xdr:col>
      <xdr:colOff>73025</xdr:colOff>
      <xdr:row>28</xdr:row>
      <xdr:rowOff>26600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001625" y="4622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119327</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3080365" y="447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104486</xdr:rowOff>
    </xdr:from>
    <xdr:to>
      <xdr:col>72</xdr:col>
      <xdr:colOff>123825</xdr:colOff>
      <xdr:row>28</xdr:row>
      <xdr:rowOff>34636</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359005" y="46307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147250</xdr:rowOff>
    </xdr:from>
    <xdr:to>
      <xdr:col>76</xdr:col>
      <xdr:colOff>22225</xdr:colOff>
      <xdr:row>27</xdr:row>
      <xdr:rowOff>155286</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409805" y="4673530"/>
          <a:ext cx="619760" cy="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95130</xdr:rowOff>
    </xdr:from>
    <xdr:to>
      <xdr:col>68</xdr:col>
      <xdr:colOff>123825</xdr:colOff>
      <xdr:row>28</xdr:row>
      <xdr:rowOff>25280</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688445" y="462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145930</xdr:rowOff>
    </xdr:from>
    <xdr:to>
      <xdr:col>72</xdr:col>
      <xdr:colOff>73025</xdr:colOff>
      <xdr:row>27</xdr:row>
      <xdr:rowOff>155286</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1739245" y="4672210"/>
          <a:ext cx="67056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1524</xdr:rowOff>
    </xdr:from>
    <xdr:to>
      <xdr:col>64</xdr:col>
      <xdr:colOff>123825</xdr:colOff>
      <xdr:row>28</xdr:row>
      <xdr:rowOff>103124</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017885" y="46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145930</xdr:rowOff>
    </xdr:from>
    <xdr:to>
      <xdr:col>68</xdr:col>
      <xdr:colOff>73025</xdr:colOff>
      <xdr:row>28</xdr:row>
      <xdr:rowOff>52324</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1068685" y="4672210"/>
          <a:ext cx="670560" cy="7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38707</xdr:rowOff>
    </xdr:from>
    <xdr:to>
      <xdr:col>60</xdr:col>
      <xdr:colOff>123825</xdr:colOff>
      <xdr:row>28</xdr:row>
      <xdr:rowOff>140307</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0347325" y="47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52324</xdr:rowOff>
    </xdr:from>
    <xdr:to>
      <xdr:col>64</xdr:col>
      <xdr:colOff>73025</xdr:colOff>
      <xdr:row>28</xdr:row>
      <xdr:rowOff>89507</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0398125" y="4746244"/>
          <a:ext cx="670560" cy="3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153934</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2185092" y="501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100199</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1527232" y="496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106266</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0856672" y="51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166119</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0186112" y="51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51163</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2185092" y="440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41807</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1527232" y="44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119651</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0856672" y="44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156834</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0186112" y="45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29,100
28,871
90.33
12,460,354
11,884,547
553,889
7,269,474
8,164,521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23622</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086225" y="5555742"/>
          <a:ext cx="0" cy="145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12496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141749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124960" y="5338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23622</xdr:rowOff>
    </xdr:from>
    <xdr:to>
      <xdr:col>24</xdr:col>
      <xdr:colOff>152400</xdr:colOff>
      <xdr:row>33</xdr:row>
      <xdr:rowOff>23622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555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124960" y="621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036060" y="62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155702</xdr:rowOff>
    </xdr:from>
    <xdr:to>
      <xdr:col>20</xdr:col>
      <xdr:colOff>38100</xdr:colOff>
      <xdr:row>37</xdr:row>
      <xdr:rowOff>85852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312160" y="6190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514600" y="6167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73990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965200" y="6140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45974</xdr:rowOff>
    </xdr:from>
    <xdr:to>
      <xdr:col>24</xdr:col>
      <xdr:colOff>114300</xdr:colOff>
      <xdr:row>36</xdr:row>
      <xdr:rowOff>147574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03606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68851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124960"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xdr:rowOff>
    </xdr:from>
    <xdr:to>
      <xdr:col>20</xdr:col>
      <xdr:colOff>38100</xdr:colOff>
      <xdr:row>36</xdr:row>
      <xdr:rowOff>101854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312160" y="60352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51054</xdr:rowOff>
    </xdr:from>
    <xdr:to>
      <xdr:col>24</xdr:col>
      <xdr:colOff>63500</xdr:colOff>
      <xdr:row>36</xdr:row>
      <xdr:rowOff>96774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355340" y="6086094"/>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125984</xdr:rowOff>
    </xdr:from>
    <xdr:to>
      <xdr:col>15</xdr:col>
      <xdr:colOff>101600</xdr:colOff>
      <xdr:row>36</xdr:row>
      <xdr:rowOff>56134</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514600" y="5993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xdr:rowOff>
    </xdr:from>
    <xdr:to>
      <xdr:col>19</xdr:col>
      <xdr:colOff>177800</xdr:colOff>
      <xdr:row>36</xdr:row>
      <xdr:rowOff>51054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565400" y="6040374"/>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93980</xdr:rowOff>
    </xdr:from>
    <xdr:to>
      <xdr:col>10</xdr:col>
      <xdr:colOff>165100</xdr:colOff>
      <xdr:row>36</xdr:row>
      <xdr:rowOff>24130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739900" y="596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144780</xdr:rowOff>
    </xdr:from>
    <xdr:to>
      <xdr:col>15</xdr:col>
      <xdr:colOff>50800</xdr:colOff>
      <xdr:row>36</xdr:row>
      <xdr:rowOff>5334</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790700" y="6012180"/>
          <a:ext cx="7747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48260</xdr:rowOff>
    </xdr:from>
    <xdr:to>
      <xdr:col>6</xdr:col>
      <xdr:colOff>38100</xdr:colOff>
      <xdr:row>35</xdr:row>
      <xdr:rowOff>149860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965200" y="5915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99060</xdr:rowOff>
    </xdr:from>
    <xdr:to>
      <xdr:col>10</xdr:col>
      <xdr:colOff>114300</xdr:colOff>
      <xdr:row>35</xdr:row>
      <xdr:rowOff>144780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008380" y="596646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76979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170564" y="627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385704" y="625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1100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3630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118381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170564" y="581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72661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385704" y="577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40657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1100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166387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83630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97384</xdr:rowOff>
    </xdr:from>
    <xdr:to>
      <xdr:col>54</xdr:col>
      <xdr:colOff>189865</xdr:colOff>
      <xdr:row>41</xdr:row>
      <xdr:rowOff>121730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9219565" y="5797144"/>
          <a:ext cx="0" cy="1197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125557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9258300" y="699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121730</xdr:rowOff>
    </xdr:from>
    <xdr:to>
      <xdr:col>55</xdr:col>
      <xdr:colOff>88900</xdr:colOff>
      <xdr:row>41</xdr:row>
      <xdr:rowOff>121730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154160" y="69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44061</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9258300" y="55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97384</xdr:rowOff>
    </xdr:from>
    <xdr:to>
      <xdr:col>55</xdr:col>
      <xdr:colOff>88900</xdr:colOff>
      <xdr:row>34</xdr:row>
      <xdr:rowOff>97384</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57971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98620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9258300" y="6636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120193</xdr:rowOff>
    </xdr:from>
    <xdr:to>
      <xdr:col>55</xdr:col>
      <xdr:colOff>50800</xdr:colOff>
      <xdr:row>40</xdr:row>
      <xdr:rowOff>50343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192260" y="6658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130670</xdr:rowOff>
    </xdr:from>
    <xdr:to>
      <xdr:col>50</xdr:col>
      <xdr:colOff>165100</xdr:colOff>
      <xdr:row>40</xdr:row>
      <xdr:rowOff>60820</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445500" y="666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137643</xdr:rowOff>
    </xdr:from>
    <xdr:to>
      <xdr:col>46</xdr:col>
      <xdr:colOff>38100</xdr:colOff>
      <xdr:row>40</xdr:row>
      <xdr:rowOff>67793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670800" y="6675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154292</xdr:rowOff>
    </xdr:from>
    <xdr:to>
      <xdr:col>41</xdr:col>
      <xdr:colOff>101600</xdr:colOff>
      <xdr:row>40</xdr:row>
      <xdr:rowOff>84442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873240" y="6692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138785</xdr:rowOff>
    </xdr:from>
    <xdr:to>
      <xdr:col>36</xdr:col>
      <xdr:colOff>165100</xdr:colOff>
      <xdr:row>40</xdr:row>
      <xdr:rowOff>68935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098540" y="6676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101753</xdr:rowOff>
    </xdr:from>
    <xdr:to>
      <xdr:col>55</xdr:col>
      <xdr:colOff>50800</xdr:colOff>
      <xdr:row>40</xdr:row>
      <xdr:rowOff>31903</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192260" y="6639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124630</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9258300" y="64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108496</xdr:rowOff>
    </xdr:from>
    <xdr:to>
      <xdr:col>50</xdr:col>
      <xdr:colOff>165100</xdr:colOff>
      <xdr:row>40</xdr:row>
      <xdr:rowOff>38646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445500" y="6646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152553</xdr:rowOff>
    </xdr:from>
    <xdr:to>
      <xdr:col>55</xdr:col>
      <xdr:colOff>0</xdr:colOff>
      <xdr:row>39</xdr:row>
      <xdr:rowOff>159296</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496300" y="6690513"/>
          <a:ext cx="7239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114211</xdr:rowOff>
    </xdr:from>
    <xdr:to>
      <xdr:col>46</xdr:col>
      <xdr:colOff>38100</xdr:colOff>
      <xdr:row>40</xdr:row>
      <xdr:rowOff>44361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670800" y="66521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159296</xdr:rowOff>
    </xdr:from>
    <xdr:to>
      <xdr:col>50</xdr:col>
      <xdr:colOff>114300</xdr:colOff>
      <xdr:row>39</xdr:row>
      <xdr:rowOff>165011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7713980" y="6697256"/>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151778</xdr:rowOff>
    </xdr:from>
    <xdr:to>
      <xdr:col>41</xdr:col>
      <xdr:colOff>101600</xdr:colOff>
      <xdr:row>40</xdr:row>
      <xdr:rowOff>81928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6873240" y="6689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165011</xdr:rowOff>
    </xdr:from>
    <xdr:to>
      <xdr:col>45</xdr:col>
      <xdr:colOff>177800</xdr:colOff>
      <xdr:row>40</xdr:row>
      <xdr:rowOff>31128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6924040" y="6702971"/>
          <a:ext cx="78994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155511</xdr:rowOff>
    </xdr:from>
    <xdr:to>
      <xdr:col>36</xdr:col>
      <xdr:colOff>165100</xdr:colOff>
      <xdr:row>40</xdr:row>
      <xdr:rowOff>85661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098540" y="66934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31128</xdr:rowOff>
    </xdr:from>
    <xdr:to>
      <xdr:col>41</xdr:col>
      <xdr:colOff>50800</xdr:colOff>
      <xdr:row>40</xdr:row>
      <xdr:rowOff>34861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149340" y="6736728"/>
          <a:ext cx="7747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51947</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8271587" y="67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58920</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7509587" y="67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75569</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6712027" y="67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85462</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5937327" y="645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55173</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8239271" y="64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60888</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7477271" y="64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98455</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6712027" y="64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76788</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5937327" y="678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101237</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086225" y="9342665"/>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124960" y="1083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020820" y="10830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124960" y="9121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020820" y="9342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11265</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12496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036060" y="10218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145143</xdr:rowOff>
    </xdr:from>
    <xdr:to>
      <xdr:col>20</xdr:col>
      <xdr:colOff>38100</xdr:colOff>
      <xdr:row>61</xdr:row>
      <xdr:rowOff>75293</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312160" y="102035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7399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92891</xdr:rowOff>
    </xdr:from>
    <xdr:to>
      <xdr:col>6</xdr:col>
      <xdr:colOff>38100</xdr:colOff>
      <xdr:row>61</xdr:row>
      <xdr:rowOff>23041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965200" y="10151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036060" y="102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46826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124960" y="1027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71665</xdr:rowOff>
    </xdr:from>
    <xdr:to>
      <xdr:col>20</xdr:col>
      <xdr:colOff>38100</xdr:colOff>
      <xdr:row>62</xdr:row>
      <xdr:rowOff>1815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312160" y="10297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119199</xdr:rowOff>
    </xdr:from>
    <xdr:to>
      <xdr:col>24</xdr:col>
      <xdr:colOff>63500</xdr:colOff>
      <xdr:row>61</xdr:row>
      <xdr:rowOff>122465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flipV="1">
          <a:off x="3355340" y="10345239"/>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55335</xdr:rowOff>
    </xdr:from>
    <xdr:to>
      <xdr:col>15</xdr:col>
      <xdr:colOff>101600</xdr:colOff>
      <xdr:row>61</xdr:row>
      <xdr:rowOff>156935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514600" y="102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106135</xdr:rowOff>
    </xdr:from>
    <xdr:to>
      <xdr:col>19</xdr:col>
      <xdr:colOff>177800</xdr:colOff>
      <xdr:row>61</xdr:row>
      <xdr:rowOff>122465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565400" y="10332175"/>
          <a:ext cx="78994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7399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106135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790700" y="10317480"/>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25944</xdr:rowOff>
    </xdr:from>
    <xdr:to>
      <xdr:col>6</xdr:col>
      <xdr:colOff>38100</xdr:colOff>
      <xdr:row>61</xdr:row>
      <xdr:rowOff>127544</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965200" y="10251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76744</xdr:rowOff>
    </xdr:from>
    <xdr:to>
      <xdr:col>10</xdr:col>
      <xdr:colOff>114300</xdr:colOff>
      <xdr:row>61</xdr:row>
      <xdr:rowOff>91440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008380" y="10302784"/>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91820</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170564" y="998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385704" y="99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6110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39568</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8363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164392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170564" y="103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148062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385704" y="10374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61100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118671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83630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158835</xdr:rowOff>
    </xdr:from>
    <xdr:to>
      <xdr:col>54</xdr:col>
      <xdr:colOff>189865</xdr:colOff>
      <xdr:row>64</xdr:row>
      <xdr:rowOff>74788</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9219565" y="9379035"/>
          <a:ext cx="0" cy="14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78615</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9258300" y="108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74788</xdr:rowOff>
    </xdr:from>
    <xdr:to>
      <xdr:col>55</xdr:col>
      <xdr:colOff>88900</xdr:colOff>
      <xdr:row>64</xdr:row>
      <xdr:rowOff>74788</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9154160" y="10803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105512</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9258300" y="91580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158835</xdr:rowOff>
    </xdr:from>
    <xdr:to>
      <xdr:col>55</xdr:col>
      <xdr:colOff>88900</xdr:colOff>
      <xdr:row>55</xdr:row>
      <xdr:rowOff>158835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154160" y="9379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128174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9258300" y="10521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149747</xdr:rowOff>
    </xdr:from>
    <xdr:to>
      <xdr:col>55</xdr:col>
      <xdr:colOff>50800</xdr:colOff>
      <xdr:row>63</xdr:row>
      <xdr:rowOff>79897</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192260" y="105434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165999</xdr:rowOff>
    </xdr:from>
    <xdr:to>
      <xdr:col>50</xdr:col>
      <xdr:colOff>165100</xdr:colOff>
      <xdr:row>63</xdr:row>
      <xdr:rowOff>96149</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445500" y="10559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167225</xdr:rowOff>
    </xdr:from>
    <xdr:to>
      <xdr:col>46</xdr:col>
      <xdr:colOff>38100</xdr:colOff>
      <xdr:row>63</xdr:row>
      <xdr:rowOff>97375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670800" y="10560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162126</xdr:rowOff>
    </xdr:from>
    <xdr:to>
      <xdr:col>41</xdr:col>
      <xdr:colOff>101600</xdr:colOff>
      <xdr:row>63</xdr:row>
      <xdr:rowOff>92276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873240" y="10555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112430</xdr:rowOff>
    </xdr:from>
    <xdr:to>
      <xdr:col>36</xdr:col>
      <xdr:colOff>165100</xdr:colOff>
      <xdr:row>63</xdr:row>
      <xdr:rowOff>42580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098540" y="10506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74943</xdr:rowOff>
    </xdr:from>
    <xdr:to>
      <xdr:col>55</xdr:col>
      <xdr:colOff>50800</xdr:colOff>
      <xdr:row>63</xdr:row>
      <xdr:rowOff>5093</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192260" y="104686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97820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9258300" y="1032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86391</xdr:rowOff>
    </xdr:from>
    <xdr:to>
      <xdr:col>50</xdr:col>
      <xdr:colOff>165100</xdr:colOff>
      <xdr:row>63</xdr:row>
      <xdr:rowOff>16541</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445500" y="10480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125743</xdr:rowOff>
    </xdr:from>
    <xdr:to>
      <xdr:col>55</xdr:col>
      <xdr:colOff>0</xdr:colOff>
      <xdr:row>62</xdr:row>
      <xdr:rowOff>137191</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496300" y="10519423"/>
          <a:ext cx="723900" cy="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92150</xdr:rowOff>
    </xdr:from>
    <xdr:to>
      <xdr:col>46</xdr:col>
      <xdr:colOff>38100</xdr:colOff>
      <xdr:row>63</xdr:row>
      <xdr:rowOff>22300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670800" y="10485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137191</xdr:rowOff>
    </xdr:from>
    <xdr:to>
      <xdr:col>50</xdr:col>
      <xdr:colOff>114300</xdr:colOff>
      <xdr:row>62</xdr:row>
      <xdr:rowOff>142950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713980" y="10530871"/>
          <a:ext cx="782320" cy="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98853</xdr:rowOff>
    </xdr:from>
    <xdr:to>
      <xdr:col>41</xdr:col>
      <xdr:colOff>101600</xdr:colOff>
      <xdr:row>63</xdr:row>
      <xdr:rowOff>29003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873240" y="104925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142950</xdr:rowOff>
    </xdr:from>
    <xdr:to>
      <xdr:col>45</xdr:col>
      <xdr:colOff>177800</xdr:colOff>
      <xdr:row>62</xdr:row>
      <xdr:rowOff>149653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24040" y="10536630"/>
          <a:ext cx="78994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104335</xdr:rowOff>
    </xdr:from>
    <xdr:to>
      <xdr:col>36</xdr:col>
      <xdr:colOff>165100</xdr:colOff>
      <xdr:row>63</xdr:row>
      <xdr:rowOff>34485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098540" y="10498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149653</xdr:rowOff>
    </xdr:from>
    <xdr:to>
      <xdr:col>41</xdr:col>
      <xdr:colOff>50800</xdr:colOff>
      <xdr:row>62</xdr:row>
      <xdr:rowOff>155135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149340" y="10543333"/>
          <a:ext cx="7747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87276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214575" y="1064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88502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444955" y="1064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83403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0255" y="1064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33707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5872695" y="1059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33068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214575" y="1025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38827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444955" y="1026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45530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0255" y="1027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51012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5872695" y="1027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086225" y="13084628"/>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124960" y="128674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020820" y="13084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85289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124960" y="13831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62412</xdr:rowOff>
    </xdr:from>
    <xdr:to>
      <xdr:col>24</xdr:col>
      <xdr:colOff>114300</xdr:colOff>
      <xdr:row>83</xdr:row>
      <xdr:rowOff>164012</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036060" y="1397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312160" y="1390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140788</xdr:rowOff>
    </xdr:from>
    <xdr:to>
      <xdr:col>15</xdr:col>
      <xdr:colOff>101600</xdr:colOff>
      <xdr:row>83</xdr:row>
      <xdr:rowOff>70938</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51460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41184</xdr:rowOff>
    </xdr:from>
    <xdr:to>
      <xdr:col>10</xdr:col>
      <xdr:colOff>165100</xdr:colOff>
      <xdr:row>83</xdr:row>
      <xdr:rowOff>142784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739900" y="1395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9652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65677</xdr:rowOff>
    </xdr:from>
    <xdr:to>
      <xdr:col>24</xdr:col>
      <xdr:colOff>114300</xdr:colOff>
      <xdr:row>83</xdr:row>
      <xdr:rowOff>167277</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036060" y="1397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44104</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124960" y="1395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28121</xdr:rowOff>
    </xdr:from>
    <xdr:to>
      <xdr:col>20</xdr:col>
      <xdr:colOff>38100</xdr:colOff>
      <xdr:row>83</xdr:row>
      <xdr:rowOff>129721</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312160" y="139422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78921</xdr:rowOff>
    </xdr:from>
    <xdr:to>
      <xdr:col>24</xdr:col>
      <xdr:colOff>63500</xdr:colOff>
      <xdr:row>83</xdr:row>
      <xdr:rowOff>116477</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355340" y="13993041"/>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162016</xdr:rowOff>
    </xdr:from>
    <xdr:to>
      <xdr:col>15</xdr:col>
      <xdr:colOff>101600</xdr:colOff>
      <xdr:row>83</xdr:row>
      <xdr:rowOff>92166</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514600" y="1390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41366</xdr:rowOff>
    </xdr:from>
    <xdr:to>
      <xdr:col>19</xdr:col>
      <xdr:colOff>177800</xdr:colOff>
      <xdr:row>83</xdr:row>
      <xdr:rowOff>78921</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565400" y="13955486"/>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739900" y="13870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41366</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790700" y="13917931"/>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86905</xdr:rowOff>
    </xdr:from>
    <xdr:to>
      <xdr:col>6</xdr:col>
      <xdr:colOff>38100</xdr:colOff>
      <xdr:row>83</xdr:row>
      <xdr:rowOff>17055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965200" y="138333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137705</xdr:rowOff>
    </xdr:from>
    <xdr:to>
      <xdr:col>10</xdr:col>
      <xdr:colOff>114300</xdr:colOff>
      <xdr:row>83</xdr:row>
      <xdr:rowOff>3811</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008380" y="13884185"/>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170564" y="1368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87465</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38570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133911</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611004" y="1404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8363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120848</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17056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83293</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385704" y="1399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71138</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61100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33582</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836304" y="136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68275</xdr:rowOff>
    </xdr:from>
    <xdr:to>
      <xdr:col>54</xdr:col>
      <xdr:colOff>189865</xdr:colOff>
      <xdr:row>86</xdr:row>
      <xdr:rowOff>35128</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9219565" y="13144195"/>
          <a:ext cx="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14952</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9258300" y="129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68275</xdr:rowOff>
    </xdr:from>
    <xdr:to>
      <xdr:col>55</xdr:col>
      <xdr:colOff>88900</xdr:colOff>
      <xdr:row>78</xdr:row>
      <xdr:rowOff>68275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9154160" y="1314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49040</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9258300" y="14130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192260" y="142755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27076</xdr:rowOff>
    </xdr:from>
    <xdr:to>
      <xdr:col>50</xdr:col>
      <xdr:colOff>165100</xdr:colOff>
      <xdr:row>85</xdr:row>
      <xdr:rowOff>128676</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445500" y="1427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27991</xdr:rowOff>
    </xdr:from>
    <xdr:to>
      <xdr:col>46</xdr:col>
      <xdr:colOff>38100</xdr:colOff>
      <xdr:row>85</xdr:row>
      <xdr:rowOff>129591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670800" y="14277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873240" y="1428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20447</xdr:rowOff>
    </xdr:from>
    <xdr:to>
      <xdr:col>36</xdr:col>
      <xdr:colOff>165100</xdr:colOff>
      <xdr:row>85</xdr:row>
      <xdr:rowOff>122047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098540" y="142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139319</xdr:rowOff>
    </xdr:from>
    <xdr:to>
      <xdr:col>55</xdr:col>
      <xdr:colOff>50800</xdr:colOff>
      <xdr:row>86</xdr:row>
      <xdr:rowOff>69469</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9192260" y="143887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54246</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9258300" y="1430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139776</xdr:rowOff>
    </xdr:from>
    <xdr:to>
      <xdr:col>50</xdr:col>
      <xdr:colOff>165100</xdr:colOff>
      <xdr:row>86</xdr:row>
      <xdr:rowOff>69926</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8445500" y="14389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18669</xdr:rowOff>
    </xdr:from>
    <xdr:to>
      <xdr:col>55</xdr:col>
      <xdr:colOff>0</xdr:colOff>
      <xdr:row>86</xdr:row>
      <xdr:rowOff>19126</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8496300" y="14435709"/>
          <a:ext cx="7239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140005</xdr:rowOff>
    </xdr:from>
    <xdr:to>
      <xdr:col>46</xdr:col>
      <xdr:colOff>38100</xdr:colOff>
      <xdr:row>86</xdr:row>
      <xdr:rowOff>70155</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7670800" y="14389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19126</xdr:rowOff>
    </xdr:from>
    <xdr:to>
      <xdr:col>50</xdr:col>
      <xdr:colOff>114300</xdr:colOff>
      <xdr:row>86</xdr:row>
      <xdr:rowOff>19355</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7713980" y="14436166"/>
          <a:ext cx="78232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140463</xdr:rowOff>
    </xdr:from>
    <xdr:to>
      <xdr:col>41</xdr:col>
      <xdr:colOff>101600</xdr:colOff>
      <xdr:row>86</xdr:row>
      <xdr:rowOff>70613</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6873240" y="14389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19355</xdr:rowOff>
    </xdr:from>
    <xdr:to>
      <xdr:col>45</xdr:col>
      <xdr:colOff>177800</xdr:colOff>
      <xdr:row>86</xdr:row>
      <xdr:rowOff>19813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6924040" y="14436395"/>
          <a:ext cx="78994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140463</xdr:rowOff>
    </xdr:from>
    <xdr:to>
      <xdr:col>36</xdr:col>
      <xdr:colOff>165100</xdr:colOff>
      <xdr:row>86</xdr:row>
      <xdr:rowOff>70613</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098540" y="14389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19813</xdr:rowOff>
    </xdr:from>
    <xdr:to>
      <xdr:col>41</xdr:col>
      <xdr:colOff>50800</xdr:colOff>
      <xdr:row>86</xdr:row>
      <xdr:rowOff>19813</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6149340" y="1443685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145203</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8271587" y="1405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146118</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7509587" y="1406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152289</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6712027" y="140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138574</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5937327" y="140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61053</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8271587" y="144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61282</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7509587" y="1447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61740</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6712027" y="144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61740</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5937327" y="144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4375764" y="5756366"/>
          <a:ext cx="0" cy="137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441450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428750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4414500" y="624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357884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280414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2029440" y="63489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1231880" y="634401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79284</xdr:rowOff>
    </xdr:from>
    <xdr:to>
      <xdr:col>85</xdr:col>
      <xdr:colOff>177800</xdr:colOff>
      <xdr:row>39</xdr:row>
      <xdr:rowOff>9434</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4325600" y="644960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57711</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4414500"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33565</xdr:rowOff>
    </xdr:from>
    <xdr:to>
      <xdr:col>81</xdr:col>
      <xdr:colOff>101600</xdr:colOff>
      <xdr:row>38</xdr:row>
      <xdr:rowOff>135165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3578840" y="64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84365</xdr:rowOff>
    </xdr:from>
    <xdr:to>
      <xdr:col>85</xdr:col>
      <xdr:colOff>127000</xdr:colOff>
      <xdr:row>38</xdr:row>
      <xdr:rowOff>130084</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3629640" y="6454685"/>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169091</xdr:rowOff>
    </xdr:from>
    <xdr:to>
      <xdr:col>76</xdr:col>
      <xdr:colOff>165100</xdr:colOff>
      <xdr:row>38</xdr:row>
      <xdr:rowOff>99241</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2804140" y="6371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48441</xdr:rowOff>
    </xdr:from>
    <xdr:to>
      <xdr:col>81</xdr:col>
      <xdr:colOff>50800</xdr:colOff>
      <xdr:row>38</xdr:row>
      <xdr:rowOff>84365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2854940" y="6418761"/>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167459</xdr:rowOff>
    </xdr:from>
    <xdr:to>
      <xdr:col>72</xdr:col>
      <xdr:colOff>38100</xdr:colOff>
      <xdr:row>38</xdr:row>
      <xdr:rowOff>97609</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2029440" y="6370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46809</xdr:rowOff>
    </xdr:from>
    <xdr:to>
      <xdr:col>76</xdr:col>
      <xdr:colOff>114300</xdr:colOff>
      <xdr:row>38</xdr:row>
      <xdr:rowOff>48441</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072620" y="6417129"/>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36830</xdr:rowOff>
    </xdr:from>
    <xdr:to>
      <xdr:col>67</xdr:col>
      <xdr:colOff>101600</xdr:colOff>
      <xdr:row>38</xdr:row>
      <xdr:rowOff>138430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123188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46809</xdr:rowOff>
    </xdr:from>
    <xdr:to>
      <xdr:col>71</xdr:col>
      <xdr:colOff>177800</xdr:colOff>
      <xdr:row>38</xdr:row>
      <xdr:rowOff>87630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1282680" y="6417129"/>
          <a:ext cx="78994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4372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752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1900544" y="612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110298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126292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437244" y="64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90368</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75244" y="64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88736</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1900544" y="645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110298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E00-0000D7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169926</xdr:rowOff>
    </xdr:from>
    <xdr:to>
      <xdr:col>116</xdr:col>
      <xdr:colOff>62864</xdr:colOff>
      <xdr:row>41</xdr:row>
      <xdr:rowOff>115062</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19509104" y="5869686"/>
          <a:ext cx="0" cy="111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E00-0000D9010000}"/>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116603</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E00-0000DB010000}"/>
            </a:ext>
          </a:extLst>
        </xdr:cNvPr>
        <xdr:cNvSpPr txBox="1"/>
      </xdr:nvSpPr>
      <xdr:spPr>
        <a:xfrm>
          <a:off x="1954784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169926</xdr:rowOff>
    </xdr:from>
    <xdr:to>
      <xdr:col>116</xdr:col>
      <xdr:colOff>152400</xdr:colOff>
      <xdr:row>34</xdr:row>
      <xdr:rowOff>169926</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9443700" y="5869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E00-0000DD010000}"/>
            </a:ext>
          </a:extLst>
        </xdr:cNvPr>
        <xdr:cNvSpPr txBox="1"/>
      </xdr:nvSpPr>
      <xdr:spPr>
        <a:xfrm>
          <a:off x="19547840" y="666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9458940" y="669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148844</xdr:rowOff>
    </xdr:from>
    <xdr:to>
      <xdr:col>112</xdr:col>
      <xdr:colOff>38100</xdr:colOff>
      <xdr:row>40</xdr:row>
      <xdr:rowOff>78994</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8735040" y="66868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144272</xdr:rowOff>
    </xdr:from>
    <xdr:to>
      <xdr:col>107</xdr:col>
      <xdr:colOff>101600</xdr:colOff>
      <xdr:row>40</xdr:row>
      <xdr:rowOff>74422</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7937480" y="668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7162780" y="66753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638808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9458940" y="6670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155719</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E00-0000E9010000}"/>
            </a:ext>
          </a:extLst>
        </xdr:cNvPr>
        <xdr:cNvSpPr txBox="1"/>
      </xdr:nvSpPr>
      <xdr:spPr>
        <a:xfrm>
          <a:off x="1954784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137414</xdr:rowOff>
    </xdr:from>
    <xdr:to>
      <xdr:col>112</xdr:col>
      <xdr:colOff>38100</xdr:colOff>
      <xdr:row>40</xdr:row>
      <xdr:rowOff>67564</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8735040" y="6675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xdr:rowOff>
    </xdr:from>
    <xdr:to>
      <xdr:col>116</xdr:col>
      <xdr:colOff>63500</xdr:colOff>
      <xdr:row>40</xdr:row>
      <xdr:rowOff>16764</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18778220" y="6717792"/>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141986</xdr:rowOff>
    </xdr:from>
    <xdr:to>
      <xdr:col>107</xdr:col>
      <xdr:colOff>101600</xdr:colOff>
      <xdr:row>40</xdr:row>
      <xdr:rowOff>72136</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7937480" y="6679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xdr:rowOff>
    </xdr:from>
    <xdr:to>
      <xdr:col>111</xdr:col>
      <xdr:colOff>177800</xdr:colOff>
      <xdr:row>40</xdr:row>
      <xdr:rowOff>21336</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7988280" y="672236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7162780" y="668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21336</xdr:rowOff>
    </xdr:from>
    <xdr:to>
      <xdr:col>107</xdr:col>
      <xdr:colOff>50800</xdr:colOff>
      <xdr:row>40</xdr:row>
      <xdr:rowOff>25908</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7213580" y="672693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148844</xdr:rowOff>
    </xdr:from>
    <xdr:to>
      <xdr:col>98</xdr:col>
      <xdr:colOff>38100</xdr:colOff>
      <xdr:row>40</xdr:row>
      <xdr:rowOff>78994</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6388080" y="66868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25908</xdr:rowOff>
    </xdr:from>
    <xdr:to>
      <xdr:col>102</xdr:col>
      <xdr:colOff>114300</xdr:colOff>
      <xdr:row>40</xdr:row>
      <xdr:rowOff>28194</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6431260" y="6731508"/>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70121</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561127" y="677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65549</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7776267" y="677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84091</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7001567"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65803</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622686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84091</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561127"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88663</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7776267" y="64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67835</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700156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70121</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6226867" y="677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E00-00000F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62</xdr:row>
      <xdr:rowOff>137160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14375764" y="932307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140987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0000000-0008-0000-0E00-000011020000}"/>
            </a:ext>
          </a:extLst>
        </xdr:cNvPr>
        <xdr:cNvSpPr txBox="1"/>
      </xdr:nvSpPr>
      <xdr:spPr>
        <a:xfrm>
          <a:off x="144145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4287500" y="1053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00000000-0008-0000-0E00-000013020000}"/>
            </a:ext>
          </a:extLst>
        </xdr:cNvPr>
        <xdr:cNvSpPr txBox="1"/>
      </xdr:nvSpPr>
      <xdr:spPr>
        <a:xfrm>
          <a:off x="1441450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428750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21353</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000000-0008-0000-0E00-000015020000}"/>
            </a:ext>
          </a:extLst>
        </xdr:cNvPr>
        <xdr:cNvSpPr txBox="1"/>
      </xdr:nvSpPr>
      <xdr:spPr>
        <a:xfrm>
          <a:off x="14414500" y="9912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4325600" y="993368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22352</xdr:rowOff>
    </xdr:from>
    <xdr:to>
      <xdr:col>81</xdr:col>
      <xdr:colOff>101600</xdr:colOff>
      <xdr:row>59</xdr:row>
      <xdr:rowOff>123952</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357884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159512</xdr:rowOff>
    </xdr:from>
    <xdr:to>
      <xdr:col>76</xdr:col>
      <xdr:colOff>165100</xdr:colOff>
      <xdr:row>59</xdr:row>
      <xdr:rowOff>89662</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2804140" y="98826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141224</xdr:rowOff>
    </xdr:from>
    <xdr:to>
      <xdr:col>72</xdr:col>
      <xdr:colOff>38100</xdr:colOff>
      <xdr:row>59</xdr:row>
      <xdr:rowOff>71374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2029440" y="986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1231880" y="9846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4325600" y="99314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63517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E00-000021020000}"/>
            </a:ext>
          </a:extLst>
        </xdr:cNvPr>
        <xdr:cNvSpPr txBox="1"/>
      </xdr:nvSpPr>
      <xdr:spPr>
        <a:xfrm>
          <a:off x="144145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xdr:rowOff>
    </xdr:from>
    <xdr:to>
      <xdr:col>81</xdr:col>
      <xdr:colOff>101600</xdr:colOff>
      <xdr:row>59</xdr:row>
      <xdr:rowOff>117094</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3578840" y="99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66294</xdr:rowOff>
    </xdr:from>
    <xdr:to>
      <xdr:col>85</xdr:col>
      <xdr:colOff>127000</xdr:colOff>
      <xdr:row>59</xdr:row>
      <xdr:rowOff>91440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3629640" y="9957054"/>
          <a:ext cx="74676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134366</xdr:rowOff>
    </xdr:from>
    <xdr:to>
      <xdr:col>76</xdr:col>
      <xdr:colOff>165100</xdr:colOff>
      <xdr:row>59</xdr:row>
      <xdr:rowOff>64516</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2804140" y="9857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xdr:rowOff>
    </xdr:from>
    <xdr:to>
      <xdr:col>81</xdr:col>
      <xdr:colOff>50800</xdr:colOff>
      <xdr:row>59</xdr:row>
      <xdr:rowOff>66294</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854940" y="9904476"/>
          <a:ext cx="7747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111506</xdr:rowOff>
    </xdr:from>
    <xdr:to>
      <xdr:col>72</xdr:col>
      <xdr:colOff>38100</xdr:colOff>
      <xdr:row>59</xdr:row>
      <xdr:rowOff>41656</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2029440" y="98346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162306</xdr:rowOff>
    </xdr:from>
    <xdr:to>
      <xdr:col>76</xdr:col>
      <xdr:colOff>114300</xdr:colOff>
      <xdr:row>59</xdr:row>
      <xdr:rowOff>13716</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072620" y="9885426"/>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54356</xdr:rowOff>
    </xdr:from>
    <xdr:to>
      <xdr:col>67</xdr:col>
      <xdr:colOff>101600</xdr:colOff>
      <xdr:row>58</xdr:row>
      <xdr:rowOff>155956</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1231880" y="977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105156</xdr:rowOff>
    </xdr:from>
    <xdr:to>
      <xdr:col>71</xdr:col>
      <xdr:colOff>177800</xdr:colOff>
      <xdr:row>58</xdr:row>
      <xdr:rowOff>162306</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1282680" y="9828276"/>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115079</xdr:rowOff>
    </xdr:from>
    <xdr:ext cx="405111" cy="259045"/>
    <xdr:sp macro="" textlink="">
      <xdr:nvSpPr>
        <xdr:cNvPr id="554" name="n_1aveValue【学校施設】&#10;有形固定資産減価償却率">
          <a:extLst>
            <a:ext uri="{FF2B5EF4-FFF2-40B4-BE49-F238E27FC236}">
              <a16:creationId xmlns:a16="http://schemas.microsoft.com/office/drawing/2014/main" id="{00000000-0008-0000-0E00-00002A020000}"/>
            </a:ext>
          </a:extLst>
        </xdr:cNvPr>
        <xdr:cNvSpPr txBox="1"/>
      </xdr:nvSpPr>
      <xdr:spPr>
        <a:xfrm>
          <a:off x="13437244" y="1000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80789</xdr:rowOff>
    </xdr:from>
    <xdr:ext cx="405111" cy="259045"/>
    <xdr:sp macro="" textlink="">
      <xdr:nvSpPr>
        <xdr:cNvPr id="555" name="n_2aveValue【学校施設】&#10;有形固定資産減価償却率">
          <a:extLst>
            <a:ext uri="{FF2B5EF4-FFF2-40B4-BE49-F238E27FC236}">
              <a16:creationId xmlns:a16="http://schemas.microsoft.com/office/drawing/2014/main" id="{00000000-0008-0000-0E00-00002B020000}"/>
            </a:ext>
          </a:extLst>
        </xdr:cNvPr>
        <xdr:cNvSpPr txBox="1"/>
      </xdr:nvSpPr>
      <xdr:spPr>
        <a:xfrm>
          <a:off x="12675244" y="9971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62501</xdr:rowOff>
    </xdr:from>
    <xdr:ext cx="405111" cy="259045"/>
    <xdr:sp macro="" textlink="">
      <xdr:nvSpPr>
        <xdr:cNvPr id="556" name="n_3aveValue【学校施設】&#10;有形固定資産減価償却率">
          <a:extLst>
            <a:ext uri="{FF2B5EF4-FFF2-40B4-BE49-F238E27FC236}">
              <a16:creationId xmlns:a16="http://schemas.microsoft.com/office/drawing/2014/main" id="{00000000-0008-0000-0E00-00002C020000}"/>
            </a:ext>
          </a:extLst>
        </xdr:cNvPr>
        <xdr:cNvSpPr txBox="1"/>
      </xdr:nvSpPr>
      <xdr:spPr>
        <a:xfrm>
          <a:off x="11900544" y="995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57" name="n_4aveValue【学校施設】&#10;有形固定資産減価償却率">
          <a:extLst>
            <a:ext uri="{FF2B5EF4-FFF2-40B4-BE49-F238E27FC236}">
              <a16:creationId xmlns:a16="http://schemas.microsoft.com/office/drawing/2014/main" id="{00000000-0008-0000-0E00-00002D020000}"/>
            </a:ext>
          </a:extLst>
        </xdr:cNvPr>
        <xdr:cNvSpPr txBox="1"/>
      </xdr:nvSpPr>
      <xdr:spPr>
        <a:xfrm>
          <a:off x="11102984" y="993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133621</xdr:rowOff>
    </xdr:from>
    <xdr:ext cx="405111" cy="259045"/>
    <xdr:sp macro="" textlink="">
      <xdr:nvSpPr>
        <xdr:cNvPr id="558" name="n_1mainValue【学校施設】&#10;有形固定資産減価償却率">
          <a:extLst>
            <a:ext uri="{FF2B5EF4-FFF2-40B4-BE49-F238E27FC236}">
              <a16:creationId xmlns:a16="http://schemas.microsoft.com/office/drawing/2014/main" id="{00000000-0008-0000-0E00-00002E020000}"/>
            </a:ext>
          </a:extLst>
        </xdr:cNvPr>
        <xdr:cNvSpPr txBox="1"/>
      </xdr:nvSpPr>
      <xdr:spPr>
        <a:xfrm>
          <a:off x="134372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81043</xdr:rowOff>
    </xdr:from>
    <xdr:ext cx="405111" cy="259045"/>
    <xdr:sp macro="" textlink="">
      <xdr:nvSpPr>
        <xdr:cNvPr id="559" name="n_2mainValue【学校施設】&#10;有形固定資産減価償却率">
          <a:extLst>
            <a:ext uri="{FF2B5EF4-FFF2-40B4-BE49-F238E27FC236}">
              <a16:creationId xmlns:a16="http://schemas.microsoft.com/office/drawing/2014/main" id="{00000000-0008-0000-0E00-00002F020000}"/>
            </a:ext>
          </a:extLst>
        </xdr:cNvPr>
        <xdr:cNvSpPr txBox="1"/>
      </xdr:nvSpPr>
      <xdr:spPr>
        <a:xfrm>
          <a:off x="1267524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58183</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E00-000030020000}"/>
            </a:ext>
          </a:extLst>
        </xdr:cNvPr>
        <xdr:cNvSpPr txBox="1"/>
      </xdr:nvSpPr>
      <xdr:spPr>
        <a:xfrm>
          <a:off x="11900544"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1033</xdr:rowOff>
    </xdr:from>
    <xdr:ext cx="405111" cy="259045"/>
    <xdr:sp macro="" textlink="">
      <xdr:nvSpPr>
        <xdr:cNvPr id="561" name="n_4mainValue【学校施設】&#10;有形固定資産減価償却率">
          <a:extLst>
            <a:ext uri="{FF2B5EF4-FFF2-40B4-BE49-F238E27FC236}">
              <a16:creationId xmlns:a16="http://schemas.microsoft.com/office/drawing/2014/main" id="{00000000-0008-0000-0E00-000031020000}"/>
            </a:ext>
          </a:extLst>
        </xdr:cNvPr>
        <xdr:cNvSpPr txBox="1"/>
      </xdr:nvSpPr>
      <xdr:spPr>
        <a:xfrm>
          <a:off x="11102984" y="955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00000000-0008-0000-0E00-000046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42063</xdr:rowOff>
    </xdr:from>
    <xdr:to>
      <xdr:col>116</xdr:col>
      <xdr:colOff>62864</xdr:colOff>
      <xdr:row>63</xdr:row>
      <xdr:rowOff>100584</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19509104" y="9429903"/>
          <a:ext cx="0" cy="12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104411</xdr:rowOff>
    </xdr:from>
    <xdr:ext cx="469744" cy="259045"/>
    <xdr:sp macro="" textlink="">
      <xdr:nvSpPr>
        <xdr:cNvPr id="584" name="【学校施設】&#10;一人当たり面積最小値テキスト">
          <a:extLst>
            <a:ext uri="{FF2B5EF4-FFF2-40B4-BE49-F238E27FC236}">
              <a16:creationId xmlns:a16="http://schemas.microsoft.com/office/drawing/2014/main" id="{00000000-0008-0000-0E00-000048020000}"/>
            </a:ext>
          </a:extLst>
        </xdr:cNvPr>
        <xdr:cNvSpPr txBox="1"/>
      </xdr:nvSpPr>
      <xdr:spPr>
        <a:xfrm>
          <a:off x="19547840" y="1066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100584</xdr:rowOff>
    </xdr:from>
    <xdr:to>
      <xdr:col>116</xdr:col>
      <xdr:colOff>152400</xdr:colOff>
      <xdr:row>63</xdr:row>
      <xdr:rowOff>100584</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9443700" y="10661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160190</xdr:rowOff>
    </xdr:from>
    <xdr:ext cx="469744" cy="259045"/>
    <xdr:sp macro="" textlink="">
      <xdr:nvSpPr>
        <xdr:cNvPr id="586" name="【学校施設】&#10;一人当たり面積最大値テキスト">
          <a:extLst>
            <a:ext uri="{FF2B5EF4-FFF2-40B4-BE49-F238E27FC236}">
              <a16:creationId xmlns:a16="http://schemas.microsoft.com/office/drawing/2014/main" id="{00000000-0008-0000-0E00-00004A020000}"/>
            </a:ext>
          </a:extLst>
        </xdr:cNvPr>
        <xdr:cNvSpPr txBox="1"/>
      </xdr:nvSpPr>
      <xdr:spPr>
        <a:xfrm>
          <a:off x="19547840" y="921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42063</xdr:rowOff>
    </xdr:from>
    <xdr:to>
      <xdr:col>116</xdr:col>
      <xdr:colOff>152400</xdr:colOff>
      <xdr:row>56</xdr:row>
      <xdr:rowOff>42063</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9443700" y="9429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95419</xdr:rowOff>
    </xdr:from>
    <xdr:ext cx="469744" cy="259045"/>
    <xdr:sp macro="" textlink="">
      <xdr:nvSpPr>
        <xdr:cNvPr id="588" name="【学校施設】&#10;一人当たり面積平均値テキスト">
          <a:extLst>
            <a:ext uri="{FF2B5EF4-FFF2-40B4-BE49-F238E27FC236}">
              <a16:creationId xmlns:a16="http://schemas.microsoft.com/office/drawing/2014/main" id="{00000000-0008-0000-0E00-00004C020000}"/>
            </a:ext>
          </a:extLst>
        </xdr:cNvPr>
        <xdr:cNvSpPr txBox="1"/>
      </xdr:nvSpPr>
      <xdr:spPr>
        <a:xfrm>
          <a:off x="19547840" y="99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116992</xdr:rowOff>
    </xdr:from>
    <xdr:to>
      <xdr:col>116</xdr:col>
      <xdr:colOff>114300</xdr:colOff>
      <xdr:row>60</xdr:row>
      <xdr:rowOff>47142</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9458940" y="10007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123851</xdr:rowOff>
    </xdr:from>
    <xdr:to>
      <xdr:col>112</xdr:col>
      <xdr:colOff>38100</xdr:colOff>
      <xdr:row>60</xdr:row>
      <xdr:rowOff>54001</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8735040" y="10014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115621</xdr:rowOff>
    </xdr:from>
    <xdr:to>
      <xdr:col>107</xdr:col>
      <xdr:colOff>101600</xdr:colOff>
      <xdr:row>60</xdr:row>
      <xdr:rowOff>45771</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17937480" y="10006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125679</xdr:rowOff>
    </xdr:from>
    <xdr:to>
      <xdr:col>102</xdr:col>
      <xdr:colOff>165100</xdr:colOff>
      <xdr:row>60</xdr:row>
      <xdr:rowOff>55829</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7162780" y="10016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112420</xdr:rowOff>
    </xdr:from>
    <xdr:to>
      <xdr:col>98</xdr:col>
      <xdr:colOff>38100</xdr:colOff>
      <xdr:row>60</xdr:row>
      <xdr:rowOff>42570</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6388080" y="10003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12751</xdr:rowOff>
    </xdr:from>
    <xdr:to>
      <xdr:col>116</xdr:col>
      <xdr:colOff>114300</xdr:colOff>
      <xdr:row>58</xdr:row>
      <xdr:rowOff>114351</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9458940" y="97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35628</xdr:rowOff>
    </xdr:from>
    <xdr:ext cx="469744" cy="259045"/>
    <xdr:sp macro="" textlink="">
      <xdr:nvSpPr>
        <xdr:cNvPr id="600" name="【学校施設】&#10;一人当たり面積該当値テキスト">
          <a:extLst>
            <a:ext uri="{FF2B5EF4-FFF2-40B4-BE49-F238E27FC236}">
              <a16:creationId xmlns:a16="http://schemas.microsoft.com/office/drawing/2014/main" id="{00000000-0008-0000-0E00-000058020000}"/>
            </a:ext>
          </a:extLst>
        </xdr:cNvPr>
        <xdr:cNvSpPr txBox="1"/>
      </xdr:nvSpPr>
      <xdr:spPr>
        <a:xfrm>
          <a:off x="19547840" y="959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27839</xdr:rowOff>
    </xdr:from>
    <xdr:to>
      <xdr:col>112</xdr:col>
      <xdr:colOff>38100</xdr:colOff>
      <xdr:row>58</xdr:row>
      <xdr:rowOff>129439</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8735040" y="97509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63551</xdr:rowOff>
    </xdr:from>
    <xdr:to>
      <xdr:col>116</xdr:col>
      <xdr:colOff>63500</xdr:colOff>
      <xdr:row>58</xdr:row>
      <xdr:rowOff>78639</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8778220" y="9786671"/>
          <a:ext cx="73152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41554</xdr:rowOff>
    </xdr:from>
    <xdr:to>
      <xdr:col>107</xdr:col>
      <xdr:colOff>101600</xdr:colOff>
      <xdr:row>58</xdr:row>
      <xdr:rowOff>143154</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17937480" y="97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78639</xdr:rowOff>
    </xdr:from>
    <xdr:to>
      <xdr:col>111</xdr:col>
      <xdr:colOff>177800</xdr:colOff>
      <xdr:row>58</xdr:row>
      <xdr:rowOff>92354</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17988280" y="9801759"/>
          <a:ext cx="78994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58014</xdr:rowOff>
    </xdr:from>
    <xdr:to>
      <xdr:col>102</xdr:col>
      <xdr:colOff>165100</xdr:colOff>
      <xdr:row>58</xdr:row>
      <xdr:rowOff>159614</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7162780" y="97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92354</xdr:rowOff>
    </xdr:from>
    <xdr:to>
      <xdr:col>107</xdr:col>
      <xdr:colOff>50800</xdr:colOff>
      <xdr:row>58</xdr:row>
      <xdr:rowOff>108814</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7213580" y="9815474"/>
          <a:ext cx="7747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67614</xdr:rowOff>
    </xdr:from>
    <xdr:to>
      <xdr:col>98</xdr:col>
      <xdr:colOff>38100</xdr:colOff>
      <xdr:row>58</xdr:row>
      <xdr:rowOff>169214</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6388080" y="97907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108814</xdr:rowOff>
    </xdr:from>
    <xdr:to>
      <xdr:col>102</xdr:col>
      <xdr:colOff>114300</xdr:colOff>
      <xdr:row>58</xdr:row>
      <xdr:rowOff>118414</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6431260" y="9831934"/>
          <a:ext cx="782320" cy="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45128</xdr:rowOff>
    </xdr:from>
    <xdr:ext cx="469744" cy="259045"/>
    <xdr:sp macro="" textlink="">
      <xdr:nvSpPr>
        <xdr:cNvPr id="609" name="n_1aveValue【学校施設】&#10;一人当たり面積">
          <a:extLst>
            <a:ext uri="{FF2B5EF4-FFF2-40B4-BE49-F238E27FC236}">
              <a16:creationId xmlns:a16="http://schemas.microsoft.com/office/drawing/2014/main" id="{00000000-0008-0000-0E00-000061020000}"/>
            </a:ext>
          </a:extLst>
        </xdr:cNvPr>
        <xdr:cNvSpPr txBox="1"/>
      </xdr:nvSpPr>
      <xdr:spPr>
        <a:xfrm>
          <a:off x="18561127" y="1010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36898</xdr:rowOff>
    </xdr:from>
    <xdr:ext cx="469744" cy="259045"/>
    <xdr:sp macro="" textlink="">
      <xdr:nvSpPr>
        <xdr:cNvPr id="610" name="n_2aveValue【学校施設】&#10;一人当たり面積">
          <a:extLst>
            <a:ext uri="{FF2B5EF4-FFF2-40B4-BE49-F238E27FC236}">
              <a16:creationId xmlns:a16="http://schemas.microsoft.com/office/drawing/2014/main" id="{00000000-0008-0000-0E00-000062020000}"/>
            </a:ext>
          </a:extLst>
        </xdr:cNvPr>
        <xdr:cNvSpPr txBox="1"/>
      </xdr:nvSpPr>
      <xdr:spPr>
        <a:xfrm>
          <a:off x="17776267" y="1009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46956</xdr:rowOff>
    </xdr:from>
    <xdr:ext cx="469744" cy="259045"/>
    <xdr:sp macro="" textlink="">
      <xdr:nvSpPr>
        <xdr:cNvPr id="611" name="n_3aveValue【学校施設】&#10;一人当たり面積">
          <a:extLst>
            <a:ext uri="{FF2B5EF4-FFF2-40B4-BE49-F238E27FC236}">
              <a16:creationId xmlns:a16="http://schemas.microsoft.com/office/drawing/2014/main" id="{00000000-0008-0000-0E00-000063020000}"/>
            </a:ext>
          </a:extLst>
        </xdr:cNvPr>
        <xdr:cNvSpPr txBox="1"/>
      </xdr:nvSpPr>
      <xdr:spPr>
        <a:xfrm>
          <a:off x="17001567" y="101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33697</xdr:rowOff>
    </xdr:from>
    <xdr:ext cx="469744" cy="259045"/>
    <xdr:sp macro="" textlink="">
      <xdr:nvSpPr>
        <xdr:cNvPr id="612" name="n_4aveValue【学校施設】&#10;一人当たり面積">
          <a:extLst>
            <a:ext uri="{FF2B5EF4-FFF2-40B4-BE49-F238E27FC236}">
              <a16:creationId xmlns:a16="http://schemas.microsoft.com/office/drawing/2014/main" id="{00000000-0008-0000-0E00-000064020000}"/>
            </a:ext>
          </a:extLst>
        </xdr:cNvPr>
        <xdr:cNvSpPr txBox="1"/>
      </xdr:nvSpPr>
      <xdr:spPr>
        <a:xfrm>
          <a:off x="16226867" y="1009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145966</xdr:rowOff>
    </xdr:from>
    <xdr:ext cx="469744" cy="259045"/>
    <xdr:sp macro="" textlink="">
      <xdr:nvSpPr>
        <xdr:cNvPr id="613" name="n_1mainValue【学校施設】&#10;一人当たり面積">
          <a:extLst>
            <a:ext uri="{FF2B5EF4-FFF2-40B4-BE49-F238E27FC236}">
              <a16:creationId xmlns:a16="http://schemas.microsoft.com/office/drawing/2014/main" id="{00000000-0008-0000-0E00-000065020000}"/>
            </a:ext>
          </a:extLst>
        </xdr:cNvPr>
        <xdr:cNvSpPr txBox="1"/>
      </xdr:nvSpPr>
      <xdr:spPr>
        <a:xfrm>
          <a:off x="18561127" y="953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159681</xdr:rowOff>
    </xdr:from>
    <xdr:ext cx="469744" cy="259045"/>
    <xdr:sp macro="" textlink="">
      <xdr:nvSpPr>
        <xdr:cNvPr id="614" name="n_2mainValue【学校施設】&#10;一人当たり面積">
          <a:extLst>
            <a:ext uri="{FF2B5EF4-FFF2-40B4-BE49-F238E27FC236}">
              <a16:creationId xmlns:a16="http://schemas.microsoft.com/office/drawing/2014/main" id="{00000000-0008-0000-0E00-000066020000}"/>
            </a:ext>
          </a:extLst>
        </xdr:cNvPr>
        <xdr:cNvSpPr txBox="1"/>
      </xdr:nvSpPr>
      <xdr:spPr>
        <a:xfrm>
          <a:off x="17776267" y="954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4691</xdr:rowOff>
    </xdr:from>
    <xdr:ext cx="469744" cy="259045"/>
    <xdr:sp macro="" textlink="">
      <xdr:nvSpPr>
        <xdr:cNvPr id="615" name="n_3mainValue【学校施設】&#10;一人当たり面積">
          <a:extLst>
            <a:ext uri="{FF2B5EF4-FFF2-40B4-BE49-F238E27FC236}">
              <a16:creationId xmlns:a16="http://schemas.microsoft.com/office/drawing/2014/main" id="{00000000-0008-0000-0E00-000067020000}"/>
            </a:ext>
          </a:extLst>
        </xdr:cNvPr>
        <xdr:cNvSpPr txBox="1"/>
      </xdr:nvSpPr>
      <xdr:spPr>
        <a:xfrm>
          <a:off x="17001567" y="956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14291</xdr:rowOff>
    </xdr:from>
    <xdr:ext cx="469744" cy="259045"/>
    <xdr:sp macro="" textlink="">
      <xdr:nvSpPr>
        <xdr:cNvPr id="616" name="n_4mainValue【学校施設】&#10;一人当たり面積">
          <a:extLst>
            <a:ext uri="{FF2B5EF4-FFF2-40B4-BE49-F238E27FC236}">
              <a16:creationId xmlns:a16="http://schemas.microsoft.com/office/drawing/2014/main" id="{00000000-0008-0000-0E00-000068020000}"/>
            </a:ext>
          </a:extLst>
        </xdr:cNvPr>
        <xdr:cNvSpPr txBox="1"/>
      </xdr:nvSpPr>
      <xdr:spPr>
        <a:xfrm>
          <a:off x="16226867" y="956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E00-000091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19050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flipV="1">
          <a:off x="14375764" y="16882655"/>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59" name="【公民館】&#10;有形固定資産減価償却率最小値テキスト">
          <a:extLst>
            <a:ext uri="{FF2B5EF4-FFF2-40B4-BE49-F238E27FC236}">
              <a16:creationId xmlns:a16="http://schemas.microsoft.com/office/drawing/2014/main" id="{00000000-0008-0000-0E00-000093020000}"/>
            </a:ext>
          </a:extLst>
        </xdr:cNvPr>
        <xdr:cNvSpPr txBox="1"/>
      </xdr:nvSpPr>
      <xdr:spPr>
        <a:xfrm>
          <a:off x="14414500"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42875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E00-000095020000}"/>
            </a:ext>
          </a:extLst>
        </xdr:cNvPr>
        <xdr:cNvSpPr txBox="1"/>
      </xdr:nvSpPr>
      <xdr:spPr>
        <a:xfrm>
          <a:off x="14414500" y="166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42875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82204</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E00-000097020000}"/>
            </a:ext>
          </a:extLst>
        </xdr:cNvPr>
        <xdr:cNvSpPr txBox="1"/>
      </xdr:nvSpPr>
      <xdr:spPr>
        <a:xfrm>
          <a:off x="14414500" y="17684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4325600" y="177059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95613</xdr:rowOff>
    </xdr:from>
    <xdr:to>
      <xdr:col>81</xdr:col>
      <xdr:colOff>101600</xdr:colOff>
      <xdr:row>106</xdr:row>
      <xdr:rowOff>25763</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357884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280414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2029440" y="176912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123188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4325600" y="176308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51543</xdr:rowOff>
    </xdr:from>
    <xdr:ext cx="405111" cy="259045"/>
    <xdr:sp macro="" textlink="">
      <xdr:nvSpPr>
        <xdr:cNvPr id="675" name="【公民館】&#10;有形固定資産減価償却率該当値テキスト">
          <a:extLst>
            <a:ext uri="{FF2B5EF4-FFF2-40B4-BE49-F238E27FC236}">
              <a16:creationId xmlns:a16="http://schemas.microsoft.com/office/drawing/2014/main" id="{00000000-0008-0000-0E00-0000A3020000}"/>
            </a:ext>
          </a:extLst>
        </xdr:cNvPr>
        <xdr:cNvSpPr txBox="1"/>
      </xdr:nvSpPr>
      <xdr:spPr>
        <a:xfrm>
          <a:off x="14414500"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4173</xdr:rowOff>
    </xdr:from>
    <xdr:to>
      <xdr:col>81</xdr:col>
      <xdr:colOff>101600</xdr:colOff>
      <xdr:row>105</xdr:row>
      <xdr:rowOff>105773</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357884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54973</xdr:rowOff>
    </xdr:from>
    <xdr:to>
      <xdr:col>85</xdr:col>
      <xdr:colOff>127000</xdr:colOff>
      <xdr:row>105</xdr:row>
      <xdr:rowOff>79466</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3629640" y="17657173"/>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138068</xdr:rowOff>
    </xdr:from>
    <xdr:to>
      <xdr:col>76</xdr:col>
      <xdr:colOff>165100</xdr:colOff>
      <xdr:row>105</xdr:row>
      <xdr:rowOff>68218</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2804140" y="17572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17418</xdr:rowOff>
    </xdr:from>
    <xdr:to>
      <xdr:col>81</xdr:col>
      <xdr:colOff>50800</xdr:colOff>
      <xdr:row>105</xdr:row>
      <xdr:rowOff>54973</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2854940" y="17619618"/>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2029440" y="17535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151312</xdr:rowOff>
    </xdr:from>
    <xdr:to>
      <xdr:col>76</xdr:col>
      <xdr:colOff>114300</xdr:colOff>
      <xdr:row>105</xdr:row>
      <xdr:rowOff>17418</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2072620" y="17585872"/>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71120</xdr:rowOff>
    </xdr:from>
    <xdr:to>
      <xdr:col>67</xdr:col>
      <xdr:colOff>101600</xdr:colOff>
      <xdr:row>105</xdr:row>
      <xdr:rowOff>1270</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123188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121920</xdr:rowOff>
    </xdr:from>
    <xdr:to>
      <xdr:col>71</xdr:col>
      <xdr:colOff>177800</xdr:colOff>
      <xdr:row>104</xdr:row>
      <xdr:rowOff>151312</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1282680" y="17556480"/>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16890</xdr:rowOff>
    </xdr:from>
    <xdr:ext cx="405111" cy="259045"/>
    <xdr:sp macro="" textlink="">
      <xdr:nvSpPr>
        <xdr:cNvPr id="684" name="n_1aveValue【公民館】&#10;有形固定資産減価償却率">
          <a:extLst>
            <a:ext uri="{FF2B5EF4-FFF2-40B4-BE49-F238E27FC236}">
              <a16:creationId xmlns:a16="http://schemas.microsoft.com/office/drawing/2014/main" id="{00000000-0008-0000-0E00-0000AC020000}"/>
            </a:ext>
          </a:extLst>
        </xdr:cNvPr>
        <xdr:cNvSpPr txBox="1"/>
      </xdr:nvSpPr>
      <xdr:spPr>
        <a:xfrm>
          <a:off x="13437244" y="1778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157315</xdr:rowOff>
    </xdr:from>
    <xdr:ext cx="405111" cy="259045"/>
    <xdr:sp macro="" textlink="">
      <xdr:nvSpPr>
        <xdr:cNvPr id="685" name="n_2aveValue【公民館】&#10;有形固定資産減価償却率">
          <a:extLst>
            <a:ext uri="{FF2B5EF4-FFF2-40B4-BE49-F238E27FC236}">
              <a16:creationId xmlns:a16="http://schemas.microsoft.com/office/drawing/2014/main" id="{00000000-0008-0000-0E00-0000AD020000}"/>
            </a:ext>
          </a:extLst>
        </xdr:cNvPr>
        <xdr:cNvSpPr txBox="1"/>
      </xdr:nvSpPr>
      <xdr:spPr>
        <a:xfrm>
          <a:off x="126752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10358</xdr:rowOff>
    </xdr:from>
    <xdr:ext cx="405111" cy="259045"/>
    <xdr:sp macro="" textlink="">
      <xdr:nvSpPr>
        <xdr:cNvPr id="686" name="n_3aveValue【公民館】&#10;有形固定資産減価償却率">
          <a:extLst>
            <a:ext uri="{FF2B5EF4-FFF2-40B4-BE49-F238E27FC236}">
              <a16:creationId xmlns:a16="http://schemas.microsoft.com/office/drawing/2014/main" id="{00000000-0008-0000-0E00-0000AE020000}"/>
            </a:ext>
          </a:extLst>
        </xdr:cNvPr>
        <xdr:cNvSpPr txBox="1"/>
      </xdr:nvSpPr>
      <xdr:spPr>
        <a:xfrm>
          <a:off x="11900544" y="1778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687" name="n_4aveValue【公民館】&#10;有形固定資産減価償却率">
          <a:extLst>
            <a:ext uri="{FF2B5EF4-FFF2-40B4-BE49-F238E27FC236}">
              <a16:creationId xmlns:a16="http://schemas.microsoft.com/office/drawing/2014/main" id="{00000000-0008-0000-0E00-0000AF020000}"/>
            </a:ext>
          </a:extLst>
        </xdr:cNvPr>
        <xdr:cNvSpPr txBox="1"/>
      </xdr:nvSpPr>
      <xdr:spPr>
        <a:xfrm>
          <a:off x="1110298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122300</xdr:rowOff>
    </xdr:from>
    <xdr:ext cx="405111" cy="259045"/>
    <xdr:sp macro="" textlink="">
      <xdr:nvSpPr>
        <xdr:cNvPr id="688" name="n_1mainValue【公民館】&#10;有形固定資産減価償却率">
          <a:extLst>
            <a:ext uri="{FF2B5EF4-FFF2-40B4-BE49-F238E27FC236}">
              <a16:creationId xmlns:a16="http://schemas.microsoft.com/office/drawing/2014/main" id="{00000000-0008-0000-0E00-0000B0020000}"/>
            </a:ext>
          </a:extLst>
        </xdr:cNvPr>
        <xdr:cNvSpPr txBox="1"/>
      </xdr:nvSpPr>
      <xdr:spPr>
        <a:xfrm>
          <a:off x="13437244"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84745</xdr:rowOff>
    </xdr:from>
    <xdr:ext cx="405111" cy="259045"/>
    <xdr:sp macro="" textlink="">
      <xdr:nvSpPr>
        <xdr:cNvPr id="689" name="n_2mainValue【公民館】&#10;有形固定資産減価償却率">
          <a:extLst>
            <a:ext uri="{FF2B5EF4-FFF2-40B4-BE49-F238E27FC236}">
              <a16:creationId xmlns:a16="http://schemas.microsoft.com/office/drawing/2014/main" id="{00000000-0008-0000-0E00-0000B1020000}"/>
            </a:ext>
          </a:extLst>
        </xdr:cNvPr>
        <xdr:cNvSpPr txBox="1"/>
      </xdr:nvSpPr>
      <xdr:spPr>
        <a:xfrm>
          <a:off x="12675244" y="1735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690" name="n_3mainValue【公民館】&#10;有形固定資産減価償却率">
          <a:extLst>
            <a:ext uri="{FF2B5EF4-FFF2-40B4-BE49-F238E27FC236}">
              <a16:creationId xmlns:a16="http://schemas.microsoft.com/office/drawing/2014/main" id="{00000000-0008-0000-0E00-0000B2020000}"/>
            </a:ext>
          </a:extLst>
        </xdr:cNvPr>
        <xdr:cNvSpPr txBox="1"/>
      </xdr:nvSpPr>
      <xdr:spPr>
        <a:xfrm>
          <a:off x="119005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691" name="n_4mainValue【公民館】&#10;有形固定資産減価償却率">
          <a:extLst>
            <a:ext uri="{FF2B5EF4-FFF2-40B4-BE49-F238E27FC236}">
              <a16:creationId xmlns:a16="http://schemas.microsoft.com/office/drawing/2014/main" id="{00000000-0008-0000-0E00-0000B3020000}"/>
            </a:ext>
          </a:extLst>
        </xdr:cNvPr>
        <xdr:cNvSpPr txBox="1"/>
      </xdr:nvSpPr>
      <xdr:spPr>
        <a:xfrm>
          <a:off x="1110298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E00-0000CC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105592</xdr:rowOff>
    </xdr:from>
    <xdr:to>
      <xdr:col>116</xdr:col>
      <xdr:colOff>62864</xdr:colOff>
      <xdr:row>109</xdr:row>
      <xdr:rowOff>32113</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19509104" y="16869592"/>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E00-0000CE020000}"/>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52269</xdr:rowOff>
    </xdr:from>
    <xdr:ext cx="469744" cy="259045"/>
    <xdr:sp macro="" textlink="">
      <xdr:nvSpPr>
        <xdr:cNvPr id="720" name="【公民館】&#10;一人当たり面積最大値テキスト">
          <a:extLst>
            <a:ext uri="{FF2B5EF4-FFF2-40B4-BE49-F238E27FC236}">
              <a16:creationId xmlns:a16="http://schemas.microsoft.com/office/drawing/2014/main" id="{00000000-0008-0000-0E00-0000D0020000}"/>
            </a:ext>
          </a:extLst>
        </xdr:cNvPr>
        <xdr:cNvSpPr txBox="1"/>
      </xdr:nvSpPr>
      <xdr:spPr>
        <a:xfrm>
          <a:off x="19547840" y="1664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105592</xdr:rowOff>
    </xdr:from>
    <xdr:to>
      <xdr:col>116</xdr:col>
      <xdr:colOff>152400</xdr:colOff>
      <xdr:row>100</xdr:row>
      <xdr:rowOff>105592</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9443700" y="16869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113591</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E00-0000D2020000}"/>
            </a:ext>
          </a:extLst>
        </xdr:cNvPr>
        <xdr:cNvSpPr txBox="1"/>
      </xdr:nvSpPr>
      <xdr:spPr>
        <a:xfrm>
          <a:off x="19547840" y="1771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19458940" y="1786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18735040" y="17870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7937480" y="17880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7162780" y="17873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6388080" y="1786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9458940" y="181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E00-0000DE020000}"/>
            </a:ext>
          </a:extLst>
        </xdr:cNvPr>
        <xdr:cNvSpPr txBox="1"/>
      </xdr:nvSpPr>
      <xdr:spPr>
        <a:xfrm>
          <a:off x="19547840" y="1806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8735040" y="181468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92529</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flipV="1">
          <a:off x="18778220" y="18194383"/>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41729</xdr:rowOff>
    </xdr:from>
    <xdr:to>
      <xdr:col>107</xdr:col>
      <xdr:colOff>101600</xdr:colOff>
      <xdr:row>108</xdr:row>
      <xdr:rowOff>143329</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1793748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92529</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7988280" y="1819764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44994</xdr:rowOff>
    </xdr:from>
    <xdr:to>
      <xdr:col>102</xdr:col>
      <xdr:colOff>165100</xdr:colOff>
      <xdr:row>108</xdr:row>
      <xdr:rowOff>146594</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716278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92529</xdr:rowOff>
    </xdr:from>
    <xdr:to>
      <xdr:col>107</xdr:col>
      <xdr:colOff>50800</xdr:colOff>
      <xdr:row>108</xdr:row>
      <xdr:rowOff>95794</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17213580" y="18197649"/>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44994</xdr:rowOff>
    </xdr:from>
    <xdr:to>
      <xdr:col>98</xdr:col>
      <xdr:colOff>38100</xdr:colOff>
      <xdr:row>108</xdr:row>
      <xdr:rowOff>146594</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6388080" y="181501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95794</xdr:rowOff>
    </xdr:from>
    <xdr:to>
      <xdr:col>102</xdr:col>
      <xdr:colOff>114300</xdr:colOff>
      <xdr:row>108</xdr:row>
      <xdr:rowOff>95794</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6431260" y="1820091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43" name="n_1aveValue【公民館】&#10;一人当たり面積">
          <a:extLst>
            <a:ext uri="{FF2B5EF4-FFF2-40B4-BE49-F238E27FC236}">
              <a16:creationId xmlns:a16="http://schemas.microsoft.com/office/drawing/2014/main" id="{00000000-0008-0000-0E00-0000E7020000}"/>
            </a:ext>
          </a:extLst>
        </xdr:cNvPr>
        <xdr:cNvSpPr txBox="1"/>
      </xdr:nvSpPr>
      <xdr:spPr>
        <a:xfrm>
          <a:off x="1856112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56985</xdr:rowOff>
    </xdr:from>
    <xdr:ext cx="469744" cy="259045"/>
    <xdr:sp macro="" textlink="">
      <xdr:nvSpPr>
        <xdr:cNvPr id="744" name="n_2aveValue【公民館】&#10;一人当たり面積">
          <a:extLst>
            <a:ext uri="{FF2B5EF4-FFF2-40B4-BE49-F238E27FC236}">
              <a16:creationId xmlns:a16="http://schemas.microsoft.com/office/drawing/2014/main" id="{00000000-0008-0000-0E00-0000E8020000}"/>
            </a:ext>
          </a:extLst>
        </xdr:cNvPr>
        <xdr:cNvSpPr txBox="1"/>
      </xdr:nvSpPr>
      <xdr:spPr>
        <a:xfrm>
          <a:off x="17776267" y="1765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50454</xdr:rowOff>
    </xdr:from>
    <xdr:ext cx="469744" cy="259045"/>
    <xdr:sp macro="" textlink="">
      <xdr:nvSpPr>
        <xdr:cNvPr id="745" name="n_3aveValue【公民館】&#10;一人当たり面積">
          <a:extLst>
            <a:ext uri="{FF2B5EF4-FFF2-40B4-BE49-F238E27FC236}">
              <a16:creationId xmlns:a16="http://schemas.microsoft.com/office/drawing/2014/main" id="{00000000-0008-0000-0E00-0000E9020000}"/>
            </a:ext>
          </a:extLst>
        </xdr:cNvPr>
        <xdr:cNvSpPr txBox="1"/>
      </xdr:nvSpPr>
      <xdr:spPr>
        <a:xfrm>
          <a:off x="17001567" y="1765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43922</xdr:rowOff>
    </xdr:from>
    <xdr:ext cx="469744" cy="259045"/>
    <xdr:sp macro="" textlink="">
      <xdr:nvSpPr>
        <xdr:cNvPr id="746" name="n_4aveValue【公民館】&#10;一人当たり面積">
          <a:extLst>
            <a:ext uri="{FF2B5EF4-FFF2-40B4-BE49-F238E27FC236}">
              <a16:creationId xmlns:a16="http://schemas.microsoft.com/office/drawing/2014/main" id="{00000000-0008-0000-0E00-0000EA020000}"/>
            </a:ext>
          </a:extLst>
        </xdr:cNvPr>
        <xdr:cNvSpPr txBox="1"/>
      </xdr:nvSpPr>
      <xdr:spPr>
        <a:xfrm>
          <a:off x="1622686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747" name="n_1mainValue【公民館】&#10;一人当たり面積">
          <a:extLst>
            <a:ext uri="{FF2B5EF4-FFF2-40B4-BE49-F238E27FC236}">
              <a16:creationId xmlns:a16="http://schemas.microsoft.com/office/drawing/2014/main" id="{00000000-0008-0000-0E00-0000EB020000}"/>
            </a:ext>
          </a:extLst>
        </xdr:cNvPr>
        <xdr:cNvSpPr txBox="1"/>
      </xdr:nvSpPr>
      <xdr:spPr>
        <a:xfrm>
          <a:off x="18561127"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748" name="n_2mainValue【公民館】&#10;一人当たり面積">
          <a:extLst>
            <a:ext uri="{FF2B5EF4-FFF2-40B4-BE49-F238E27FC236}">
              <a16:creationId xmlns:a16="http://schemas.microsoft.com/office/drawing/2014/main" id="{00000000-0008-0000-0E00-0000EC020000}"/>
            </a:ext>
          </a:extLst>
        </xdr:cNvPr>
        <xdr:cNvSpPr txBox="1"/>
      </xdr:nvSpPr>
      <xdr:spPr>
        <a:xfrm>
          <a:off x="17776267"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137721</xdr:rowOff>
    </xdr:from>
    <xdr:ext cx="469744" cy="259045"/>
    <xdr:sp macro="" textlink="">
      <xdr:nvSpPr>
        <xdr:cNvPr id="749" name="n_3mainValue【公民館】&#10;一人当たり面積">
          <a:extLst>
            <a:ext uri="{FF2B5EF4-FFF2-40B4-BE49-F238E27FC236}">
              <a16:creationId xmlns:a16="http://schemas.microsoft.com/office/drawing/2014/main" id="{00000000-0008-0000-0E00-0000ED020000}"/>
            </a:ext>
          </a:extLst>
        </xdr:cNvPr>
        <xdr:cNvSpPr txBox="1"/>
      </xdr:nvSpPr>
      <xdr:spPr>
        <a:xfrm>
          <a:off x="1700156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137721</xdr:rowOff>
    </xdr:from>
    <xdr:ext cx="469744" cy="259045"/>
    <xdr:sp macro="" textlink="">
      <xdr:nvSpPr>
        <xdr:cNvPr id="750" name="n_4mainValue【公民館】&#10;一人当たり面積">
          <a:extLst>
            <a:ext uri="{FF2B5EF4-FFF2-40B4-BE49-F238E27FC236}">
              <a16:creationId xmlns:a16="http://schemas.microsoft.com/office/drawing/2014/main" id="{00000000-0008-0000-0E00-0000EE020000}"/>
            </a:ext>
          </a:extLst>
        </xdr:cNvPr>
        <xdr:cNvSpPr txBox="1"/>
      </xdr:nvSpPr>
      <xdr:spPr>
        <a:xfrm>
          <a:off x="1622686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昭和後期から平成初期の人口増加にともない、公共施設の整備を進めてきましたが、平成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年頃をピークに人口減少に転じました。</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特に、子どもの人口が減少してきている中で、学校・園の統合は一部行ったものの、「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すると、その差は拡大傾向です。</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29,100
28,871
90.33
12,460,354
11,884,547
553,889
7,269,474
8,164,521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704114"/>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122481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48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xdr:rowOff>
    </xdr:from>
    <xdr:to>
      <xdr:col>24</xdr:col>
      <xdr:colOff>152400</xdr:colOff>
      <xdr:row>34</xdr:row>
      <xdr:rowOff>4354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704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203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317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84183</xdr:rowOff>
    </xdr:from>
    <xdr:to>
      <xdr:col>15</xdr:col>
      <xdr:colOff>101600</xdr:colOff>
      <xdr:row>38</xdr:row>
      <xdr:rowOff>14332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28686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24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18869</xdr:rowOff>
    </xdr:from>
    <xdr:to>
      <xdr:col>6</xdr:col>
      <xdr:colOff>38100</xdr:colOff>
      <xdr:row>37</xdr:row>
      <xdr:rowOff>120469</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2215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6462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70774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53159</xdr:rowOff>
    </xdr:from>
    <xdr:to>
      <xdr:col>20</xdr:col>
      <xdr:colOff>38100</xdr:colOff>
      <xdr:row>38</xdr:row>
      <xdr:rowOff>154759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64234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103959</xdr:rowOff>
    </xdr:from>
    <xdr:to>
      <xdr:col>24</xdr:col>
      <xdr:colOff>63500</xdr:colOff>
      <xdr:row>38</xdr:row>
      <xdr:rowOff>143147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6474279"/>
          <a:ext cx="7315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30299</xdr:rowOff>
    </xdr:from>
    <xdr:to>
      <xdr:col>15</xdr:col>
      <xdr:colOff>101600</xdr:colOff>
      <xdr:row>38</xdr:row>
      <xdr:rowOff>131899</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64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81099</xdr:rowOff>
    </xdr:from>
    <xdr:to>
      <xdr:col>19</xdr:col>
      <xdr:colOff>177800</xdr:colOff>
      <xdr:row>38</xdr:row>
      <xdr:rowOff>103959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6451419"/>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165826</xdr:rowOff>
    </xdr:from>
    <xdr:to>
      <xdr:col>10</xdr:col>
      <xdr:colOff>165100</xdr:colOff>
      <xdr:row>38</xdr:row>
      <xdr:rowOff>95976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368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45176</xdr:rowOff>
    </xdr:from>
    <xdr:to>
      <xdr:col>15</xdr:col>
      <xdr:colOff>50800</xdr:colOff>
      <xdr:row>38</xdr:row>
      <xdr:rowOff>81099</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641549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45176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6377940"/>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30860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60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600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145886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651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649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87103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645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118110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219565" y="581787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258300" y="55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118110</xdr:rowOff>
    </xdr:from>
    <xdr:to>
      <xdr:col>55</xdr:col>
      <xdr:colOff>88900</xdr:colOff>
      <xdr:row>34</xdr:row>
      <xdr:rowOff>118110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154160" y="5817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258300" y="676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192260" y="678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82550</xdr:rowOff>
    </xdr:from>
    <xdr:to>
      <xdr:col>50</xdr:col>
      <xdr:colOff>165100</xdr:colOff>
      <xdr:row>41</xdr:row>
      <xdr:rowOff>12700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445500" y="6788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670800" y="6791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90170</xdr:rowOff>
    </xdr:from>
    <xdr:to>
      <xdr:col>41</xdr:col>
      <xdr:colOff>101600</xdr:colOff>
      <xdr:row>41</xdr:row>
      <xdr:rowOff>20320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873240" y="6795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0985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192260" y="6540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21607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2583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445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49530</xdr:rowOff>
    </xdr:from>
    <xdr:to>
      <xdr:col>55</xdr:col>
      <xdr:colOff>0</xdr:colOff>
      <xdr:row>39</xdr:row>
      <xdr:rowOff>57150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496300" y="658749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670800" y="655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64770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713980" y="659511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21590</xdr:rowOff>
    </xdr:from>
    <xdr:to>
      <xdr:col>41</xdr:col>
      <xdr:colOff>101600</xdr:colOff>
      <xdr:row>39</xdr:row>
      <xdr:rowOff>123190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87324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72390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24040" y="66027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09854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72390</xdr:rowOff>
    </xdr:from>
    <xdr:to>
      <xdr:col>41</xdr:col>
      <xdr:colOff>50800</xdr:colOff>
      <xdr:row>39</xdr:row>
      <xdr:rowOff>80010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149340" y="661035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3827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27158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50958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11447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7120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59373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27158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50958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139717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7120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59373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140426</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086225" y="9360626"/>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87103</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124960" y="9139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140426</xdr:rowOff>
    </xdr:from>
    <xdr:to>
      <xdr:col>24</xdr:col>
      <xdr:colOff>152400</xdr:colOff>
      <xdr:row>55</xdr:row>
      <xdr:rowOff>140426</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020820" y="9360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124960" y="10227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036060" y="1024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312160" y="102601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514600" y="1025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7399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3084</xdr:rowOff>
    </xdr:from>
    <xdr:to>
      <xdr:col>6</xdr:col>
      <xdr:colOff>38100</xdr:colOff>
      <xdr:row>61</xdr:row>
      <xdr:rowOff>104684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965200" y="10229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036060" y="1020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166387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124960"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104322</xdr:rowOff>
    </xdr:from>
    <xdr:to>
      <xdr:col>20</xdr:col>
      <xdr:colOff>38100</xdr:colOff>
      <xdr:row>61</xdr:row>
      <xdr:rowOff>34472</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312160" y="10162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155122</xdr:rowOff>
    </xdr:from>
    <xdr:to>
      <xdr:col>24</xdr:col>
      <xdr:colOff>63500</xdr:colOff>
      <xdr:row>61</xdr:row>
      <xdr:rowOff>22860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355340" y="10213522"/>
          <a:ext cx="73152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51460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155122</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565400" y="10184130"/>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7399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81643</xdr:rowOff>
    </xdr:from>
    <xdr:to>
      <xdr:col>15</xdr:col>
      <xdr:colOff>50800</xdr:colOff>
      <xdr:row>60</xdr:row>
      <xdr:rowOff>125730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790700" y="10140043"/>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163104</xdr:rowOff>
    </xdr:from>
    <xdr:to>
      <xdr:col>6</xdr:col>
      <xdr:colOff>38100</xdr:colOff>
      <xdr:row>60</xdr:row>
      <xdr:rowOff>93254</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965200" y="10053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42454</xdr:rowOff>
    </xdr:from>
    <xdr:to>
      <xdr:col>10</xdr:col>
      <xdr:colOff>114300</xdr:colOff>
      <xdr:row>60</xdr:row>
      <xdr:rowOff>81643</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08380" y="10100854"/>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126836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170564" y="1035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38570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61100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836304" y="1032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50999</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170564" y="994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21607</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38570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148970</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61100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836304" y="983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112395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9219565" y="950023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59072</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92583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112395</xdr:rowOff>
    </xdr:from>
    <xdr:to>
      <xdr:col>55</xdr:col>
      <xdr:colOff>88900</xdr:colOff>
      <xdr:row>56</xdr:row>
      <xdr:rowOff>112395</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154160" y="95002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9258300" y="1041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192260" y="10436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445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670800" y="1044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87324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0985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192260" y="10144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109237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9258300"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95885</xdr:rowOff>
    </xdr:from>
    <xdr:to>
      <xdr:col>50</xdr:col>
      <xdr:colOff>165100</xdr:colOff>
      <xdr:row>61</xdr:row>
      <xdr:rowOff>26035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445500" y="10154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137160</xdr:rowOff>
    </xdr:from>
    <xdr:to>
      <xdr:col>55</xdr:col>
      <xdr:colOff>0</xdr:colOff>
      <xdr:row>60</xdr:row>
      <xdr:rowOff>146685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496300" y="10195560"/>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105410</xdr:rowOff>
    </xdr:from>
    <xdr:to>
      <xdr:col>46</xdr:col>
      <xdr:colOff>38100</xdr:colOff>
      <xdr:row>61</xdr:row>
      <xdr:rowOff>35560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670800" y="1016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146685</xdr:rowOff>
    </xdr:from>
    <xdr:to>
      <xdr:col>50</xdr:col>
      <xdr:colOff>114300</xdr:colOff>
      <xdr:row>60</xdr:row>
      <xdr:rowOff>156210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713980" y="1020508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114935</xdr:rowOff>
    </xdr:from>
    <xdr:to>
      <xdr:col>41</xdr:col>
      <xdr:colOff>101600</xdr:colOff>
      <xdr:row>61</xdr:row>
      <xdr:rowOff>45085</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873240" y="1017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156210</xdr:rowOff>
    </xdr:from>
    <xdr:to>
      <xdr:col>45</xdr:col>
      <xdr:colOff>177800</xdr:colOff>
      <xdr:row>60</xdr:row>
      <xdr:rowOff>165735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24040" y="1021461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120650</xdr:rowOff>
    </xdr:from>
    <xdr:to>
      <xdr:col>36</xdr:col>
      <xdr:colOff>165100</xdr:colOff>
      <xdr:row>61</xdr:row>
      <xdr:rowOff>50800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09854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165735</xdr:rowOff>
    </xdr:from>
    <xdr:to>
      <xdr:col>41</xdr:col>
      <xdr:colOff>50800</xdr:colOff>
      <xdr:row>61</xdr:row>
      <xdr:rowOff>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149340" y="1022413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827158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750958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671202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59373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42562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8271587"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52087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750958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61612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6712027" y="995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67327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593732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086225" y="13045441"/>
          <a:ext cx="0" cy="148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124960" y="12824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020820" y="13045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124960" y="13740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03606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312160" y="13743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145414</xdr:rowOff>
    </xdr:from>
    <xdr:to>
      <xdr:col>15</xdr:col>
      <xdr:colOff>101600</xdr:colOff>
      <xdr:row>82</xdr:row>
      <xdr:rowOff>75564</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514600" y="13724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124461</xdr:rowOff>
    </xdr:from>
    <xdr:to>
      <xdr:col>10</xdr:col>
      <xdr:colOff>165100</xdr:colOff>
      <xdr:row>82</xdr:row>
      <xdr:rowOff>54611</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73990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107314</xdr:rowOff>
    </xdr:from>
    <xdr:to>
      <xdr:col>6</xdr:col>
      <xdr:colOff>38100</xdr:colOff>
      <xdr:row>82</xdr:row>
      <xdr:rowOff>37464</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965200" y="136861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74930</xdr:rowOff>
    </xdr:from>
    <xdr:to>
      <xdr:col>24</xdr:col>
      <xdr:colOff>114300</xdr:colOff>
      <xdr:row>82</xdr:row>
      <xdr:rowOff>5080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036060" y="1365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97807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12496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312160" y="13615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125730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355340" y="1366647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168275</xdr:rowOff>
    </xdr:from>
    <xdr:to>
      <xdr:col>15</xdr:col>
      <xdr:colOff>101600</xdr:colOff>
      <xdr:row>81</xdr:row>
      <xdr:rowOff>98425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514600" y="13579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47625</xdr:rowOff>
    </xdr:from>
    <xdr:to>
      <xdr:col>19</xdr:col>
      <xdr:colOff>177800</xdr:colOff>
      <xdr:row>81</xdr:row>
      <xdr:rowOff>87630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565400" y="1362646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128270</xdr:rowOff>
    </xdr:from>
    <xdr:to>
      <xdr:col>10</xdr:col>
      <xdr:colOff>165100</xdr:colOff>
      <xdr:row>81</xdr:row>
      <xdr:rowOff>58420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739900" y="1353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xdr:rowOff>
    </xdr:from>
    <xdr:to>
      <xdr:col>15</xdr:col>
      <xdr:colOff>50800</xdr:colOff>
      <xdr:row>81</xdr:row>
      <xdr:rowOff>47625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790700" y="1358646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88264</xdr:rowOff>
    </xdr:from>
    <xdr:to>
      <xdr:col>6</xdr:col>
      <xdr:colOff>38100</xdr:colOff>
      <xdr:row>81</xdr:row>
      <xdr:rowOff>18414</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965200" y="134994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139064</xdr:rowOff>
    </xdr:from>
    <xdr:to>
      <xdr:col>10</xdr:col>
      <xdr:colOff>114300</xdr:colOff>
      <xdr:row>81</xdr:row>
      <xdr:rowOff>7620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008380" y="13550264"/>
          <a:ext cx="78232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170564" y="1383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66691</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385704" y="1381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45738</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61100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28591</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836304" y="1377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154957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170564" y="1339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114952</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385704" y="1335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74947</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61100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34941</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836304" y="132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110489</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9219565" y="13274040"/>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9258300" y="130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9154160" y="1327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57166</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9258300" y="14138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192260" y="141604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445500" y="1417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86361</xdr:rowOff>
    </xdr:from>
    <xdr:to>
      <xdr:col>46</xdr:col>
      <xdr:colOff>38100</xdr:colOff>
      <xdr:row>85</xdr:row>
      <xdr:rowOff>16511</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670800" y="14168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873240" y="1415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09854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151130</xdr:rowOff>
    </xdr:from>
    <xdr:to>
      <xdr:col>55</xdr:col>
      <xdr:colOff>50800</xdr:colOff>
      <xdr:row>79</xdr:row>
      <xdr:rowOff>81280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192260" y="13227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104157</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9258300" y="1318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36830</xdr:rowOff>
    </xdr:from>
    <xdr:to>
      <xdr:col>50</xdr:col>
      <xdr:colOff>165100</xdr:colOff>
      <xdr:row>80</xdr:row>
      <xdr:rowOff>138430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445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30480</xdr:rowOff>
    </xdr:from>
    <xdr:to>
      <xdr:col>55</xdr:col>
      <xdr:colOff>0</xdr:colOff>
      <xdr:row>80</xdr:row>
      <xdr:rowOff>87630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496300" y="13274040"/>
          <a:ext cx="7239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52070</xdr:rowOff>
    </xdr:from>
    <xdr:to>
      <xdr:col>46</xdr:col>
      <xdr:colOff>38100</xdr:colOff>
      <xdr:row>80</xdr:row>
      <xdr:rowOff>153670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670800" y="13463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87630</xdr:rowOff>
    </xdr:from>
    <xdr:to>
      <xdr:col>50</xdr:col>
      <xdr:colOff>114300</xdr:colOff>
      <xdr:row>80</xdr:row>
      <xdr:rowOff>102870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713980" y="1349883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67311</xdr:rowOff>
    </xdr:from>
    <xdr:to>
      <xdr:col>41</xdr:col>
      <xdr:colOff>101600</xdr:colOff>
      <xdr:row>80</xdr:row>
      <xdr:rowOff>168911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87324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102870</xdr:rowOff>
    </xdr:from>
    <xdr:to>
      <xdr:col>45</xdr:col>
      <xdr:colOff>177800</xdr:colOff>
      <xdr:row>80</xdr:row>
      <xdr:rowOff>118111</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24040" y="13514070"/>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78739</xdr:rowOff>
    </xdr:from>
    <xdr:to>
      <xdr:col>36</xdr:col>
      <xdr:colOff>165100</xdr:colOff>
      <xdr:row>81</xdr:row>
      <xdr:rowOff>8889</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098540" y="13489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118111</xdr:rowOff>
    </xdr:from>
    <xdr:to>
      <xdr:col>41</xdr:col>
      <xdr:colOff>50800</xdr:colOff>
      <xdr:row>80</xdr:row>
      <xdr:rowOff>129539</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6149340" y="13529311"/>
          <a:ext cx="7747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15257</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827158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7638</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750958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6712027"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156227</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593732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154957</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827158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170197</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7509587" y="1324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13988</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6712027" y="1325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25416</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5937327" y="1326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F00-000094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118655</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4086225" y="16882655"/>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00000000-0008-0000-0F00-00009601000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65332</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00000000-0008-0000-0F00-000098010000}"/>
            </a:ext>
          </a:extLst>
        </xdr:cNvPr>
        <xdr:cNvSpPr txBox="1"/>
      </xdr:nvSpPr>
      <xdr:spPr>
        <a:xfrm>
          <a:off x="4124960" y="166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118655</xdr:rowOff>
    </xdr:from>
    <xdr:to>
      <xdr:col>24</xdr:col>
      <xdr:colOff>152400</xdr:colOff>
      <xdr:row>100</xdr:row>
      <xdr:rowOff>118655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02082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30315</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F00-00009A010000}"/>
            </a:ext>
          </a:extLst>
        </xdr:cNvPr>
        <xdr:cNvSpPr txBox="1"/>
      </xdr:nvSpPr>
      <xdr:spPr>
        <a:xfrm>
          <a:off x="4124960" y="17464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xdr:rowOff>
    </xdr:from>
    <xdr:to>
      <xdr:col>24</xdr:col>
      <xdr:colOff>114300</xdr:colOff>
      <xdr:row>105</xdr:row>
      <xdr:rowOff>109038</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403606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331216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108676</xdr:rowOff>
    </xdr:from>
    <xdr:to>
      <xdr:col>15</xdr:col>
      <xdr:colOff>101600</xdr:colOff>
      <xdr:row>105</xdr:row>
      <xdr:rowOff>38826</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251460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108676</xdr:rowOff>
    </xdr:from>
    <xdr:to>
      <xdr:col>10</xdr:col>
      <xdr:colOff>165100</xdr:colOff>
      <xdr:row>105</xdr:row>
      <xdr:rowOff>38826</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73990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965200" y="17513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403606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2" name="【市民会館】&#10;有形固定資産減価償却率該当値テキスト">
          <a:extLst>
            <a:ext uri="{FF2B5EF4-FFF2-40B4-BE49-F238E27FC236}">
              <a16:creationId xmlns:a16="http://schemas.microsoft.com/office/drawing/2014/main" id="{00000000-0008-0000-0F00-0000A6010000}"/>
            </a:ext>
          </a:extLst>
        </xdr:cNvPr>
        <xdr:cNvSpPr txBox="1"/>
      </xdr:nvSpPr>
      <xdr:spPr>
        <a:xfrm>
          <a:off x="4124960" y="181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3312160" y="18261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3355340" y="1830813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251460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565400" y="183081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73990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790700" y="183081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965200" y="18261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008380" y="183081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86377</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F00-0000AF010000}"/>
            </a:ext>
          </a:extLst>
        </xdr:cNvPr>
        <xdr:cNvSpPr txBox="1"/>
      </xdr:nvSpPr>
      <xdr:spPr>
        <a:xfrm>
          <a:off x="317056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55353</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F00-0000B0010000}"/>
            </a:ext>
          </a:extLst>
        </xdr:cNvPr>
        <xdr:cNvSpPr txBox="1"/>
      </xdr:nvSpPr>
      <xdr:spPr>
        <a:xfrm>
          <a:off x="238570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55353</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F00-0000B1010000}"/>
            </a:ext>
          </a:extLst>
        </xdr:cNvPr>
        <xdr:cNvSpPr txBox="1"/>
      </xdr:nvSpPr>
      <xdr:spPr>
        <a:xfrm>
          <a:off x="161100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F00-0000B2010000}"/>
            </a:ext>
          </a:extLst>
        </xdr:cNvPr>
        <xdr:cNvSpPr txBox="1"/>
      </xdr:nvSpPr>
      <xdr:spPr>
        <a:xfrm>
          <a:off x="836304" y="1729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5" name="n_1mainValue【市民会館】&#10;有形固定資産減価償却率">
          <a:extLst>
            <a:ext uri="{FF2B5EF4-FFF2-40B4-BE49-F238E27FC236}">
              <a16:creationId xmlns:a16="http://schemas.microsoft.com/office/drawing/2014/main" id="{00000000-0008-0000-0F00-0000B3010000}"/>
            </a:ext>
          </a:extLst>
        </xdr:cNvPr>
        <xdr:cNvSpPr txBox="1"/>
      </xdr:nvSpPr>
      <xdr:spPr>
        <a:xfrm>
          <a:off x="313824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6" name="n_2mainValue【市民会館】&#10;有形固定資産減価償却率">
          <a:extLst>
            <a:ext uri="{FF2B5EF4-FFF2-40B4-BE49-F238E27FC236}">
              <a16:creationId xmlns:a16="http://schemas.microsoft.com/office/drawing/2014/main" id="{00000000-0008-0000-0F00-0000B4010000}"/>
            </a:ext>
          </a:extLst>
        </xdr:cNvPr>
        <xdr:cNvSpPr txBox="1"/>
      </xdr:nvSpPr>
      <xdr:spPr>
        <a:xfrm>
          <a:off x="235338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7" name="n_3mainValue【市民会館】&#10;有形固定資産減価償却率">
          <a:extLst>
            <a:ext uri="{FF2B5EF4-FFF2-40B4-BE49-F238E27FC236}">
              <a16:creationId xmlns:a16="http://schemas.microsoft.com/office/drawing/2014/main" id="{00000000-0008-0000-0F00-0000B5010000}"/>
            </a:ext>
          </a:extLst>
        </xdr:cNvPr>
        <xdr:cNvSpPr txBox="1"/>
      </xdr:nvSpPr>
      <xdr:spPr>
        <a:xfrm>
          <a:off x="157868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8" name="n_4mainValue【市民会館】&#10;有形固定資産減価償却率">
          <a:extLst>
            <a:ext uri="{FF2B5EF4-FFF2-40B4-BE49-F238E27FC236}">
              <a16:creationId xmlns:a16="http://schemas.microsoft.com/office/drawing/2014/main" id="{00000000-0008-0000-0F00-0000B6010000}"/>
            </a:ext>
          </a:extLst>
        </xdr:cNvPr>
        <xdr:cNvSpPr txBox="1"/>
      </xdr:nvSpPr>
      <xdr:spPr>
        <a:xfrm>
          <a:off x="80398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F00-0000CD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76200</xdr:rowOff>
    </xdr:from>
    <xdr:to>
      <xdr:col>54</xdr:col>
      <xdr:colOff>189865</xdr:colOff>
      <xdr:row>108</xdr:row>
      <xdr:rowOff>135255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9219565" y="170078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F00-0000CF010000}"/>
            </a:ext>
          </a:extLst>
        </xdr:cNvPr>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22877</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F00-0000D1010000}"/>
            </a:ext>
          </a:extLst>
        </xdr:cNvPr>
        <xdr:cNvSpPr txBox="1"/>
      </xdr:nvSpPr>
      <xdr:spPr>
        <a:xfrm>
          <a:off x="9258300" y="1678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76200</xdr:rowOff>
    </xdr:from>
    <xdr:to>
      <xdr:col>55</xdr:col>
      <xdr:colOff>88900</xdr:colOff>
      <xdr:row>101</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9154160" y="1700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4463</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F00-0000D3010000}"/>
            </a:ext>
          </a:extLst>
        </xdr:cNvPr>
        <xdr:cNvSpPr txBox="1"/>
      </xdr:nvSpPr>
      <xdr:spPr>
        <a:xfrm>
          <a:off x="9258300" y="1777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153036</xdr:rowOff>
    </xdr:from>
    <xdr:to>
      <xdr:col>55</xdr:col>
      <xdr:colOff>50800</xdr:colOff>
      <xdr:row>107</xdr:row>
      <xdr:rowOff>83186</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192260" y="17922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445500" y="1793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164464</xdr:rowOff>
    </xdr:from>
    <xdr:to>
      <xdr:col>46</xdr:col>
      <xdr:colOff>38100</xdr:colOff>
      <xdr:row>107</xdr:row>
      <xdr:rowOff>94614</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670800" y="17934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162561</xdr:rowOff>
    </xdr:from>
    <xdr:to>
      <xdr:col>41</xdr:col>
      <xdr:colOff>101600</xdr:colOff>
      <xdr:row>107</xdr:row>
      <xdr:rowOff>92711</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87324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145414</xdr:rowOff>
    </xdr:from>
    <xdr:to>
      <xdr:col>36</xdr:col>
      <xdr:colOff>165100</xdr:colOff>
      <xdr:row>107</xdr:row>
      <xdr:rowOff>75564</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098540" y="17915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168275</xdr:rowOff>
    </xdr:from>
    <xdr:to>
      <xdr:col>55</xdr:col>
      <xdr:colOff>50800</xdr:colOff>
      <xdr:row>108</xdr:row>
      <xdr:rowOff>98425</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192260" y="18105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83202</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F00-0000DF010000}"/>
            </a:ext>
          </a:extLst>
        </xdr:cNvPr>
        <xdr:cNvSpPr txBox="1"/>
      </xdr:nvSpPr>
      <xdr:spPr>
        <a:xfrm>
          <a:off x="9258300" y="1802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170180</xdr:rowOff>
    </xdr:from>
    <xdr:to>
      <xdr:col>50</xdr:col>
      <xdr:colOff>165100</xdr:colOff>
      <xdr:row>108</xdr:row>
      <xdr:rowOff>100330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445500" y="1810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47625</xdr:rowOff>
    </xdr:from>
    <xdr:to>
      <xdr:col>55</xdr:col>
      <xdr:colOff>0</xdr:colOff>
      <xdr:row>108</xdr:row>
      <xdr:rowOff>49530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8496300" y="1815274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636</xdr:rowOff>
    </xdr:from>
    <xdr:to>
      <xdr:col>46</xdr:col>
      <xdr:colOff>38100</xdr:colOff>
      <xdr:row>108</xdr:row>
      <xdr:rowOff>102236</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670800" y="18105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49530</xdr:rowOff>
    </xdr:from>
    <xdr:to>
      <xdr:col>50</xdr:col>
      <xdr:colOff>114300</xdr:colOff>
      <xdr:row>108</xdr:row>
      <xdr:rowOff>51436</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7713980" y="18154650"/>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2539</xdr:rowOff>
    </xdr:from>
    <xdr:to>
      <xdr:col>41</xdr:col>
      <xdr:colOff>101600</xdr:colOff>
      <xdr:row>108</xdr:row>
      <xdr:rowOff>104139</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87324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51436</xdr:rowOff>
    </xdr:from>
    <xdr:to>
      <xdr:col>45</xdr:col>
      <xdr:colOff>177800</xdr:colOff>
      <xdr:row>108</xdr:row>
      <xdr:rowOff>53339</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6924040" y="18156556"/>
          <a:ext cx="78994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2539</xdr:rowOff>
    </xdr:from>
    <xdr:to>
      <xdr:col>36</xdr:col>
      <xdr:colOff>165100</xdr:colOff>
      <xdr:row>108</xdr:row>
      <xdr:rowOff>104139</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609854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53339</xdr:rowOff>
    </xdr:from>
    <xdr:to>
      <xdr:col>41</xdr:col>
      <xdr:colOff>50800</xdr:colOff>
      <xdr:row>108</xdr:row>
      <xdr:rowOff>53339</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6149340" y="1815845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8" name="n_1aveValue【市民会館】&#10;一人当たり面積">
          <a:extLst>
            <a:ext uri="{FF2B5EF4-FFF2-40B4-BE49-F238E27FC236}">
              <a16:creationId xmlns:a16="http://schemas.microsoft.com/office/drawing/2014/main" id="{00000000-0008-0000-0F00-0000E8010000}"/>
            </a:ext>
          </a:extLst>
        </xdr:cNvPr>
        <xdr:cNvSpPr txBox="1"/>
      </xdr:nvSpPr>
      <xdr:spPr>
        <a:xfrm>
          <a:off x="8271587" y="177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111141</xdr:rowOff>
    </xdr:from>
    <xdr:ext cx="469744" cy="259045"/>
    <xdr:sp macro="" textlink="">
      <xdr:nvSpPr>
        <xdr:cNvPr id="489" name="n_2aveValue【市民会館】&#10;一人当たり面積">
          <a:extLst>
            <a:ext uri="{FF2B5EF4-FFF2-40B4-BE49-F238E27FC236}">
              <a16:creationId xmlns:a16="http://schemas.microsoft.com/office/drawing/2014/main" id="{00000000-0008-0000-0F00-0000E9010000}"/>
            </a:ext>
          </a:extLst>
        </xdr:cNvPr>
        <xdr:cNvSpPr txBox="1"/>
      </xdr:nvSpPr>
      <xdr:spPr>
        <a:xfrm>
          <a:off x="7509587"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109238</xdr:rowOff>
    </xdr:from>
    <xdr:ext cx="469744" cy="259045"/>
    <xdr:sp macro="" textlink="">
      <xdr:nvSpPr>
        <xdr:cNvPr id="490" name="n_3aveValue【市民会館】&#10;一人当たり面積">
          <a:extLst>
            <a:ext uri="{FF2B5EF4-FFF2-40B4-BE49-F238E27FC236}">
              <a16:creationId xmlns:a16="http://schemas.microsoft.com/office/drawing/2014/main" id="{00000000-0008-0000-0F00-0000EA010000}"/>
            </a:ext>
          </a:extLst>
        </xdr:cNvPr>
        <xdr:cNvSpPr txBox="1"/>
      </xdr:nvSpPr>
      <xdr:spPr>
        <a:xfrm>
          <a:off x="67120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92091</xdr:rowOff>
    </xdr:from>
    <xdr:ext cx="469744" cy="259045"/>
    <xdr:sp macro="" textlink="">
      <xdr:nvSpPr>
        <xdr:cNvPr id="491" name="n_4aveValue【市民会館】&#10;一人当たり面積">
          <a:extLst>
            <a:ext uri="{FF2B5EF4-FFF2-40B4-BE49-F238E27FC236}">
              <a16:creationId xmlns:a16="http://schemas.microsoft.com/office/drawing/2014/main" id="{00000000-0008-0000-0F00-0000EB010000}"/>
            </a:ext>
          </a:extLst>
        </xdr:cNvPr>
        <xdr:cNvSpPr txBox="1"/>
      </xdr:nvSpPr>
      <xdr:spPr>
        <a:xfrm>
          <a:off x="59373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91457</xdr:rowOff>
    </xdr:from>
    <xdr:ext cx="469744" cy="259045"/>
    <xdr:sp macro="" textlink="">
      <xdr:nvSpPr>
        <xdr:cNvPr id="492" name="n_1mainValue【市民会館】&#10;一人当たり面積">
          <a:extLst>
            <a:ext uri="{FF2B5EF4-FFF2-40B4-BE49-F238E27FC236}">
              <a16:creationId xmlns:a16="http://schemas.microsoft.com/office/drawing/2014/main" id="{00000000-0008-0000-0F00-0000EC010000}"/>
            </a:ext>
          </a:extLst>
        </xdr:cNvPr>
        <xdr:cNvSpPr txBox="1"/>
      </xdr:nvSpPr>
      <xdr:spPr>
        <a:xfrm>
          <a:off x="827158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93363</xdr:rowOff>
    </xdr:from>
    <xdr:ext cx="469744" cy="259045"/>
    <xdr:sp macro="" textlink="">
      <xdr:nvSpPr>
        <xdr:cNvPr id="493" name="n_2mainValue【市民会館】&#10;一人当たり面積">
          <a:extLst>
            <a:ext uri="{FF2B5EF4-FFF2-40B4-BE49-F238E27FC236}">
              <a16:creationId xmlns:a16="http://schemas.microsoft.com/office/drawing/2014/main" id="{00000000-0008-0000-0F00-0000ED010000}"/>
            </a:ext>
          </a:extLst>
        </xdr:cNvPr>
        <xdr:cNvSpPr txBox="1"/>
      </xdr:nvSpPr>
      <xdr:spPr>
        <a:xfrm>
          <a:off x="7509587" y="181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95266</xdr:rowOff>
    </xdr:from>
    <xdr:ext cx="469744" cy="259045"/>
    <xdr:sp macro="" textlink="">
      <xdr:nvSpPr>
        <xdr:cNvPr id="494" name="n_3mainValue【市民会館】&#10;一人当たり面積">
          <a:extLst>
            <a:ext uri="{FF2B5EF4-FFF2-40B4-BE49-F238E27FC236}">
              <a16:creationId xmlns:a16="http://schemas.microsoft.com/office/drawing/2014/main" id="{00000000-0008-0000-0F00-0000EE010000}"/>
            </a:ext>
          </a:extLst>
        </xdr:cNvPr>
        <xdr:cNvSpPr txBox="1"/>
      </xdr:nvSpPr>
      <xdr:spPr>
        <a:xfrm>
          <a:off x="671202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95266</xdr:rowOff>
    </xdr:from>
    <xdr:ext cx="469744" cy="259045"/>
    <xdr:sp macro="" textlink="">
      <xdr:nvSpPr>
        <xdr:cNvPr id="495" name="n_4mainValue【市民会館】&#10;一人当たり面積">
          <a:extLst>
            <a:ext uri="{FF2B5EF4-FFF2-40B4-BE49-F238E27FC236}">
              <a16:creationId xmlns:a16="http://schemas.microsoft.com/office/drawing/2014/main" id="{00000000-0008-0000-0F00-0000EF010000}"/>
            </a:ext>
          </a:extLst>
        </xdr:cNvPr>
        <xdr:cNvSpPr txBox="1"/>
      </xdr:nvSpPr>
      <xdr:spPr>
        <a:xfrm>
          <a:off x="593732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F00-000007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4375764" y="550926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00000000-0008-0000-0F00-00000902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00000000-0008-0000-0F00-00000B020000}"/>
            </a:ext>
          </a:extLst>
        </xdr:cNvPr>
        <xdr:cNvSpPr txBox="1"/>
      </xdr:nvSpPr>
      <xdr:spPr>
        <a:xfrm>
          <a:off x="14414500" y="52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4287500" y="550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153052</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F00-00000D020000}"/>
            </a:ext>
          </a:extLst>
        </xdr:cNvPr>
        <xdr:cNvSpPr txBox="1"/>
      </xdr:nvSpPr>
      <xdr:spPr>
        <a:xfrm>
          <a:off x="144145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325600" y="63328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5788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804140" y="635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154940</xdr:rowOff>
    </xdr:from>
    <xdr:to>
      <xdr:col>72</xdr:col>
      <xdr:colOff>38100</xdr:colOff>
      <xdr:row>38</xdr:row>
      <xdr:rowOff>85090</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029440" y="635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130175</xdr:rowOff>
    </xdr:from>
    <xdr:to>
      <xdr:col>67</xdr:col>
      <xdr:colOff>101600</xdr:colOff>
      <xdr:row>38</xdr:row>
      <xdr:rowOff>60325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123188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40640</xdr:rowOff>
    </xdr:from>
    <xdr:to>
      <xdr:col>85</xdr:col>
      <xdr:colOff>177800</xdr:colOff>
      <xdr:row>39</xdr:row>
      <xdr:rowOff>142240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4325600" y="65786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19067</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F00-000019020000}"/>
            </a:ext>
          </a:extLst>
        </xdr:cNvPr>
        <xdr:cNvSpPr txBox="1"/>
      </xdr:nvSpPr>
      <xdr:spPr>
        <a:xfrm>
          <a:off x="144145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114935</xdr:rowOff>
    </xdr:from>
    <xdr:to>
      <xdr:col>81</xdr:col>
      <xdr:colOff>101600</xdr:colOff>
      <xdr:row>39</xdr:row>
      <xdr:rowOff>45085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578840" y="6485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165735</xdr:rowOff>
    </xdr:from>
    <xdr:to>
      <xdr:col>85</xdr:col>
      <xdr:colOff>127000</xdr:colOff>
      <xdr:row>39</xdr:row>
      <xdr:rowOff>91440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3629640" y="6536055"/>
          <a:ext cx="74676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20320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2804140" y="629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140970</xdr:rowOff>
    </xdr:from>
    <xdr:to>
      <xdr:col>81</xdr:col>
      <xdr:colOff>50800</xdr:colOff>
      <xdr:row>38</xdr:row>
      <xdr:rowOff>165735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854940" y="6343650"/>
          <a:ext cx="7747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86360</xdr:rowOff>
    </xdr:from>
    <xdr:to>
      <xdr:col>72</xdr:col>
      <xdr:colOff>38100</xdr:colOff>
      <xdr:row>38</xdr:row>
      <xdr:rowOff>16510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029440" y="6289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137160</xdr:rowOff>
    </xdr:from>
    <xdr:to>
      <xdr:col>76</xdr:col>
      <xdr:colOff>114300</xdr:colOff>
      <xdr:row>37</xdr:row>
      <xdr:rowOff>140970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072620" y="633984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158750</xdr:rowOff>
    </xdr:from>
    <xdr:to>
      <xdr:col>67</xdr:col>
      <xdr:colOff>101600</xdr:colOff>
      <xdr:row>37</xdr:row>
      <xdr:rowOff>88900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1231880" y="619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38100</xdr:rowOff>
    </xdr:from>
    <xdr:to>
      <xdr:col>71</xdr:col>
      <xdr:colOff>177800</xdr:colOff>
      <xdr:row>37</xdr:row>
      <xdr:rowOff>137160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1282680" y="6240780"/>
          <a:ext cx="78994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4372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752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19005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51452</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110298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36212</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34372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36847</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6752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33037</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19005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105427</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110298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0000000-0008-0000-0F00-000040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98881</xdr:rowOff>
    </xdr:from>
    <xdr:to>
      <xdr:col>116</xdr:col>
      <xdr:colOff>62864</xdr:colOff>
      <xdr:row>42</xdr:row>
      <xdr:rowOff>30087</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19509104" y="5798641"/>
          <a:ext cx="0" cy="1272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33914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00000000-0008-0000-0F00-000042020000}"/>
            </a:ext>
          </a:extLst>
        </xdr:cNvPr>
        <xdr:cNvSpPr txBox="1"/>
      </xdr:nvSpPr>
      <xdr:spPr>
        <a:xfrm>
          <a:off x="19547840" y="70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30087</xdr:rowOff>
    </xdr:from>
    <xdr:to>
      <xdr:col>116</xdr:col>
      <xdr:colOff>152400</xdr:colOff>
      <xdr:row>42</xdr:row>
      <xdr:rowOff>30087</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9443700" y="7070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45558</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00000000-0008-0000-0F00-000044020000}"/>
            </a:ext>
          </a:extLst>
        </xdr:cNvPr>
        <xdr:cNvSpPr txBox="1"/>
      </xdr:nvSpPr>
      <xdr:spPr>
        <a:xfrm>
          <a:off x="19547840" y="557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98881</xdr:rowOff>
    </xdr:from>
    <xdr:to>
      <xdr:col>116</xdr:col>
      <xdr:colOff>152400</xdr:colOff>
      <xdr:row>34</xdr:row>
      <xdr:rowOff>98881</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9443700" y="57986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131149</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00000000-0008-0000-0F00-000046020000}"/>
            </a:ext>
          </a:extLst>
        </xdr:cNvPr>
        <xdr:cNvSpPr txBox="1"/>
      </xdr:nvSpPr>
      <xdr:spPr>
        <a:xfrm>
          <a:off x="19547840" y="6669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152722</xdr:rowOff>
    </xdr:from>
    <xdr:to>
      <xdr:col>116</xdr:col>
      <xdr:colOff>114300</xdr:colOff>
      <xdr:row>40</xdr:row>
      <xdr:rowOff>82872</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58940" y="6690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168561</xdr:rowOff>
    </xdr:from>
    <xdr:to>
      <xdr:col>112</xdr:col>
      <xdr:colOff>38100</xdr:colOff>
      <xdr:row>40</xdr:row>
      <xdr:rowOff>98711</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735040" y="67065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30917</xdr:rowOff>
    </xdr:from>
    <xdr:to>
      <xdr:col>107</xdr:col>
      <xdr:colOff>101600</xdr:colOff>
      <xdr:row>40</xdr:row>
      <xdr:rowOff>132517</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7937480" y="67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25217</xdr:rowOff>
    </xdr:from>
    <xdr:to>
      <xdr:col>102</xdr:col>
      <xdr:colOff>165100</xdr:colOff>
      <xdr:row>40</xdr:row>
      <xdr:rowOff>126817</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7162780" y="673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44000</xdr:rowOff>
    </xdr:from>
    <xdr:to>
      <xdr:col>98</xdr:col>
      <xdr:colOff>38100</xdr:colOff>
      <xdr:row>40</xdr:row>
      <xdr:rowOff>145600</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6388080" y="6749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134880</xdr:rowOff>
    </xdr:from>
    <xdr:to>
      <xdr:col>116</xdr:col>
      <xdr:colOff>114300</xdr:colOff>
      <xdr:row>40</xdr:row>
      <xdr:rowOff>65030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58940" y="667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157757</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00000000-0008-0000-0F00-000052020000}"/>
            </a:ext>
          </a:extLst>
        </xdr:cNvPr>
        <xdr:cNvSpPr txBox="1"/>
      </xdr:nvSpPr>
      <xdr:spPr>
        <a:xfrm>
          <a:off x="19547840" y="652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140973</xdr:rowOff>
    </xdr:from>
    <xdr:to>
      <xdr:col>112</xdr:col>
      <xdr:colOff>38100</xdr:colOff>
      <xdr:row>40</xdr:row>
      <xdr:rowOff>71123</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735040" y="66789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14230</xdr:rowOff>
    </xdr:from>
    <xdr:to>
      <xdr:col>116</xdr:col>
      <xdr:colOff>63500</xdr:colOff>
      <xdr:row>40</xdr:row>
      <xdr:rowOff>20323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8778220" y="6719830"/>
          <a:ext cx="731520" cy="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139014</xdr:rowOff>
    </xdr:from>
    <xdr:to>
      <xdr:col>107</xdr:col>
      <xdr:colOff>101600</xdr:colOff>
      <xdr:row>40</xdr:row>
      <xdr:rowOff>69164</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7937480" y="6676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18364</xdr:rowOff>
    </xdr:from>
    <xdr:to>
      <xdr:col>111</xdr:col>
      <xdr:colOff>177800</xdr:colOff>
      <xdr:row>40</xdr:row>
      <xdr:rowOff>20323</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7988280" y="6723964"/>
          <a:ext cx="78994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144817</xdr:rowOff>
    </xdr:from>
    <xdr:to>
      <xdr:col>102</xdr:col>
      <xdr:colOff>165100</xdr:colOff>
      <xdr:row>40</xdr:row>
      <xdr:rowOff>74967</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7162780" y="6682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18364</xdr:rowOff>
    </xdr:from>
    <xdr:to>
      <xdr:col>107</xdr:col>
      <xdr:colOff>50800</xdr:colOff>
      <xdr:row>40</xdr:row>
      <xdr:rowOff>24167</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7213580" y="6723964"/>
          <a:ext cx="7747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147983</xdr:rowOff>
    </xdr:from>
    <xdr:to>
      <xdr:col>98</xdr:col>
      <xdr:colOff>38100</xdr:colOff>
      <xdr:row>40</xdr:row>
      <xdr:rowOff>78133</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6388080" y="66859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24167</xdr:rowOff>
    </xdr:from>
    <xdr:to>
      <xdr:col>102</xdr:col>
      <xdr:colOff>114300</xdr:colOff>
      <xdr:row>40</xdr:row>
      <xdr:rowOff>27333</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6431260" y="6729767"/>
          <a:ext cx="782320" cy="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89838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528811" y="67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123644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7766811" y="682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117944</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6969251" y="68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136727</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6194551" y="684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87650</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528811" y="64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85691</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7766811" y="64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91494</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6969251" y="64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94660</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6194551" y="646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00000000-0008-0000-0F00-00007B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128996</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4375764" y="9420497"/>
          <a:ext cx="0" cy="143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132823</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00000000-0008-0000-0F00-00007D020000}"/>
            </a:ext>
          </a:extLst>
        </xdr:cNvPr>
        <xdr:cNvSpPr txBox="1"/>
      </xdr:nvSpPr>
      <xdr:spPr>
        <a:xfrm>
          <a:off x="1441450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128996</xdr:rowOff>
    </xdr:from>
    <xdr:to>
      <xdr:col>86</xdr:col>
      <xdr:colOff>25400</xdr:colOff>
      <xdr:row>64</xdr:row>
      <xdr:rowOff>128996</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428750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639" name="【保健センター・保健所】&#10;有形固定資産減価償却率最大値テキスト">
          <a:extLst>
            <a:ext uri="{FF2B5EF4-FFF2-40B4-BE49-F238E27FC236}">
              <a16:creationId xmlns:a16="http://schemas.microsoft.com/office/drawing/2014/main" id="{00000000-0008-0000-0F00-00007F020000}"/>
            </a:ext>
          </a:extLst>
        </xdr:cNvPr>
        <xdr:cNvSpPr txBox="1"/>
      </xdr:nvSpPr>
      <xdr:spPr>
        <a:xfrm>
          <a:off x="144145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4287500" y="9420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00000000-0008-0000-0F00-000081020000}"/>
            </a:ext>
          </a:extLst>
        </xdr:cNvPr>
        <xdr:cNvSpPr txBox="1"/>
      </xdr:nvSpPr>
      <xdr:spPr>
        <a:xfrm>
          <a:off x="14414500" y="995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4325600" y="1009577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16147</xdr:rowOff>
    </xdr:from>
    <xdr:to>
      <xdr:col>81</xdr:col>
      <xdr:colOff>101600</xdr:colOff>
      <xdr:row>60</xdr:row>
      <xdr:rowOff>117747</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357884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28041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151674</xdr:rowOff>
    </xdr:from>
    <xdr:to>
      <xdr:col>72</xdr:col>
      <xdr:colOff>38100</xdr:colOff>
      <xdr:row>60</xdr:row>
      <xdr:rowOff>81824</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029440" y="100424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112485</xdr:rowOff>
    </xdr:from>
    <xdr:to>
      <xdr:col>67</xdr:col>
      <xdr:colOff>101600</xdr:colOff>
      <xdr:row>60</xdr:row>
      <xdr:rowOff>42635</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1231880" y="10003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12881</xdr:rowOff>
    </xdr:from>
    <xdr:to>
      <xdr:col>85</xdr:col>
      <xdr:colOff>177800</xdr:colOff>
      <xdr:row>62</xdr:row>
      <xdr:rowOff>114481</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325600" y="1040656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162758</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0000000-0008-0000-0F00-00008D020000}"/>
            </a:ext>
          </a:extLst>
        </xdr:cNvPr>
        <xdr:cNvSpPr txBox="1"/>
      </xdr:nvSpPr>
      <xdr:spPr>
        <a:xfrm>
          <a:off x="14414500" y="10388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150041</xdr:rowOff>
    </xdr:from>
    <xdr:to>
      <xdr:col>81</xdr:col>
      <xdr:colOff>101600</xdr:colOff>
      <xdr:row>62</xdr:row>
      <xdr:rowOff>80191</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578840" y="103760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29391</xdr:rowOff>
    </xdr:from>
    <xdr:to>
      <xdr:col>85</xdr:col>
      <xdr:colOff>127000</xdr:colOff>
      <xdr:row>62</xdr:row>
      <xdr:rowOff>63681</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629640" y="10423071"/>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114119</xdr:rowOff>
    </xdr:from>
    <xdr:to>
      <xdr:col>76</xdr:col>
      <xdr:colOff>165100</xdr:colOff>
      <xdr:row>62</xdr:row>
      <xdr:rowOff>44269</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804140" y="10340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164919</xdr:rowOff>
    </xdr:from>
    <xdr:to>
      <xdr:col>81</xdr:col>
      <xdr:colOff>50800</xdr:colOff>
      <xdr:row>62</xdr:row>
      <xdr:rowOff>29391</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54940" y="10390959"/>
          <a:ext cx="7747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79828</xdr:rowOff>
    </xdr:from>
    <xdr:to>
      <xdr:col>72</xdr:col>
      <xdr:colOff>38100</xdr:colOff>
      <xdr:row>62</xdr:row>
      <xdr:rowOff>9978</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2029440" y="10305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130628</xdr:rowOff>
    </xdr:from>
    <xdr:to>
      <xdr:col>76</xdr:col>
      <xdr:colOff>114300</xdr:colOff>
      <xdr:row>61</xdr:row>
      <xdr:rowOff>164919</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072620" y="10356668"/>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45538</xdr:rowOff>
    </xdr:from>
    <xdr:to>
      <xdr:col>67</xdr:col>
      <xdr:colOff>101600</xdr:colOff>
      <xdr:row>61</xdr:row>
      <xdr:rowOff>147138</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1231880" y="10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96338</xdr:rowOff>
    </xdr:from>
    <xdr:to>
      <xdr:col>71</xdr:col>
      <xdr:colOff>177800</xdr:colOff>
      <xdr:row>61</xdr:row>
      <xdr:rowOff>130628</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1282680" y="10322378"/>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134274</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3437244"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67524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98351</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1900544" y="982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59162</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1102984" y="978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71318</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3437244" y="1046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35396</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2675244" y="1042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1900544" y="1039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138265</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1102984" y="1036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00000000-0008-0000-0F00-0000B6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119199</xdr:rowOff>
    </xdr:from>
    <xdr:to>
      <xdr:col>116</xdr:col>
      <xdr:colOff>62864</xdr:colOff>
      <xdr:row>64</xdr:row>
      <xdr:rowOff>120831</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flipV="1">
          <a:off x="19509104" y="9339399"/>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00000000-0008-0000-0F00-0000B8020000}"/>
            </a:ext>
          </a:extLst>
        </xdr:cNvPr>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65876</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00000000-0008-0000-0F00-0000BA020000}"/>
            </a:ext>
          </a:extLst>
        </xdr:cNvPr>
        <xdr:cNvSpPr txBox="1"/>
      </xdr:nvSpPr>
      <xdr:spPr>
        <a:xfrm>
          <a:off x="19547840" y="911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119199</xdr:rowOff>
    </xdr:from>
    <xdr:to>
      <xdr:col>116</xdr:col>
      <xdr:colOff>152400</xdr:colOff>
      <xdr:row>55</xdr:row>
      <xdr:rowOff>119199</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9443700" y="9339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00000000-0008-0000-0F00-0000BC020000}"/>
            </a:ext>
          </a:extLst>
        </xdr:cNvPr>
        <xdr:cNvSpPr txBox="1"/>
      </xdr:nvSpPr>
      <xdr:spPr>
        <a:xfrm>
          <a:off x="19547840" y="10458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5894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73504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793748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7162780" y="1062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45538</xdr:rowOff>
    </xdr:from>
    <xdr:to>
      <xdr:col>98</xdr:col>
      <xdr:colOff>38100</xdr:colOff>
      <xdr:row>63</xdr:row>
      <xdr:rowOff>147138</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6388080" y="106068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11249</xdr:rowOff>
    </xdr:from>
    <xdr:to>
      <xdr:col>116</xdr:col>
      <xdr:colOff>114300</xdr:colOff>
      <xdr:row>64</xdr:row>
      <xdr:rowOff>112849</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9458940" y="107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97626</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00000000-0008-0000-0F00-0000C8020000}"/>
            </a:ext>
          </a:extLst>
        </xdr:cNvPr>
        <xdr:cNvSpPr txBox="1"/>
      </xdr:nvSpPr>
      <xdr:spPr>
        <a:xfrm>
          <a:off x="19547840" y="1065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11249</xdr:rowOff>
    </xdr:from>
    <xdr:to>
      <xdr:col>112</xdr:col>
      <xdr:colOff>38100</xdr:colOff>
      <xdr:row>64</xdr:row>
      <xdr:rowOff>112849</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8735040" y="107402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62049</xdr:rowOff>
    </xdr:from>
    <xdr:to>
      <xdr:col>116</xdr:col>
      <xdr:colOff>63500</xdr:colOff>
      <xdr:row>64</xdr:row>
      <xdr:rowOff>62049</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778220" y="1079100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7937480" y="1074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62049</xdr:rowOff>
    </xdr:from>
    <xdr:to>
      <xdr:col>111</xdr:col>
      <xdr:colOff>177800</xdr:colOff>
      <xdr:row>64</xdr:row>
      <xdr:rowOff>65315</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7988280" y="10791009"/>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7162780" y="1074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7213580" y="107942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16388080" y="10743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6431260" y="107942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21" name="n_1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56112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722" name="n_2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1777626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8544</xdr:rowOff>
    </xdr:from>
    <xdr:ext cx="469744" cy="259045"/>
    <xdr:sp macro="" textlink="">
      <xdr:nvSpPr>
        <xdr:cNvPr id="723" name="n_3aveValue【保健センター・保健所】&#10;一人当たり面積">
          <a:extLst>
            <a:ext uri="{FF2B5EF4-FFF2-40B4-BE49-F238E27FC236}">
              <a16:creationId xmlns:a16="http://schemas.microsoft.com/office/drawing/2014/main" id="{00000000-0008-0000-0F00-0000D3020000}"/>
            </a:ext>
          </a:extLst>
        </xdr:cNvPr>
        <xdr:cNvSpPr txBox="1"/>
      </xdr:nvSpPr>
      <xdr:spPr>
        <a:xfrm>
          <a:off x="17001567" y="1040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163665</xdr:rowOff>
    </xdr:from>
    <xdr:ext cx="469744" cy="259045"/>
    <xdr:sp macro="" textlink="">
      <xdr:nvSpPr>
        <xdr:cNvPr id="724" name="n_4aveValue【保健センター・保健所】&#10;一人当たり面積">
          <a:extLst>
            <a:ext uri="{FF2B5EF4-FFF2-40B4-BE49-F238E27FC236}">
              <a16:creationId xmlns:a16="http://schemas.microsoft.com/office/drawing/2014/main" id="{00000000-0008-0000-0F00-0000D4020000}"/>
            </a:ext>
          </a:extLst>
        </xdr:cNvPr>
        <xdr:cNvSpPr txBox="1"/>
      </xdr:nvSpPr>
      <xdr:spPr>
        <a:xfrm>
          <a:off x="16226867" y="1038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103976</xdr:rowOff>
    </xdr:from>
    <xdr:ext cx="469744" cy="259045"/>
    <xdr:sp macro="" textlink="">
      <xdr:nvSpPr>
        <xdr:cNvPr id="725" name="n_1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561127" y="108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726" name="n_2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17776267" y="108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727" name="n_3mainValue【保健センター・保健所】&#10;一人当たり面積">
          <a:extLst>
            <a:ext uri="{FF2B5EF4-FFF2-40B4-BE49-F238E27FC236}">
              <a16:creationId xmlns:a16="http://schemas.microsoft.com/office/drawing/2014/main" id="{00000000-0008-0000-0F00-0000D7020000}"/>
            </a:ext>
          </a:extLst>
        </xdr:cNvPr>
        <xdr:cNvSpPr txBox="1"/>
      </xdr:nvSpPr>
      <xdr:spPr>
        <a:xfrm>
          <a:off x="17001567" y="108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728" name="n_4mainValue【保健センター・保健所】&#10;一人当たり面積">
          <a:extLst>
            <a:ext uri="{FF2B5EF4-FFF2-40B4-BE49-F238E27FC236}">
              <a16:creationId xmlns:a16="http://schemas.microsoft.com/office/drawing/2014/main" id="{00000000-0008-0000-0F00-0000D8020000}"/>
            </a:ext>
          </a:extLst>
        </xdr:cNvPr>
        <xdr:cNvSpPr txBox="1"/>
      </xdr:nvSpPr>
      <xdr:spPr>
        <a:xfrm>
          <a:off x="16226867" y="108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0F00-0000F0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36195</xdr:rowOff>
    </xdr:from>
    <xdr:to>
      <xdr:col>85</xdr:col>
      <xdr:colOff>126364</xdr:colOff>
      <xdr:row>86</xdr:row>
      <xdr:rowOff>114300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flipV="1">
          <a:off x="14375764" y="12944475"/>
          <a:ext cx="0"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4" name="【消防施設】&#10;有形固定資産減価償却率最小値テキスト">
          <a:extLst>
            <a:ext uri="{FF2B5EF4-FFF2-40B4-BE49-F238E27FC236}">
              <a16:creationId xmlns:a16="http://schemas.microsoft.com/office/drawing/2014/main" id="{00000000-0008-0000-0F00-0000F2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154322</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00000000-0008-0000-0F00-0000F4020000}"/>
            </a:ext>
          </a:extLst>
        </xdr:cNvPr>
        <xdr:cNvSpPr txBox="1"/>
      </xdr:nvSpPr>
      <xdr:spPr>
        <a:xfrm>
          <a:off x="14414500" y="1272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36195</xdr:rowOff>
    </xdr:from>
    <xdr:to>
      <xdr:col>86</xdr:col>
      <xdr:colOff>25400</xdr:colOff>
      <xdr:row>77</xdr:row>
      <xdr:rowOff>36195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4287500" y="12944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160038</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00000000-0008-0000-0F00-0000F6020000}"/>
            </a:ext>
          </a:extLst>
        </xdr:cNvPr>
        <xdr:cNvSpPr txBox="1"/>
      </xdr:nvSpPr>
      <xdr:spPr>
        <a:xfrm>
          <a:off x="14414500" y="13738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4325600" y="1375664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357884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280414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2029440" y="13712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123188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4325600" y="137414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13988</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00000000-0008-0000-0F00-000002030000}"/>
            </a:ext>
          </a:extLst>
        </xdr:cNvPr>
        <xdr:cNvSpPr txBox="1"/>
      </xdr:nvSpPr>
      <xdr:spPr>
        <a:xfrm>
          <a:off x="14414500" y="1359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126364</xdr:rowOff>
    </xdr:from>
    <xdr:to>
      <xdr:col>81</xdr:col>
      <xdr:colOff>101600</xdr:colOff>
      <xdr:row>82</xdr:row>
      <xdr:rowOff>56514</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3578840" y="13705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5714</xdr:rowOff>
    </xdr:from>
    <xdr:to>
      <xdr:col>85</xdr:col>
      <xdr:colOff>127000</xdr:colOff>
      <xdr:row>82</xdr:row>
      <xdr:rowOff>41911</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3629640" y="13752194"/>
          <a:ext cx="74676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99695</xdr:rowOff>
    </xdr:from>
    <xdr:to>
      <xdr:col>76</xdr:col>
      <xdr:colOff>165100</xdr:colOff>
      <xdr:row>82</xdr:row>
      <xdr:rowOff>29845</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2804140" y="13678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150495</xdr:rowOff>
    </xdr:from>
    <xdr:to>
      <xdr:col>81</xdr:col>
      <xdr:colOff>50800</xdr:colOff>
      <xdr:row>82</xdr:row>
      <xdr:rowOff>5714</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854940" y="13729335"/>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2029440" y="136366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108586</xdr:rowOff>
    </xdr:from>
    <xdr:to>
      <xdr:col>76</xdr:col>
      <xdr:colOff>114300</xdr:colOff>
      <xdr:row>81</xdr:row>
      <xdr:rowOff>150495</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072620" y="13687426"/>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31114</xdr:rowOff>
    </xdr:from>
    <xdr:to>
      <xdr:col>67</xdr:col>
      <xdr:colOff>101600</xdr:colOff>
      <xdr:row>81</xdr:row>
      <xdr:rowOff>132714</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1231880" y="1360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81914</xdr:rowOff>
    </xdr:from>
    <xdr:to>
      <xdr:col>71</xdr:col>
      <xdr:colOff>177800</xdr:colOff>
      <xdr:row>81</xdr:row>
      <xdr:rowOff>108586</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1282680" y="13660754"/>
          <a:ext cx="78994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779" name="n_1aveValue【消防施設】&#10;有形固定資産減価償却率">
          <a:extLst>
            <a:ext uri="{FF2B5EF4-FFF2-40B4-BE49-F238E27FC236}">
              <a16:creationId xmlns:a16="http://schemas.microsoft.com/office/drawing/2014/main" id="{00000000-0008-0000-0F00-00000B030000}"/>
            </a:ext>
          </a:extLst>
        </xdr:cNvPr>
        <xdr:cNvSpPr txBox="1"/>
      </xdr:nvSpPr>
      <xdr:spPr>
        <a:xfrm>
          <a:off x="13437244" y="1383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780" name="n_2aveValue【消防施設】&#10;有形固定資産減価償却率">
          <a:extLst>
            <a:ext uri="{FF2B5EF4-FFF2-40B4-BE49-F238E27FC236}">
              <a16:creationId xmlns:a16="http://schemas.microsoft.com/office/drawing/2014/main" id="{00000000-0008-0000-0F00-00000C030000}"/>
            </a:ext>
          </a:extLst>
        </xdr:cNvPr>
        <xdr:cNvSpPr txBox="1"/>
      </xdr:nvSpPr>
      <xdr:spPr>
        <a:xfrm>
          <a:off x="1267524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55263</xdr:rowOff>
    </xdr:from>
    <xdr:ext cx="405111" cy="259045"/>
    <xdr:sp macro="" textlink="">
      <xdr:nvSpPr>
        <xdr:cNvPr id="781" name="n_3aveValue【消防施設】&#10;有形固定資産減価償却率">
          <a:extLst>
            <a:ext uri="{FF2B5EF4-FFF2-40B4-BE49-F238E27FC236}">
              <a16:creationId xmlns:a16="http://schemas.microsoft.com/office/drawing/2014/main" id="{00000000-0008-0000-0F00-00000D030000}"/>
            </a:ext>
          </a:extLst>
        </xdr:cNvPr>
        <xdr:cNvSpPr txBox="1"/>
      </xdr:nvSpPr>
      <xdr:spPr>
        <a:xfrm>
          <a:off x="11900544" y="138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38116</xdr:rowOff>
    </xdr:from>
    <xdr:ext cx="405111" cy="259045"/>
    <xdr:sp macro="" textlink="">
      <xdr:nvSpPr>
        <xdr:cNvPr id="782" name="n_4aveValue【消防施設】&#10;有形固定資産減価償却率">
          <a:extLst>
            <a:ext uri="{FF2B5EF4-FFF2-40B4-BE49-F238E27FC236}">
              <a16:creationId xmlns:a16="http://schemas.microsoft.com/office/drawing/2014/main" id="{00000000-0008-0000-0F00-00000E030000}"/>
            </a:ext>
          </a:extLst>
        </xdr:cNvPr>
        <xdr:cNvSpPr txBox="1"/>
      </xdr:nvSpPr>
      <xdr:spPr>
        <a:xfrm>
          <a:off x="11102984" y="1378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73041</xdr:rowOff>
    </xdr:from>
    <xdr:ext cx="405111" cy="259045"/>
    <xdr:sp macro="" textlink="">
      <xdr:nvSpPr>
        <xdr:cNvPr id="783" name="n_1mainValue【消防施設】&#10;有形固定資産減価償却率">
          <a:extLst>
            <a:ext uri="{FF2B5EF4-FFF2-40B4-BE49-F238E27FC236}">
              <a16:creationId xmlns:a16="http://schemas.microsoft.com/office/drawing/2014/main" id="{00000000-0008-0000-0F00-00000F030000}"/>
            </a:ext>
          </a:extLst>
        </xdr:cNvPr>
        <xdr:cNvSpPr txBox="1"/>
      </xdr:nvSpPr>
      <xdr:spPr>
        <a:xfrm>
          <a:off x="134372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46372</xdr:rowOff>
    </xdr:from>
    <xdr:ext cx="405111" cy="259045"/>
    <xdr:sp macro="" textlink="">
      <xdr:nvSpPr>
        <xdr:cNvPr id="784" name="n_2mainValue【消防施設】&#10;有形固定資産減価償却率">
          <a:extLst>
            <a:ext uri="{FF2B5EF4-FFF2-40B4-BE49-F238E27FC236}">
              <a16:creationId xmlns:a16="http://schemas.microsoft.com/office/drawing/2014/main" id="{00000000-0008-0000-0F00-000010030000}"/>
            </a:ext>
          </a:extLst>
        </xdr:cNvPr>
        <xdr:cNvSpPr txBox="1"/>
      </xdr:nvSpPr>
      <xdr:spPr>
        <a:xfrm>
          <a:off x="126752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85" name="n_3mainValue【消防施設】&#10;有形固定資産減価償却率">
          <a:extLst>
            <a:ext uri="{FF2B5EF4-FFF2-40B4-BE49-F238E27FC236}">
              <a16:creationId xmlns:a16="http://schemas.microsoft.com/office/drawing/2014/main" id="{00000000-0008-0000-0F00-000011030000}"/>
            </a:ext>
          </a:extLst>
        </xdr:cNvPr>
        <xdr:cNvSpPr txBox="1"/>
      </xdr:nvSpPr>
      <xdr:spPr>
        <a:xfrm>
          <a:off x="119005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149241</xdr:rowOff>
    </xdr:from>
    <xdr:ext cx="405111" cy="259045"/>
    <xdr:sp macro="" textlink="">
      <xdr:nvSpPr>
        <xdr:cNvPr id="786" name="n_4mainValue【消防施設】&#10;有形固定資産減価償却率">
          <a:extLst>
            <a:ext uri="{FF2B5EF4-FFF2-40B4-BE49-F238E27FC236}">
              <a16:creationId xmlns:a16="http://schemas.microsoft.com/office/drawing/2014/main" id="{00000000-0008-0000-0F00-000012030000}"/>
            </a:ext>
          </a:extLst>
        </xdr:cNvPr>
        <xdr:cNvSpPr txBox="1"/>
      </xdr:nvSpPr>
      <xdr:spPr>
        <a:xfrm>
          <a:off x="11102984" y="133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00000000-0008-0000-0F00-000027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flipV="1">
          <a:off x="19509104" y="13288518"/>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a:extLst>
            <a:ext uri="{FF2B5EF4-FFF2-40B4-BE49-F238E27FC236}">
              <a16:creationId xmlns:a16="http://schemas.microsoft.com/office/drawing/2014/main" id="{00000000-0008-0000-0F00-000029030000}"/>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11" name="【消防施設】&#10;一人当たり面積最大値テキスト">
          <a:extLst>
            <a:ext uri="{FF2B5EF4-FFF2-40B4-BE49-F238E27FC236}">
              <a16:creationId xmlns:a16="http://schemas.microsoft.com/office/drawing/2014/main" id="{00000000-0008-0000-0F00-00002B030000}"/>
            </a:ext>
          </a:extLst>
        </xdr:cNvPr>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813" name="【消防施設】&#10;一人当たり面積平均値テキスト">
          <a:extLst>
            <a:ext uri="{FF2B5EF4-FFF2-40B4-BE49-F238E27FC236}">
              <a16:creationId xmlns:a16="http://schemas.microsoft.com/office/drawing/2014/main" id="{00000000-0008-0000-0F00-00002D030000}"/>
            </a:ext>
          </a:extLst>
        </xdr:cNvPr>
        <xdr:cNvSpPr txBox="1"/>
      </xdr:nvSpPr>
      <xdr:spPr>
        <a:xfrm>
          <a:off x="19547840" y="13942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73504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793748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71627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16388080" y="141056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1945894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825" name="【消防施設】&#10;一人当たり面積該当値テキスト">
          <a:extLst>
            <a:ext uri="{FF2B5EF4-FFF2-40B4-BE49-F238E27FC236}">
              <a16:creationId xmlns:a16="http://schemas.microsoft.com/office/drawing/2014/main" id="{00000000-0008-0000-0F00-000039030000}"/>
            </a:ext>
          </a:extLst>
        </xdr:cNvPr>
        <xdr:cNvSpPr txBox="1"/>
      </xdr:nvSpPr>
      <xdr:spPr>
        <a:xfrm>
          <a:off x="19547840"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18735040" y="141193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88392</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18778220" y="1416558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7937480" y="141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92963</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7988280" y="14170152"/>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7162780" y="141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97537</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17213580" y="14174723"/>
          <a:ext cx="7747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16388080" y="141284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84</xdr:row>
      <xdr:rowOff>97537</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6431260" y="1417929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834" name="n_1aveValue【消防施設】&#10;一人当たり面積">
          <a:extLst>
            <a:ext uri="{FF2B5EF4-FFF2-40B4-BE49-F238E27FC236}">
              <a16:creationId xmlns:a16="http://schemas.microsoft.com/office/drawing/2014/main" id="{00000000-0008-0000-0F00-000042030000}"/>
            </a:ext>
          </a:extLst>
        </xdr:cNvPr>
        <xdr:cNvSpPr txBox="1"/>
      </xdr:nvSpPr>
      <xdr:spPr>
        <a:xfrm>
          <a:off x="1856112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835" name="n_2aveValue【消防施設】&#10;一人当たり面積">
          <a:extLst>
            <a:ext uri="{FF2B5EF4-FFF2-40B4-BE49-F238E27FC236}">
              <a16:creationId xmlns:a16="http://schemas.microsoft.com/office/drawing/2014/main" id="{00000000-0008-0000-0F00-000043030000}"/>
            </a:ext>
          </a:extLst>
        </xdr:cNvPr>
        <xdr:cNvSpPr txBox="1"/>
      </xdr:nvSpPr>
      <xdr:spPr>
        <a:xfrm>
          <a:off x="177762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836" name="n_3aveValue【消防施設】&#10;一人当たり面積">
          <a:extLst>
            <a:ext uri="{FF2B5EF4-FFF2-40B4-BE49-F238E27FC236}">
              <a16:creationId xmlns:a16="http://schemas.microsoft.com/office/drawing/2014/main" id="{00000000-0008-0000-0F00-000044030000}"/>
            </a:ext>
          </a:extLst>
        </xdr:cNvPr>
        <xdr:cNvSpPr txBox="1"/>
      </xdr:nvSpPr>
      <xdr:spPr>
        <a:xfrm>
          <a:off x="170015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837" name="n_4aveValue【消防施設】&#10;一人当たり面積">
          <a:extLst>
            <a:ext uri="{FF2B5EF4-FFF2-40B4-BE49-F238E27FC236}">
              <a16:creationId xmlns:a16="http://schemas.microsoft.com/office/drawing/2014/main" id="{00000000-0008-0000-0F00-000045030000}"/>
            </a:ext>
          </a:extLst>
        </xdr:cNvPr>
        <xdr:cNvSpPr txBox="1"/>
      </xdr:nvSpPr>
      <xdr:spPr>
        <a:xfrm>
          <a:off x="162268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838" name="n_1mainValue【消防施設】&#10;一人当たり面積">
          <a:extLst>
            <a:ext uri="{FF2B5EF4-FFF2-40B4-BE49-F238E27FC236}">
              <a16:creationId xmlns:a16="http://schemas.microsoft.com/office/drawing/2014/main" id="{00000000-0008-0000-0F00-000046030000}"/>
            </a:ext>
          </a:extLst>
        </xdr:cNvPr>
        <xdr:cNvSpPr txBox="1"/>
      </xdr:nvSpPr>
      <xdr:spPr>
        <a:xfrm>
          <a:off x="18561127" y="1421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39" name="n_2mainValue【消防施設】&#10;一人当たり面積">
          <a:extLst>
            <a:ext uri="{FF2B5EF4-FFF2-40B4-BE49-F238E27FC236}">
              <a16:creationId xmlns:a16="http://schemas.microsoft.com/office/drawing/2014/main" id="{00000000-0008-0000-0F00-000047030000}"/>
            </a:ext>
          </a:extLst>
        </xdr:cNvPr>
        <xdr:cNvSpPr txBox="1"/>
      </xdr:nvSpPr>
      <xdr:spPr>
        <a:xfrm>
          <a:off x="1777626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40" name="n_3mainValue【消防施設】&#10;一人当たり面積">
          <a:extLst>
            <a:ext uri="{FF2B5EF4-FFF2-40B4-BE49-F238E27FC236}">
              <a16:creationId xmlns:a16="http://schemas.microsoft.com/office/drawing/2014/main" id="{00000000-0008-0000-0F00-000048030000}"/>
            </a:ext>
          </a:extLst>
        </xdr:cNvPr>
        <xdr:cNvSpPr txBox="1"/>
      </xdr:nvSpPr>
      <xdr:spPr>
        <a:xfrm>
          <a:off x="17001567" y="142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41" name="n_4mainValue【消防施設】&#10;一人当たり面積">
          <a:extLst>
            <a:ext uri="{FF2B5EF4-FFF2-40B4-BE49-F238E27FC236}">
              <a16:creationId xmlns:a16="http://schemas.microsoft.com/office/drawing/2014/main" id="{00000000-0008-0000-0F00-000049030000}"/>
            </a:ext>
          </a:extLst>
        </xdr:cNvPr>
        <xdr:cNvSpPr txBox="1"/>
      </xdr:nvSpPr>
      <xdr:spPr>
        <a:xfrm>
          <a:off x="16226867" y="142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00000000-0008-0000-0F00-000062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169273</xdr:rowOff>
    </xdr:from>
    <xdr:to>
      <xdr:col>85</xdr:col>
      <xdr:colOff>126364</xdr:colOff>
      <xdr:row>109</xdr:row>
      <xdr:rowOff>35379</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flipV="1">
          <a:off x="14375764" y="16765633"/>
          <a:ext cx="0" cy="154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8" name="【庁舎】&#10;有形固定資産減価償却率最小値テキスト">
          <a:extLst>
            <a:ext uri="{FF2B5EF4-FFF2-40B4-BE49-F238E27FC236}">
              <a16:creationId xmlns:a16="http://schemas.microsoft.com/office/drawing/2014/main" id="{00000000-0008-0000-0F00-00006403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115950</xdr:rowOff>
    </xdr:from>
    <xdr:ext cx="340478" cy="259045"/>
    <xdr:sp macro="" textlink="">
      <xdr:nvSpPr>
        <xdr:cNvPr id="870" name="【庁舎】&#10;有形固定資産減価償却率最大値テキスト">
          <a:extLst>
            <a:ext uri="{FF2B5EF4-FFF2-40B4-BE49-F238E27FC236}">
              <a16:creationId xmlns:a16="http://schemas.microsoft.com/office/drawing/2014/main" id="{00000000-0008-0000-0F00-000066030000}"/>
            </a:ext>
          </a:extLst>
        </xdr:cNvPr>
        <xdr:cNvSpPr txBox="1"/>
      </xdr:nvSpPr>
      <xdr:spPr>
        <a:xfrm>
          <a:off x="14414500" y="165446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169273</xdr:rowOff>
    </xdr:from>
    <xdr:to>
      <xdr:col>86</xdr:col>
      <xdr:colOff>25400</xdr:colOff>
      <xdr:row>99</xdr:row>
      <xdr:rowOff>169273</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4287500" y="16765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89098</xdr:rowOff>
    </xdr:from>
    <xdr:ext cx="405111" cy="259045"/>
    <xdr:sp macro="" textlink="">
      <xdr:nvSpPr>
        <xdr:cNvPr id="872" name="【庁舎】&#10;有形固定資産減価償却率平均値テキスト">
          <a:extLst>
            <a:ext uri="{FF2B5EF4-FFF2-40B4-BE49-F238E27FC236}">
              <a16:creationId xmlns:a16="http://schemas.microsoft.com/office/drawing/2014/main" id="{00000000-0008-0000-0F00-000068030000}"/>
            </a:ext>
          </a:extLst>
        </xdr:cNvPr>
        <xdr:cNvSpPr txBox="1"/>
      </xdr:nvSpPr>
      <xdr:spPr>
        <a:xfrm>
          <a:off x="14414500" y="17356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4325600" y="1750078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57884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8041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79284</xdr:rowOff>
    </xdr:from>
    <xdr:to>
      <xdr:col>72</xdr:col>
      <xdr:colOff>38100</xdr:colOff>
      <xdr:row>105</xdr:row>
      <xdr:rowOff>9434</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2029440" y="17513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121738</xdr:rowOff>
    </xdr:from>
    <xdr:to>
      <xdr:col>67</xdr:col>
      <xdr:colOff>101600</xdr:colOff>
      <xdr:row>105</xdr:row>
      <xdr:rowOff>51888</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11231880" y="17556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111942</xdr:rowOff>
    </xdr:from>
    <xdr:to>
      <xdr:col>85</xdr:col>
      <xdr:colOff>177800</xdr:colOff>
      <xdr:row>106</xdr:row>
      <xdr:rowOff>42092</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4325600" y="1771414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90369</xdr:rowOff>
    </xdr:from>
    <xdr:ext cx="405111" cy="259045"/>
    <xdr:sp macro="" textlink="">
      <xdr:nvSpPr>
        <xdr:cNvPr id="884" name="【庁舎】&#10;有形固定資産減価償却率該当値テキスト">
          <a:extLst>
            <a:ext uri="{FF2B5EF4-FFF2-40B4-BE49-F238E27FC236}">
              <a16:creationId xmlns:a16="http://schemas.microsoft.com/office/drawing/2014/main" id="{00000000-0008-0000-0F00-000074030000}"/>
            </a:ext>
          </a:extLst>
        </xdr:cNvPr>
        <xdr:cNvSpPr txBox="1"/>
      </xdr:nvSpPr>
      <xdr:spPr>
        <a:xfrm>
          <a:off x="14414500" y="1769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66221</xdr:rowOff>
    </xdr:from>
    <xdr:to>
      <xdr:col>81</xdr:col>
      <xdr:colOff>101600</xdr:colOff>
      <xdr:row>105</xdr:row>
      <xdr:rowOff>167821</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357884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117021</xdr:rowOff>
    </xdr:from>
    <xdr:to>
      <xdr:col>85</xdr:col>
      <xdr:colOff>127000</xdr:colOff>
      <xdr:row>105</xdr:row>
      <xdr:rowOff>162742</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3629640" y="17719221"/>
          <a:ext cx="74676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280414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79466</xdr:rowOff>
    </xdr:from>
    <xdr:to>
      <xdr:col>81</xdr:col>
      <xdr:colOff>50800</xdr:colOff>
      <xdr:row>105</xdr:row>
      <xdr:rowOff>117021</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2854940" y="17681666"/>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2029440" y="175905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79466</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2072620" y="17637579"/>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118473</xdr:rowOff>
    </xdr:from>
    <xdr:to>
      <xdr:col>67</xdr:col>
      <xdr:colOff>101600</xdr:colOff>
      <xdr:row>105</xdr:row>
      <xdr:rowOff>48623</xdr:rowOff>
    </xdr:to>
    <xdr:sp macro="" textlink="">
      <xdr:nvSpPr>
        <xdr:cNvPr id="891" name="楕円 890">
          <a:extLst>
            <a:ext uri="{FF2B5EF4-FFF2-40B4-BE49-F238E27FC236}">
              <a16:creationId xmlns:a16="http://schemas.microsoft.com/office/drawing/2014/main" id="{00000000-0008-0000-0F00-00007B030000}"/>
            </a:ext>
          </a:extLst>
        </xdr:cNvPr>
        <xdr:cNvSpPr/>
      </xdr:nvSpPr>
      <xdr:spPr>
        <a:xfrm>
          <a:off x="11231880" y="17553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169273</xdr:rowOff>
    </xdr:from>
    <xdr:to>
      <xdr:col>71</xdr:col>
      <xdr:colOff>177800</xdr:colOff>
      <xdr:row>105</xdr:row>
      <xdr:rowOff>35379</xdr:rowOff>
    </xdr:to>
    <xdr:cxnSp macro="">
      <xdr:nvCxnSpPr>
        <xdr:cNvPr id="892" name="直線コネクタ 891">
          <a:extLst>
            <a:ext uri="{FF2B5EF4-FFF2-40B4-BE49-F238E27FC236}">
              <a16:creationId xmlns:a16="http://schemas.microsoft.com/office/drawing/2014/main" id="{00000000-0008-0000-0F00-00007C030000}"/>
            </a:ext>
          </a:extLst>
        </xdr:cNvPr>
        <xdr:cNvCxnSpPr/>
      </xdr:nvCxnSpPr>
      <xdr:spPr>
        <a:xfrm>
          <a:off x="11282680" y="17603833"/>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893" name="n_1aveValue【庁舎】&#10;有形固定資産減価償却率">
          <a:extLst>
            <a:ext uri="{FF2B5EF4-FFF2-40B4-BE49-F238E27FC236}">
              <a16:creationId xmlns:a16="http://schemas.microsoft.com/office/drawing/2014/main" id="{00000000-0008-0000-0F00-00007D030000}"/>
            </a:ext>
          </a:extLst>
        </xdr:cNvPr>
        <xdr:cNvSpPr txBox="1"/>
      </xdr:nvSpPr>
      <xdr:spPr>
        <a:xfrm>
          <a:off x="134372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94" name="n_2aveValue【庁舎】&#10;有形固定資産減価償却率">
          <a:extLst>
            <a:ext uri="{FF2B5EF4-FFF2-40B4-BE49-F238E27FC236}">
              <a16:creationId xmlns:a16="http://schemas.microsoft.com/office/drawing/2014/main" id="{00000000-0008-0000-0F00-00007E030000}"/>
            </a:ext>
          </a:extLst>
        </xdr:cNvPr>
        <xdr:cNvSpPr txBox="1"/>
      </xdr:nvSpPr>
      <xdr:spPr>
        <a:xfrm>
          <a:off x="126752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25961</xdr:rowOff>
    </xdr:from>
    <xdr:ext cx="405111" cy="259045"/>
    <xdr:sp macro="" textlink="">
      <xdr:nvSpPr>
        <xdr:cNvPr id="895" name="n_3aveValue【庁舎】&#10;有形固定資産減価償却率">
          <a:extLst>
            <a:ext uri="{FF2B5EF4-FFF2-40B4-BE49-F238E27FC236}">
              <a16:creationId xmlns:a16="http://schemas.microsoft.com/office/drawing/2014/main" id="{00000000-0008-0000-0F00-00007F030000}"/>
            </a:ext>
          </a:extLst>
        </xdr:cNvPr>
        <xdr:cNvSpPr txBox="1"/>
      </xdr:nvSpPr>
      <xdr:spPr>
        <a:xfrm>
          <a:off x="11900544" y="1729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43015</xdr:rowOff>
    </xdr:from>
    <xdr:ext cx="405111" cy="259045"/>
    <xdr:sp macro="" textlink="">
      <xdr:nvSpPr>
        <xdr:cNvPr id="896" name="n_4aveValue【庁舎】&#10;有形固定資産減価償却率">
          <a:extLst>
            <a:ext uri="{FF2B5EF4-FFF2-40B4-BE49-F238E27FC236}">
              <a16:creationId xmlns:a16="http://schemas.microsoft.com/office/drawing/2014/main" id="{00000000-0008-0000-0F00-000080030000}"/>
            </a:ext>
          </a:extLst>
        </xdr:cNvPr>
        <xdr:cNvSpPr txBox="1"/>
      </xdr:nvSpPr>
      <xdr:spPr>
        <a:xfrm>
          <a:off x="11102984" y="176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158948</xdr:rowOff>
    </xdr:from>
    <xdr:ext cx="405111" cy="259045"/>
    <xdr:sp macro="" textlink="">
      <xdr:nvSpPr>
        <xdr:cNvPr id="897" name="n_1mainValue【庁舎】&#10;有形固定資産減価償却率">
          <a:extLst>
            <a:ext uri="{FF2B5EF4-FFF2-40B4-BE49-F238E27FC236}">
              <a16:creationId xmlns:a16="http://schemas.microsoft.com/office/drawing/2014/main" id="{00000000-0008-0000-0F00-000081030000}"/>
            </a:ext>
          </a:extLst>
        </xdr:cNvPr>
        <xdr:cNvSpPr txBox="1"/>
      </xdr:nvSpPr>
      <xdr:spPr>
        <a:xfrm>
          <a:off x="134372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121393</xdr:rowOff>
    </xdr:from>
    <xdr:ext cx="405111" cy="259045"/>
    <xdr:sp macro="" textlink="">
      <xdr:nvSpPr>
        <xdr:cNvPr id="898" name="n_2mainValue【庁舎】&#10;有形固定資産減価償却率">
          <a:extLst>
            <a:ext uri="{FF2B5EF4-FFF2-40B4-BE49-F238E27FC236}">
              <a16:creationId xmlns:a16="http://schemas.microsoft.com/office/drawing/2014/main" id="{00000000-0008-0000-0F00-000082030000}"/>
            </a:ext>
          </a:extLst>
        </xdr:cNvPr>
        <xdr:cNvSpPr txBox="1"/>
      </xdr:nvSpPr>
      <xdr:spPr>
        <a:xfrm>
          <a:off x="126752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99" name="n_3mainValue【庁舎】&#10;有形固定資産減価償却率">
          <a:extLst>
            <a:ext uri="{FF2B5EF4-FFF2-40B4-BE49-F238E27FC236}">
              <a16:creationId xmlns:a16="http://schemas.microsoft.com/office/drawing/2014/main" id="{00000000-0008-0000-0F00-000083030000}"/>
            </a:ext>
          </a:extLst>
        </xdr:cNvPr>
        <xdr:cNvSpPr txBox="1"/>
      </xdr:nvSpPr>
      <xdr:spPr>
        <a:xfrm>
          <a:off x="11900544" y="1767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65150</xdr:rowOff>
    </xdr:from>
    <xdr:ext cx="405111" cy="259045"/>
    <xdr:sp macro="" textlink="">
      <xdr:nvSpPr>
        <xdr:cNvPr id="900" name="n_4mainValue【庁舎】&#10;有形固定資産減価償却率">
          <a:extLst>
            <a:ext uri="{FF2B5EF4-FFF2-40B4-BE49-F238E27FC236}">
              <a16:creationId xmlns:a16="http://schemas.microsoft.com/office/drawing/2014/main" id="{00000000-0008-0000-0F00-000084030000}"/>
            </a:ext>
          </a:extLst>
        </xdr:cNvPr>
        <xdr:cNvSpPr txBox="1"/>
      </xdr:nvSpPr>
      <xdr:spPr>
        <a:xfrm>
          <a:off x="11102984" y="1733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a:extLst>
            <a:ext uri="{FF2B5EF4-FFF2-40B4-BE49-F238E27FC236}">
              <a16:creationId xmlns:a16="http://schemas.microsoft.com/office/drawing/2014/main" id="{00000000-0008-0000-0F00-00009E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108</xdr:row>
      <xdr:rowOff>164374</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flipV="1">
          <a:off x="19509104" y="16759102"/>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8" name="【庁舎】&#10;一人当たり面積最小値テキスト">
          <a:extLst>
            <a:ext uri="{FF2B5EF4-FFF2-40B4-BE49-F238E27FC236}">
              <a16:creationId xmlns:a16="http://schemas.microsoft.com/office/drawing/2014/main" id="{00000000-0008-0000-0F00-0000A0030000}"/>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930" name="【庁舎】&#10;一人当たり面積最大値テキスト">
          <a:extLst>
            <a:ext uri="{FF2B5EF4-FFF2-40B4-BE49-F238E27FC236}">
              <a16:creationId xmlns:a16="http://schemas.microsoft.com/office/drawing/2014/main" id="{00000000-0008-0000-0F00-0000A2030000}"/>
            </a:ext>
          </a:extLst>
        </xdr:cNvPr>
        <xdr:cNvSpPr txBox="1"/>
      </xdr:nvSpPr>
      <xdr:spPr>
        <a:xfrm>
          <a:off x="19547840" y="1653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a:off x="19443700" y="16759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136451</xdr:rowOff>
    </xdr:from>
    <xdr:ext cx="469744" cy="259045"/>
    <xdr:sp macro="" textlink="">
      <xdr:nvSpPr>
        <xdr:cNvPr id="932" name="【庁舎】&#10;一人当たり面積平均値テキスト">
          <a:extLst>
            <a:ext uri="{FF2B5EF4-FFF2-40B4-BE49-F238E27FC236}">
              <a16:creationId xmlns:a16="http://schemas.microsoft.com/office/drawing/2014/main" id="{00000000-0008-0000-0F00-0000A4030000}"/>
            </a:ext>
          </a:extLst>
        </xdr:cNvPr>
        <xdr:cNvSpPr txBox="1"/>
      </xdr:nvSpPr>
      <xdr:spPr>
        <a:xfrm>
          <a:off x="19547840" y="1773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9458940" y="17883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126637</xdr:rowOff>
    </xdr:from>
    <xdr:to>
      <xdr:col>112</xdr:col>
      <xdr:colOff>38100</xdr:colOff>
      <xdr:row>107</xdr:row>
      <xdr:rowOff>56787</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8735040" y="178964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793748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936" name="フローチャート: 判断 935">
          <a:extLst>
            <a:ext uri="{FF2B5EF4-FFF2-40B4-BE49-F238E27FC236}">
              <a16:creationId xmlns:a16="http://schemas.microsoft.com/office/drawing/2014/main" id="{00000000-0008-0000-0F00-0000A8030000}"/>
            </a:ext>
          </a:extLst>
        </xdr:cNvPr>
        <xdr:cNvSpPr/>
      </xdr:nvSpPr>
      <xdr:spPr>
        <a:xfrm>
          <a:off x="17162780" y="17916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937" name="フローチャート: 判断 936">
          <a:extLst>
            <a:ext uri="{FF2B5EF4-FFF2-40B4-BE49-F238E27FC236}">
              <a16:creationId xmlns:a16="http://schemas.microsoft.com/office/drawing/2014/main" id="{00000000-0008-0000-0F00-0000A9030000}"/>
            </a:ext>
          </a:extLst>
        </xdr:cNvPr>
        <xdr:cNvSpPr/>
      </xdr:nvSpPr>
      <xdr:spPr>
        <a:xfrm>
          <a:off x="16388080" y="179160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F00-0000AD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F00-0000AE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19458940" y="181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944" name="【庁舎】&#10;一人当たり面積該当値テキスト">
          <a:extLst>
            <a:ext uri="{FF2B5EF4-FFF2-40B4-BE49-F238E27FC236}">
              <a16:creationId xmlns:a16="http://schemas.microsoft.com/office/drawing/2014/main" id="{00000000-0008-0000-0F00-0000B0030000}"/>
            </a:ext>
          </a:extLst>
        </xdr:cNvPr>
        <xdr:cNvSpPr txBox="1"/>
      </xdr:nvSpPr>
      <xdr:spPr>
        <a:xfrm>
          <a:off x="19547840" y="1806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44994</xdr:rowOff>
    </xdr:from>
    <xdr:to>
      <xdr:col>112</xdr:col>
      <xdr:colOff>38100</xdr:colOff>
      <xdr:row>108</xdr:row>
      <xdr:rowOff>146594</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8735040" y="181501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95794</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18778220" y="18194383"/>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51526</xdr:rowOff>
    </xdr:from>
    <xdr:to>
      <xdr:col>107</xdr:col>
      <xdr:colOff>101600</xdr:colOff>
      <xdr:row>108</xdr:row>
      <xdr:rowOff>153126</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7937480" y="181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95794</xdr:rowOff>
    </xdr:from>
    <xdr:to>
      <xdr:col>111</xdr:col>
      <xdr:colOff>177800</xdr:colOff>
      <xdr:row>108</xdr:row>
      <xdr:rowOff>102326</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7988280" y="18200914"/>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716278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102326</xdr:rowOff>
    </xdr:from>
    <xdr:to>
      <xdr:col>107</xdr:col>
      <xdr:colOff>50800</xdr:colOff>
      <xdr:row>108</xdr:row>
      <xdr:rowOff>108857</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17213580" y="18207446"/>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64588</xdr:rowOff>
    </xdr:from>
    <xdr:to>
      <xdr:col>98</xdr:col>
      <xdr:colOff>38100</xdr:colOff>
      <xdr:row>108</xdr:row>
      <xdr:rowOff>166188</xdr:rowOff>
    </xdr:to>
    <xdr:sp macro="" textlink="">
      <xdr:nvSpPr>
        <xdr:cNvPr id="951" name="楕円 950">
          <a:extLst>
            <a:ext uri="{FF2B5EF4-FFF2-40B4-BE49-F238E27FC236}">
              <a16:creationId xmlns:a16="http://schemas.microsoft.com/office/drawing/2014/main" id="{00000000-0008-0000-0F00-0000B7030000}"/>
            </a:ext>
          </a:extLst>
        </xdr:cNvPr>
        <xdr:cNvSpPr/>
      </xdr:nvSpPr>
      <xdr:spPr>
        <a:xfrm>
          <a:off x="16388080" y="181697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108857</xdr:rowOff>
    </xdr:from>
    <xdr:to>
      <xdr:col>102</xdr:col>
      <xdr:colOff>114300</xdr:colOff>
      <xdr:row>108</xdr:row>
      <xdr:rowOff>115388</xdr:rowOff>
    </xdr:to>
    <xdr:cxnSp macro="">
      <xdr:nvCxnSpPr>
        <xdr:cNvPr id="952" name="直線コネクタ 951">
          <a:extLst>
            <a:ext uri="{FF2B5EF4-FFF2-40B4-BE49-F238E27FC236}">
              <a16:creationId xmlns:a16="http://schemas.microsoft.com/office/drawing/2014/main" id="{00000000-0008-0000-0F00-0000B8030000}"/>
            </a:ext>
          </a:extLst>
        </xdr:cNvPr>
        <xdr:cNvCxnSpPr/>
      </xdr:nvCxnSpPr>
      <xdr:spPr>
        <a:xfrm flipV="1">
          <a:off x="16431260" y="18213977"/>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73314</xdr:rowOff>
    </xdr:from>
    <xdr:ext cx="469744" cy="259045"/>
    <xdr:sp macro="" textlink="">
      <xdr:nvSpPr>
        <xdr:cNvPr id="953" name="n_1aveValue【庁舎】&#10;一人当たり面積">
          <a:extLst>
            <a:ext uri="{FF2B5EF4-FFF2-40B4-BE49-F238E27FC236}">
              <a16:creationId xmlns:a16="http://schemas.microsoft.com/office/drawing/2014/main" id="{00000000-0008-0000-0F00-0000B9030000}"/>
            </a:ext>
          </a:extLst>
        </xdr:cNvPr>
        <xdr:cNvSpPr txBox="1"/>
      </xdr:nvSpPr>
      <xdr:spPr>
        <a:xfrm>
          <a:off x="18561127" y="1767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954" name="n_2aveValue【庁舎】&#10;一人当たり面積">
          <a:extLst>
            <a:ext uri="{FF2B5EF4-FFF2-40B4-BE49-F238E27FC236}">
              <a16:creationId xmlns:a16="http://schemas.microsoft.com/office/drawing/2014/main" id="{00000000-0008-0000-0F00-0000BA030000}"/>
            </a:ext>
          </a:extLst>
        </xdr:cNvPr>
        <xdr:cNvSpPr txBox="1"/>
      </xdr:nvSpPr>
      <xdr:spPr>
        <a:xfrm>
          <a:off x="1777626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92908</xdr:rowOff>
    </xdr:from>
    <xdr:ext cx="469744" cy="259045"/>
    <xdr:sp macro="" textlink="">
      <xdr:nvSpPr>
        <xdr:cNvPr id="955" name="n_3aveValue【庁舎】&#10;一人当たり面積">
          <a:extLst>
            <a:ext uri="{FF2B5EF4-FFF2-40B4-BE49-F238E27FC236}">
              <a16:creationId xmlns:a16="http://schemas.microsoft.com/office/drawing/2014/main" id="{00000000-0008-0000-0F00-0000BB030000}"/>
            </a:ext>
          </a:extLst>
        </xdr:cNvPr>
        <xdr:cNvSpPr txBox="1"/>
      </xdr:nvSpPr>
      <xdr:spPr>
        <a:xfrm>
          <a:off x="1700156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92908</xdr:rowOff>
    </xdr:from>
    <xdr:ext cx="469744" cy="259045"/>
    <xdr:sp macro="" textlink="">
      <xdr:nvSpPr>
        <xdr:cNvPr id="956" name="n_4aveValue【庁舎】&#10;一人当たり面積">
          <a:extLst>
            <a:ext uri="{FF2B5EF4-FFF2-40B4-BE49-F238E27FC236}">
              <a16:creationId xmlns:a16="http://schemas.microsoft.com/office/drawing/2014/main" id="{00000000-0008-0000-0F00-0000BC030000}"/>
            </a:ext>
          </a:extLst>
        </xdr:cNvPr>
        <xdr:cNvSpPr txBox="1"/>
      </xdr:nvSpPr>
      <xdr:spPr>
        <a:xfrm>
          <a:off x="1622686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137721</xdr:rowOff>
    </xdr:from>
    <xdr:ext cx="469744" cy="259045"/>
    <xdr:sp macro="" textlink="">
      <xdr:nvSpPr>
        <xdr:cNvPr id="957" name="n_1mainValue【庁舎】&#10;一人当たり面積">
          <a:extLst>
            <a:ext uri="{FF2B5EF4-FFF2-40B4-BE49-F238E27FC236}">
              <a16:creationId xmlns:a16="http://schemas.microsoft.com/office/drawing/2014/main" id="{00000000-0008-0000-0F00-0000BD030000}"/>
            </a:ext>
          </a:extLst>
        </xdr:cNvPr>
        <xdr:cNvSpPr txBox="1"/>
      </xdr:nvSpPr>
      <xdr:spPr>
        <a:xfrm>
          <a:off x="185611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144253</xdr:rowOff>
    </xdr:from>
    <xdr:ext cx="469744" cy="259045"/>
    <xdr:sp macro="" textlink="">
      <xdr:nvSpPr>
        <xdr:cNvPr id="958" name="n_2mainValue【庁舎】&#10;一人当たり面積">
          <a:extLst>
            <a:ext uri="{FF2B5EF4-FFF2-40B4-BE49-F238E27FC236}">
              <a16:creationId xmlns:a16="http://schemas.microsoft.com/office/drawing/2014/main" id="{00000000-0008-0000-0F00-0000BE030000}"/>
            </a:ext>
          </a:extLst>
        </xdr:cNvPr>
        <xdr:cNvSpPr txBox="1"/>
      </xdr:nvSpPr>
      <xdr:spPr>
        <a:xfrm>
          <a:off x="17776267" y="182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959" name="n_3mainValue【庁舎】&#10;一人当たり面積">
          <a:extLst>
            <a:ext uri="{FF2B5EF4-FFF2-40B4-BE49-F238E27FC236}">
              <a16:creationId xmlns:a16="http://schemas.microsoft.com/office/drawing/2014/main" id="{00000000-0008-0000-0F00-0000BF030000}"/>
            </a:ext>
          </a:extLst>
        </xdr:cNvPr>
        <xdr:cNvSpPr txBox="1"/>
      </xdr:nvSpPr>
      <xdr:spPr>
        <a:xfrm>
          <a:off x="1700156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157315</xdr:rowOff>
    </xdr:from>
    <xdr:ext cx="469744" cy="259045"/>
    <xdr:sp macro="" textlink="">
      <xdr:nvSpPr>
        <xdr:cNvPr id="960" name="n_4mainValue【庁舎】&#10;一人当たり面積">
          <a:extLst>
            <a:ext uri="{FF2B5EF4-FFF2-40B4-BE49-F238E27FC236}">
              <a16:creationId xmlns:a16="http://schemas.microsoft.com/office/drawing/2014/main" id="{00000000-0008-0000-0F00-0000C0030000}"/>
            </a:ext>
          </a:extLst>
        </xdr:cNvPr>
        <xdr:cNvSpPr txBox="1"/>
      </xdr:nvSpPr>
      <xdr:spPr>
        <a:xfrm>
          <a:off x="1622686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00000000-0008-0000-0F00-0000C1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00000000-0008-0000-0F00-0000C2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00000000-0008-0000-0F00-0000C3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図書館、体育館・プール、福祉施設は、人口増加を見込んだ中で平成初期に建設されましたが、人口が減少に転じたことにより、類似団体と一人当たりの面積を比較すると、町は平均より大きな面積を保有していることがわかります。</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そのため、これらの施設維持・改修にかかる費用は、類似団体より多く掛かることが想定されるため、施設の集約検討や修繕に係る基金の積み立て等を計画的に行うことで、財政状況の急激な悪化を防止する必要があります。</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市民会館は、耐用年数を超えて利用している社会福祉会館のみを分類しているため、有形固定資産減価償却率は</a:t>
          </a:r>
          <a:r>
            <a:rPr kumimoji="0" lang="en-US" altLang="ja-JP" sz="1400" b="0" i="0" u="none" strike="noStrike" kern="0" cap="none" spc="0" normalizeH="0" baseline="0" noProof="0">
              <a:ln>
                <a:noFill/>
              </a:ln>
              <a:solidFill>
                <a:prstClr val="black"/>
              </a:solidFill>
              <a:effectLst/>
              <a:uLnTx/>
              <a:uFillTx/>
              <a:latin typeface="+mn-lt"/>
              <a:ea typeface="+mn-ea"/>
              <a:cs typeface="+mn-cs"/>
            </a:rPr>
            <a:t>100</a:t>
          </a:r>
          <a:r>
            <a:rPr kumimoji="0" lang="ja-JP" altLang="en-US" sz="1400" b="0" i="0" u="none" strike="noStrike" kern="0" cap="none" spc="0" normalizeH="0" baseline="0" noProof="0">
              <a:ln>
                <a:noFill/>
              </a:ln>
              <a:solidFill>
                <a:prstClr val="black"/>
              </a:solidFill>
              <a:effectLst/>
              <a:uLnTx/>
              <a:uFillTx/>
              <a:latin typeface="+mn-lt"/>
              <a:ea typeface="+mn-ea"/>
              <a:cs typeface="+mn-cs"/>
            </a:rPr>
            <a:t>％となっています。</a:t>
          </a:r>
          <a:r>
            <a:rPr kumimoji="1" lang="ja-JP" altLang="ja-JP" sz="1400" b="0" i="0" u="none" strike="noStrike" kern="0" cap="none" spc="0" normalizeH="0" baseline="0" noProof="0">
              <a:ln>
                <a:noFill/>
              </a:ln>
              <a:solidFill>
                <a:prstClr val="black"/>
              </a:solidFill>
              <a:effectLst/>
              <a:uLnTx/>
              <a:uFillTx/>
              <a:latin typeface="+mn-lt"/>
              <a:ea typeface="+mn-ea"/>
              <a:cs typeface="+mn-cs"/>
            </a:rPr>
            <a:t>今後、本施設の維持管理に係る方針等について、検討していきます。</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abSelected="1" zoomScaleNormal="100" zoomScaleSheetLayoutView="55" workbookViewId="0">
      <selection activeCell="AN43" sqref="AN43:DC47"/>
    </sheetView>
  </sheetViews>
  <sheetFormatPr defaultColWidth="0" defaultRowHeight="0" customHeight="1" zeroHeight="1" x14ac:dyDescent="0.2"/>
  <cols>
    <col min="1" max="1" width="6.36328125" style="41" customWidth="1"/>
    <col min="2" max="107" width="2.453125" style="41" customWidth="1"/>
    <col min="108" max="108" width="6.08984375" style="46" customWidth="1"/>
    <col min="109" max="109" width="5.90625" style="45" customWidth="1"/>
    <col min="110" max="16384" width="8.6328125" style="41" hidden="1"/>
  </cols>
  <sheetData>
    <row r="1" spans="1:109" ht="42.75" customHeight="1" x14ac:dyDescent="0.2">
      <c r="A1" s="76"/>
      <c r="B1" s="75"/>
      <c r="DD1" s="41"/>
      <c r="DE1" s="41"/>
    </row>
    <row r="2" spans="1:109" ht="25.5" customHeight="1" x14ac:dyDescent="0.2">
      <c r="A2" s="74"/>
      <c r="C2" s="74"/>
      <c r="O2" s="74"/>
      <c r="P2" s="74"/>
      <c r="Q2" s="74"/>
      <c r="R2" s="74"/>
      <c r="S2" s="74"/>
      <c r="T2" s="74"/>
      <c r="U2" s="74"/>
      <c r="V2" s="74"/>
      <c r="W2" s="74"/>
      <c r="X2" s="74"/>
      <c r="Y2" s="74"/>
      <c r="Z2" s="74"/>
      <c r="AA2" s="74"/>
      <c r="AB2" s="74"/>
      <c r="AC2" s="74"/>
      <c r="AD2" s="74"/>
      <c r="AE2" s="74"/>
      <c r="AF2" s="74"/>
      <c r="AG2" s="74"/>
      <c r="AH2" s="74"/>
      <c r="AI2" s="74"/>
      <c r="AU2" s="74"/>
      <c r="BG2" s="74"/>
      <c r="BS2" s="74"/>
      <c r="CE2" s="74"/>
      <c r="CQ2" s="74"/>
      <c r="DD2" s="41"/>
      <c r="DE2" s="41"/>
    </row>
    <row r="3" spans="1:109" ht="25.5" customHeight="1" x14ac:dyDescent="0.2">
      <c r="A3" s="74"/>
      <c r="C3" s="74"/>
      <c r="O3" s="74"/>
      <c r="P3" s="74"/>
      <c r="Q3" s="74"/>
      <c r="R3" s="74"/>
      <c r="S3" s="74"/>
      <c r="T3" s="74"/>
      <c r="U3" s="74"/>
      <c r="V3" s="74"/>
      <c r="W3" s="74"/>
      <c r="X3" s="74"/>
      <c r="Y3" s="74"/>
      <c r="Z3" s="74"/>
      <c r="AA3" s="74"/>
      <c r="AB3" s="74"/>
      <c r="AC3" s="74"/>
      <c r="AD3" s="74"/>
      <c r="AE3" s="74"/>
      <c r="AF3" s="74"/>
      <c r="AG3" s="74"/>
      <c r="AH3" s="74"/>
      <c r="AI3" s="74"/>
      <c r="AU3" s="74"/>
      <c r="BG3" s="74"/>
      <c r="BS3" s="74"/>
      <c r="CE3" s="74"/>
      <c r="CQ3" s="74"/>
      <c r="DD3" s="41"/>
      <c r="DE3" s="41"/>
    </row>
    <row r="4" spans="1:109" s="39" customFormat="1" ht="13" x14ac:dyDescent="0.2">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row>
    <row r="5" spans="1:109" s="39" customFormat="1" ht="13" x14ac:dyDescent="0.2">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row>
    <row r="6" spans="1:109" s="39" customFormat="1" ht="13" x14ac:dyDescent="0.2">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row>
    <row r="7" spans="1:109" s="39" customFormat="1" ht="13" x14ac:dyDescent="0.2">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row>
    <row r="8" spans="1:109" s="39" customFormat="1" ht="13" x14ac:dyDescent="0.2">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row>
    <row r="9" spans="1:109" s="39" customFormat="1" ht="13" x14ac:dyDescent="0.2">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row>
    <row r="10" spans="1:109" s="39" customFormat="1" ht="13" x14ac:dyDescent="0.2">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row>
    <row r="11" spans="1:109" s="39" customFormat="1" ht="13" x14ac:dyDescent="0.2">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row>
    <row r="12" spans="1:109" s="39" customFormat="1" ht="13" x14ac:dyDescent="0.2">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row>
    <row r="13" spans="1:109" s="39" customFormat="1" ht="13" x14ac:dyDescent="0.2">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row>
    <row r="14" spans="1:109" s="39" customFormat="1" ht="13"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row>
    <row r="15" spans="1:109" s="39" customFormat="1" ht="13" x14ac:dyDescent="0.2">
      <c r="A15" s="41"/>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row>
    <row r="16" spans="1:109" s="39" customFormat="1" ht="13" x14ac:dyDescent="0.2">
      <c r="A16" s="41"/>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row>
    <row r="17" spans="1:109" s="39" customFormat="1" ht="13" x14ac:dyDescent="0.2">
      <c r="A17" s="41"/>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row>
    <row r="18" spans="1:109" s="39" customFormat="1" ht="13" x14ac:dyDescent="0.2">
      <c r="A18" s="41"/>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row>
    <row r="19" spans="1:109" ht="13" x14ac:dyDescent="0.2">
      <c r="DD19" s="41"/>
      <c r="DE19" s="41"/>
    </row>
    <row r="20" spans="1:109" ht="13" x14ac:dyDescent="0.2">
      <c r="DD20" s="41"/>
      <c r="DE20" s="41"/>
    </row>
    <row r="21" spans="1:109" ht="17.25" customHeight="1" x14ac:dyDescent="0.2">
      <c r="B21" s="73"/>
      <c r="C21" s="43"/>
      <c r="D21" s="43"/>
      <c r="E21" s="43"/>
      <c r="F21" s="43"/>
      <c r="G21" s="43"/>
      <c r="H21" s="43"/>
      <c r="I21" s="43"/>
      <c r="J21" s="43"/>
      <c r="K21" s="43"/>
      <c r="L21" s="43"/>
      <c r="M21" s="43"/>
      <c r="N21" s="72"/>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72"/>
      <c r="AU21" s="43"/>
      <c r="AV21" s="43"/>
      <c r="AW21" s="43"/>
      <c r="AX21" s="43"/>
      <c r="AY21" s="43"/>
      <c r="AZ21" s="43"/>
      <c r="BA21" s="43"/>
      <c r="BB21" s="43"/>
      <c r="BC21" s="43"/>
      <c r="BD21" s="43"/>
      <c r="BE21" s="43"/>
      <c r="BF21" s="72"/>
      <c r="BG21" s="43"/>
      <c r="BH21" s="43"/>
      <c r="BI21" s="43"/>
      <c r="BJ21" s="43"/>
      <c r="BK21" s="43"/>
      <c r="BL21" s="43"/>
      <c r="BM21" s="43"/>
      <c r="BN21" s="43"/>
      <c r="BO21" s="43"/>
      <c r="BP21" s="43"/>
      <c r="BQ21" s="43"/>
      <c r="BR21" s="72"/>
      <c r="BS21" s="43"/>
      <c r="BT21" s="43"/>
      <c r="BU21" s="43"/>
      <c r="BV21" s="43"/>
      <c r="BW21" s="43"/>
      <c r="BX21" s="43"/>
      <c r="BY21" s="43"/>
      <c r="BZ21" s="43"/>
      <c r="CA21" s="43"/>
      <c r="CB21" s="43"/>
      <c r="CC21" s="43"/>
      <c r="CD21" s="72"/>
      <c r="CE21" s="43"/>
      <c r="CF21" s="43"/>
      <c r="CG21" s="43"/>
      <c r="CH21" s="43"/>
      <c r="CI21" s="43"/>
      <c r="CJ21" s="43"/>
      <c r="CK21" s="43"/>
      <c r="CL21" s="43"/>
      <c r="CM21" s="43"/>
      <c r="CN21" s="43"/>
      <c r="CO21" s="43"/>
      <c r="CP21" s="72"/>
      <c r="CQ21" s="43"/>
      <c r="CR21" s="43"/>
      <c r="CS21" s="43"/>
      <c r="CT21" s="43"/>
      <c r="CU21" s="43"/>
      <c r="CV21" s="43"/>
      <c r="CW21" s="43"/>
      <c r="CX21" s="43"/>
      <c r="CY21" s="43"/>
      <c r="CZ21" s="43"/>
      <c r="DA21" s="43"/>
      <c r="DB21" s="72"/>
      <c r="DC21" s="43"/>
      <c r="DD21" s="44"/>
      <c r="DE21" s="41"/>
    </row>
    <row r="22" spans="1:109" ht="17.25" customHeight="1" x14ac:dyDescent="0.2">
      <c r="B22" s="45"/>
    </row>
    <row r="23" spans="1:109" ht="13" x14ac:dyDescent="0.2">
      <c r="B23" s="45"/>
    </row>
    <row r="24" spans="1:109" ht="13" x14ac:dyDescent="0.2">
      <c r="B24" s="45"/>
    </row>
    <row r="25" spans="1:109" ht="13" x14ac:dyDescent="0.2">
      <c r="B25" s="45"/>
    </row>
    <row r="26" spans="1:109" ht="13" x14ac:dyDescent="0.2">
      <c r="B26" s="45"/>
    </row>
    <row r="27" spans="1:109" ht="13" x14ac:dyDescent="0.2">
      <c r="B27" s="45"/>
    </row>
    <row r="28" spans="1:109" ht="13" x14ac:dyDescent="0.2">
      <c r="B28" s="45"/>
    </row>
    <row r="29" spans="1:109" ht="13" x14ac:dyDescent="0.2">
      <c r="B29" s="45"/>
    </row>
    <row r="30" spans="1:109" ht="13" x14ac:dyDescent="0.2">
      <c r="B30" s="45"/>
    </row>
    <row r="31" spans="1:109" ht="13" x14ac:dyDescent="0.2">
      <c r="B31" s="45"/>
    </row>
    <row r="32" spans="1:109" ht="13" x14ac:dyDescent="0.2">
      <c r="B32" s="45"/>
    </row>
    <row r="33" spans="2:109" ht="13" x14ac:dyDescent="0.2">
      <c r="B33" s="45"/>
    </row>
    <row r="34" spans="2:109" ht="13" x14ac:dyDescent="0.2">
      <c r="B34" s="45"/>
    </row>
    <row r="35" spans="2:109" ht="13" x14ac:dyDescent="0.2">
      <c r="B35" s="45"/>
    </row>
    <row r="36" spans="2:109" ht="13" x14ac:dyDescent="0.2">
      <c r="B36" s="45"/>
    </row>
    <row r="37" spans="2:109" ht="13" x14ac:dyDescent="0.2">
      <c r="B37" s="45"/>
    </row>
    <row r="38" spans="2:109" ht="13" x14ac:dyDescent="0.2">
      <c r="B38" s="45"/>
    </row>
    <row r="39" spans="2:109" ht="13" x14ac:dyDescent="0.2">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50"/>
    </row>
    <row r="40" spans="2:109" ht="13" x14ac:dyDescent="0.2">
      <c r="B40" s="64"/>
      <c r="DD40" s="64"/>
      <c r="DE40" s="41"/>
    </row>
    <row r="41" spans="2:109" ht="16.5" x14ac:dyDescent="0.2">
      <c r="B41" s="42" t="s">
        <v>64</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4"/>
    </row>
    <row r="42" spans="2:109" ht="13" x14ac:dyDescent="0.2">
      <c r="B42" s="45"/>
      <c r="G42" s="61"/>
      <c r="I42" s="60"/>
      <c r="J42" s="60"/>
      <c r="K42" s="60"/>
      <c r="AM42" s="61"/>
      <c r="AN42" s="61" t="s">
        <v>56</v>
      </c>
      <c r="AP42" s="60"/>
      <c r="AQ42" s="60"/>
      <c r="AR42" s="60"/>
      <c r="AY42" s="61"/>
      <c r="BA42" s="60"/>
      <c r="BB42" s="60"/>
      <c r="BC42" s="60"/>
      <c r="BK42" s="61"/>
      <c r="BM42" s="60"/>
      <c r="BN42" s="60"/>
      <c r="BO42" s="60"/>
      <c r="BW42" s="61"/>
      <c r="BY42" s="60"/>
      <c r="BZ42" s="60"/>
      <c r="CA42" s="60"/>
      <c r="CI42" s="61"/>
      <c r="CK42" s="60"/>
      <c r="CL42" s="60"/>
      <c r="CM42" s="60"/>
      <c r="CU42" s="61"/>
      <c r="CW42" s="60"/>
      <c r="CX42" s="60"/>
      <c r="CY42" s="60"/>
    </row>
    <row r="43" spans="2:109" ht="13.5" customHeight="1" x14ac:dyDescent="0.2">
      <c r="B43" s="45"/>
      <c r="AN43" s="79" t="s">
        <v>63</v>
      </c>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1"/>
    </row>
    <row r="44" spans="2:109" ht="13" x14ac:dyDescent="0.2">
      <c r="B44" s="45"/>
      <c r="AN44" s="82"/>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4"/>
    </row>
    <row r="45" spans="2:109" ht="13" x14ac:dyDescent="0.2">
      <c r="B45" s="45"/>
      <c r="AN45" s="82"/>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4"/>
    </row>
    <row r="46" spans="2:109" ht="13" x14ac:dyDescent="0.2">
      <c r="B46" s="45"/>
      <c r="AN46" s="82"/>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4"/>
    </row>
    <row r="47" spans="2:109" ht="13" x14ac:dyDescent="0.2">
      <c r="B47" s="45"/>
      <c r="AN47" s="85"/>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7"/>
    </row>
    <row r="48" spans="2:109" ht="13" x14ac:dyDescent="0.2">
      <c r="B48" s="45"/>
      <c r="H48" s="52"/>
      <c r="I48" s="52"/>
      <c r="J48" s="52"/>
      <c r="AN48" s="52"/>
      <c r="AO48" s="52"/>
      <c r="AP48" s="52"/>
      <c r="AZ48" s="52"/>
      <c r="BA48" s="52"/>
      <c r="BB48" s="52"/>
      <c r="BL48" s="52"/>
      <c r="BM48" s="52"/>
      <c r="BN48" s="52"/>
      <c r="BX48" s="52"/>
      <c r="BY48" s="52"/>
      <c r="BZ48" s="52"/>
      <c r="CJ48" s="52"/>
      <c r="CK48" s="52"/>
      <c r="CL48" s="52"/>
      <c r="CV48" s="52"/>
      <c r="CW48" s="52"/>
      <c r="CX48" s="52"/>
    </row>
    <row r="49" spans="1:109" ht="13" x14ac:dyDescent="0.2">
      <c r="B49" s="45"/>
      <c r="AN49" s="41" t="s">
        <v>54</v>
      </c>
    </row>
    <row r="50" spans="1:109" ht="13" x14ac:dyDescent="0.2">
      <c r="B50" s="45"/>
      <c r="G50" s="88"/>
      <c r="H50" s="88"/>
      <c r="I50" s="88"/>
      <c r="J50" s="88"/>
      <c r="K50" s="54"/>
      <c r="L50" s="54"/>
      <c r="M50" s="53"/>
      <c r="N50" s="53"/>
      <c r="AN50" s="89"/>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1"/>
      <c r="BP50" s="92" t="s">
        <v>45</v>
      </c>
      <c r="BQ50" s="92"/>
      <c r="BR50" s="92"/>
      <c r="BS50" s="92"/>
      <c r="BT50" s="92"/>
      <c r="BU50" s="92"/>
      <c r="BV50" s="92"/>
      <c r="BW50" s="92"/>
      <c r="BX50" s="92" t="s">
        <v>46</v>
      </c>
      <c r="BY50" s="92"/>
      <c r="BZ50" s="92"/>
      <c r="CA50" s="92"/>
      <c r="CB50" s="92"/>
      <c r="CC50" s="92"/>
      <c r="CD50" s="92"/>
      <c r="CE50" s="92"/>
      <c r="CF50" s="92" t="s">
        <v>47</v>
      </c>
      <c r="CG50" s="92"/>
      <c r="CH50" s="92"/>
      <c r="CI50" s="92"/>
      <c r="CJ50" s="92"/>
      <c r="CK50" s="92"/>
      <c r="CL50" s="92"/>
      <c r="CM50" s="92"/>
      <c r="CN50" s="92" t="s">
        <v>48</v>
      </c>
      <c r="CO50" s="92"/>
      <c r="CP50" s="92"/>
      <c r="CQ50" s="92"/>
      <c r="CR50" s="92"/>
      <c r="CS50" s="92"/>
      <c r="CT50" s="92"/>
      <c r="CU50" s="92"/>
      <c r="CV50" s="92" t="s">
        <v>49</v>
      </c>
      <c r="CW50" s="92"/>
      <c r="CX50" s="92"/>
      <c r="CY50" s="92"/>
      <c r="CZ50" s="92"/>
      <c r="DA50" s="92"/>
      <c r="DB50" s="92"/>
      <c r="DC50" s="92"/>
    </row>
    <row r="51" spans="1:109" ht="13.5" customHeight="1" x14ac:dyDescent="0.2">
      <c r="B51" s="45"/>
      <c r="G51" s="78"/>
      <c r="H51" s="78"/>
      <c r="I51" s="96"/>
      <c r="J51" s="96"/>
      <c r="K51" s="93"/>
      <c r="L51" s="93"/>
      <c r="M51" s="93"/>
      <c r="N51" s="93"/>
      <c r="AM51" s="52"/>
      <c r="AN51" s="94" t="s">
        <v>53</v>
      </c>
      <c r="AO51" s="94"/>
      <c r="AP51" s="94"/>
      <c r="AQ51" s="94"/>
      <c r="AR51" s="94"/>
      <c r="AS51" s="94"/>
      <c r="AT51" s="94"/>
      <c r="AU51" s="94"/>
      <c r="AV51" s="94"/>
      <c r="AW51" s="94"/>
      <c r="AX51" s="94"/>
      <c r="AY51" s="94"/>
      <c r="AZ51" s="94"/>
      <c r="BA51" s="94"/>
      <c r="BB51" s="94" t="s">
        <v>62</v>
      </c>
      <c r="BC51" s="94"/>
      <c r="BD51" s="94"/>
      <c r="BE51" s="94"/>
      <c r="BF51" s="94"/>
      <c r="BG51" s="94"/>
      <c r="BH51" s="94"/>
      <c r="BI51" s="94"/>
      <c r="BJ51" s="94"/>
      <c r="BK51" s="94"/>
      <c r="BL51" s="94"/>
      <c r="BM51" s="94"/>
      <c r="BN51" s="94"/>
      <c r="BO51" s="94"/>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row>
    <row r="52" spans="1:109" ht="13" x14ac:dyDescent="0.2">
      <c r="B52" s="45"/>
      <c r="G52" s="78"/>
      <c r="H52" s="78"/>
      <c r="I52" s="96"/>
      <c r="J52" s="96"/>
      <c r="K52" s="93"/>
      <c r="L52" s="93"/>
      <c r="M52" s="93"/>
      <c r="N52" s="93"/>
      <c r="AM52" s="52"/>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row>
    <row r="53" spans="1:109" ht="13" x14ac:dyDescent="0.2">
      <c r="A53" s="60"/>
      <c r="B53" s="45"/>
      <c r="G53" s="78"/>
      <c r="H53" s="78"/>
      <c r="I53" s="88"/>
      <c r="J53" s="88"/>
      <c r="K53" s="93"/>
      <c r="L53" s="93"/>
      <c r="M53" s="93"/>
      <c r="N53" s="93"/>
      <c r="AM53" s="52"/>
      <c r="AN53" s="94"/>
      <c r="AO53" s="94"/>
      <c r="AP53" s="94"/>
      <c r="AQ53" s="94"/>
      <c r="AR53" s="94"/>
      <c r="AS53" s="94"/>
      <c r="AT53" s="94"/>
      <c r="AU53" s="94"/>
      <c r="AV53" s="94"/>
      <c r="AW53" s="94"/>
      <c r="AX53" s="94"/>
      <c r="AY53" s="94"/>
      <c r="AZ53" s="94"/>
      <c r="BA53" s="94"/>
      <c r="BB53" s="94" t="s">
        <v>61</v>
      </c>
      <c r="BC53" s="94"/>
      <c r="BD53" s="94"/>
      <c r="BE53" s="94"/>
      <c r="BF53" s="94"/>
      <c r="BG53" s="94"/>
      <c r="BH53" s="94"/>
      <c r="BI53" s="94"/>
      <c r="BJ53" s="94"/>
      <c r="BK53" s="94"/>
      <c r="BL53" s="94"/>
      <c r="BM53" s="94"/>
      <c r="BN53" s="94"/>
      <c r="BO53" s="94"/>
      <c r="BP53" s="77">
        <v>54.3</v>
      </c>
      <c r="BQ53" s="77"/>
      <c r="BR53" s="77"/>
      <c r="BS53" s="77"/>
      <c r="BT53" s="77"/>
      <c r="BU53" s="77"/>
      <c r="BV53" s="77"/>
      <c r="BW53" s="77"/>
      <c r="BX53" s="77">
        <v>56.1</v>
      </c>
      <c r="BY53" s="77"/>
      <c r="BZ53" s="77"/>
      <c r="CA53" s="77"/>
      <c r="CB53" s="77"/>
      <c r="CC53" s="77"/>
      <c r="CD53" s="77"/>
      <c r="CE53" s="77"/>
      <c r="CF53" s="77">
        <v>56.9</v>
      </c>
      <c r="CG53" s="77"/>
      <c r="CH53" s="77"/>
      <c r="CI53" s="77"/>
      <c r="CJ53" s="77"/>
      <c r="CK53" s="77"/>
      <c r="CL53" s="77"/>
      <c r="CM53" s="77"/>
      <c r="CN53" s="77">
        <v>58.7</v>
      </c>
      <c r="CO53" s="77"/>
      <c r="CP53" s="77"/>
      <c r="CQ53" s="77"/>
      <c r="CR53" s="77"/>
      <c r="CS53" s="77"/>
      <c r="CT53" s="77"/>
      <c r="CU53" s="77"/>
      <c r="CV53" s="77">
        <v>58.7</v>
      </c>
      <c r="CW53" s="77"/>
      <c r="CX53" s="77"/>
      <c r="CY53" s="77"/>
      <c r="CZ53" s="77"/>
      <c r="DA53" s="77"/>
      <c r="DB53" s="77"/>
      <c r="DC53" s="77"/>
    </row>
    <row r="54" spans="1:109" ht="13" x14ac:dyDescent="0.2">
      <c r="A54" s="60"/>
      <c r="B54" s="45"/>
      <c r="G54" s="78"/>
      <c r="H54" s="78"/>
      <c r="I54" s="88"/>
      <c r="J54" s="88"/>
      <c r="K54" s="93"/>
      <c r="L54" s="93"/>
      <c r="M54" s="93"/>
      <c r="N54" s="93"/>
      <c r="AM54" s="52"/>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row>
    <row r="55" spans="1:109" ht="13" x14ac:dyDescent="0.2">
      <c r="A55" s="60"/>
      <c r="B55" s="45"/>
      <c r="G55" s="88"/>
      <c r="H55" s="88"/>
      <c r="I55" s="88"/>
      <c r="J55" s="88"/>
      <c r="K55" s="93"/>
      <c r="L55" s="93"/>
      <c r="M55" s="93"/>
      <c r="N55" s="93"/>
      <c r="AN55" s="92" t="s">
        <v>60</v>
      </c>
      <c r="AO55" s="92"/>
      <c r="AP55" s="92"/>
      <c r="AQ55" s="92"/>
      <c r="AR55" s="92"/>
      <c r="AS55" s="92"/>
      <c r="AT55" s="92"/>
      <c r="AU55" s="92"/>
      <c r="AV55" s="92"/>
      <c r="AW55" s="92"/>
      <c r="AX55" s="92"/>
      <c r="AY55" s="92"/>
      <c r="AZ55" s="92"/>
      <c r="BA55" s="92"/>
      <c r="BB55" s="94" t="s">
        <v>59</v>
      </c>
      <c r="BC55" s="94"/>
      <c r="BD55" s="94"/>
      <c r="BE55" s="94"/>
      <c r="BF55" s="94"/>
      <c r="BG55" s="94"/>
      <c r="BH55" s="94"/>
      <c r="BI55" s="94"/>
      <c r="BJ55" s="94"/>
      <c r="BK55" s="94"/>
      <c r="BL55" s="94"/>
      <c r="BM55" s="94"/>
      <c r="BN55" s="94"/>
      <c r="BO55" s="94"/>
      <c r="BP55" s="77">
        <v>20.3</v>
      </c>
      <c r="BQ55" s="77"/>
      <c r="BR55" s="77"/>
      <c r="BS55" s="77"/>
      <c r="BT55" s="77"/>
      <c r="BU55" s="77"/>
      <c r="BV55" s="77"/>
      <c r="BW55" s="77"/>
      <c r="BX55" s="77">
        <v>15.5</v>
      </c>
      <c r="BY55" s="77"/>
      <c r="BZ55" s="77"/>
      <c r="CA55" s="77"/>
      <c r="CB55" s="77"/>
      <c r="CC55" s="77"/>
      <c r="CD55" s="77"/>
      <c r="CE55" s="77"/>
      <c r="CF55" s="77">
        <v>4.5999999999999996</v>
      </c>
      <c r="CG55" s="77"/>
      <c r="CH55" s="77"/>
      <c r="CI55" s="77"/>
      <c r="CJ55" s="77"/>
      <c r="CK55" s="77"/>
      <c r="CL55" s="77"/>
      <c r="CM55" s="77"/>
      <c r="CN55" s="77">
        <v>1.6</v>
      </c>
      <c r="CO55" s="77"/>
      <c r="CP55" s="77"/>
      <c r="CQ55" s="77"/>
      <c r="CR55" s="77"/>
      <c r="CS55" s="77"/>
      <c r="CT55" s="77"/>
      <c r="CU55" s="77"/>
      <c r="CV55" s="77">
        <v>0</v>
      </c>
      <c r="CW55" s="77"/>
      <c r="CX55" s="77"/>
      <c r="CY55" s="77"/>
      <c r="CZ55" s="77"/>
      <c r="DA55" s="77"/>
      <c r="DB55" s="77"/>
      <c r="DC55" s="77"/>
    </row>
    <row r="56" spans="1:109" ht="13" x14ac:dyDescent="0.2">
      <c r="A56" s="60"/>
      <c r="B56" s="45"/>
      <c r="G56" s="88"/>
      <c r="H56" s="88"/>
      <c r="I56" s="88"/>
      <c r="J56" s="88"/>
      <c r="K56" s="93"/>
      <c r="L56" s="93"/>
      <c r="M56" s="93"/>
      <c r="N56" s="93"/>
      <c r="AN56" s="92"/>
      <c r="AO56" s="92"/>
      <c r="AP56" s="92"/>
      <c r="AQ56" s="92"/>
      <c r="AR56" s="92"/>
      <c r="AS56" s="92"/>
      <c r="AT56" s="92"/>
      <c r="AU56" s="92"/>
      <c r="AV56" s="92"/>
      <c r="AW56" s="92"/>
      <c r="AX56" s="92"/>
      <c r="AY56" s="92"/>
      <c r="AZ56" s="92"/>
      <c r="BA56" s="92"/>
      <c r="BB56" s="94"/>
      <c r="BC56" s="94"/>
      <c r="BD56" s="94"/>
      <c r="BE56" s="94"/>
      <c r="BF56" s="94"/>
      <c r="BG56" s="94"/>
      <c r="BH56" s="94"/>
      <c r="BI56" s="94"/>
      <c r="BJ56" s="94"/>
      <c r="BK56" s="94"/>
      <c r="BL56" s="94"/>
      <c r="BM56" s="94"/>
      <c r="BN56" s="94"/>
      <c r="BO56" s="94"/>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row>
    <row r="57" spans="1:109" s="60" customFormat="1" ht="13" x14ac:dyDescent="0.2">
      <c r="B57" s="65"/>
      <c r="G57" s="88"/>
      <c r="H57" s="88"/>
      <c r="I57" s="95"/>
      <c r="J57" s="95"/>
      <c r="K57" s="93"/>
      <c r="L57" s="93"/>
      <c r="M57" s="93"/>
      <c r="N57" s="93"/>
      <c r="AM57" s="41"/>
      <c r="AN57" s="92"/>
      <c r="AO57" s="92"/>
      <c r="AP57" s="92"/>
      <c r="AQ57" s="92"/>
      <c r="AR57" s="92"/>
      <c r="AS57" s="92"/>
      <c r="AT57" s="92"/>
      <c r="AU57" s="92"/>
      <c r="AV57" s="92"/>
      <c r="AW57" s="92"/>
      <c r="AX57" s="92"/>
      <c r="AY57" s="92"/>
      <c r="AZ57" s="92"/>
      <c r="BA57" s="92"/>
      <c r="BB57" s="94" t="s">
        <v>58</v>
      </c>
      <c r="BC57" s="94"/>
      <c r="BD57" s="94"/>
      <c r="BE57" s="94"/>
      <c r="BF57" s="94"/>
      <c r="BG57" s="94"/>
      <c r="BH57" s="94"/>
      <c r="BI57" s="94"/>
      <c r="BJ57" s="94"/>
      <c r="BK57" s="94"/>
      <c r="BL57" s="94"/>
      <c r="BM57" s="94"/>
      <c r="BN57" s="94"/>
      <c r="BO57" s="94"/>
      <c r="BP57" s="77">
        <v>60.4</v>
      </c>
      <c r="BQ57" s="77"/>
      <c r="BR57" s="77"/>
      <c r="BS57" s="77"/>
      <c r="BT57" s="77"/>
      <c r="BU57" s="77"/>
      <c r="BV57" s="77"/>
      <c r="BW57" s="77"/>
      <c r="BX57" s="77">
        <v>61.5</v>
      </c>
      <c r="BY57" s="77"/>
      <c r="BZ57" s="77"/>
      <c r="CA57" s="77"/>
      <c r="CB57" s="77"/>
      <c r="CC57" s="77"/>
      <c r="CD57" s="77"/>
      <c r="CE57" s="77"/>
      <c r="CF57" s="77">
        <v>61.3</v>
      </c>
      <c r="CG57" s="77"/>
      <c r="CH57" s="77"/>
      <c r="CI57" s="77"/>
      <c r="CJ57" s="77"/>
      <c r="CK57" s="77"/>
      <c r="CL57" s="77"/>
      <c r="CM57" s="77"/>
      <c r="CN57" s="77">
        <v>62.4</v>
      </c>
      <c r="CO57" s="77"/>
      <c r="CP57" s="77"/>
      <c r="CQ57" s="77"/>
      <c r="CR57" s="77"/>
      <c r="CS57" s="77"/>
      <c r="CT57" s="77"/>
      <c r="CU57" s="77"/>
      <c r="CV57" s="77">
        <v>63.5</v>
      </c>
      <c r="CW57" s="77"/>
      <c r="CX57" s="77"/>
      <c r="CY57" s="77"/>
      <c r="CZ57" s="77"/>
      <c r="DA57" s="77"/>
      <c r="DB57" s="77"/>
      <c r="DC57" s="77"/>
      <c r="DD57" s="70"/>
      <c r="DE57" s="65"/>
    </row>
    <row r="58" spans="1:109" s="60" customFormat="1" ht="13" x14ac:dyDescent="0.2">
      <c r="A58" s="41"/>
      <c r="B58" s="65"/>
      <c r="G58" s="88"/>
      <c r="H58" s="88"/>
      <c r="I58" s="95"/>
      <c r="J58" s="95"/>
      <c r="K58" s="93"/>
      <c r="L58" s="93"/>
      <c r="M58" s="93"/>
      <c r="N58" s="93"/>
      <c r="AM58" s="41"/>
      <c r="AN58" s="92"/>
      <c r="AO58" s="92"/>
      <c r="AP58" s="92"/>
      <c r="AQ58" s="92"/>
      <c r="AR58" s="92"/>
      <c r="AS58" s="92"/>
      <c r="AT58" s="92"/>
      <c r="AU58" s="92"/>
      <c r="AV58" s="92"/>
      <c r="AW58" s="92"/>
      <c r="AX58" s="92"/>
      <c r="AY58" s="92"/>
      <c r="AZ58" s="92"/>
      <c r="BA58" s="92"/>
      <c r="BB58" s="94"/>
      <c r="BC58" s="94"/>
      <c r="BD58" s="94"/>
      <c r="BE58" s="94"/>
      <c r="BF58" s="94"/>
      <c r="BG58" s="94"/>
      <c r="BH58" s="94"/>
      <c r="BI58" s="94"/>
      <c r="BJ58" s="94"/>
      <c r="BK58" s="94"/>
      <c r="BL58" s="94"/>
      <c r="BM58" s="94"/>
      <c r="BN58" s="94"/>
      <c r="BO58" s="94"/>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0"/>
      <c r="DE58" s="65"/>
    </row>
    <row r="59" spans="1:109" s="60" customFormat="1" ht="13" x14ac:dyDescent="0.2">
      <c r="A59" s="41"/>
      <c r="B59" s="65"/>
      <c r="K59" s="71"/>
      <c r="L59" s="71"/>
      <c r="M59" s="71"/>
      <c r="N59" s="71"/>
      <c r="AQ59" s="71"/>
      <c r="AR59" s="71"/>
      <c r="AS59" s="71"/>
      <c r="AT59" s="71"/>
      <c r="BC59" s="71"/>
      <c r="BD59" s="71"/>
      <c r="BE59" s="71"/>
      <c r="BF59" s="71"/>
      <c r="BO59" s="71"/>
      <c r="BP59" s="71"/>
      <c r="BQ59" s="71"/>
      <c r="BR59" s="71"/>
      <c r="CA59" s="71"/>
      <c r="CB59" s="71"/>
      <c r="CC59" s="71"/>
      <c r="CD59" s="71"/>
      <c r="CM59" s="71"/>
      <c r="CN59" s="71"/>
      <c r="CO59" s="71"/>
      <c r="CP59" s="71"/>
      <c r="CY59" s="71"/>
      <c r="CZ59" s="71"/>
      <c r="DA59" s="71"/>
      <c r="DB59" s="71"/>
      <c r="DC59" s="71"/>
      <c r="DD59" s="70"/>
      <c r="DE59" s="65"/>
    </row>
    <row r="60" spans="1:109" s="60" customFormat="1" ht="13" x14ac:dyDescent="0.2">
      <c r="A60" s="41"/>
      <c r="B60" s="65"/>
      <c r="K60" s="71"/>
      <c r="L60" s="71"/>
      <c r="M60" s="71"/>
      <c r="N60" s="71"/>
      <c r="AQ60" s="71"/>
      <c r="AR60" s="71"/>
      <c r="AS60" s="71"/>
      <c r="AT60" s="71"/>
      <c r="BC60" s="71"/>
      <c r="BD60" s="71"/>
      <c r="BE60" s="71"/>
      <c r="BF60" s="71"/>
      <c r="BO60" s="71"/>
      <c r="BP60" s="71"/>
      <c r="BQ60" s="71"/>
      <c r="BR60" s="71"/>
      <c r="CA60" s="71"/>
      <c r="CB60" s="71"/>
      <c r="CC60" s="71"/>
      <c r="CD60" s="71"/>
      <c r="CM60" s="71"/>
      <c r="CN60" s="71"/>
      <c r="CO60" s="71"/>
      <c r="CP60" s="71"/>
      <c r="CY60" s="71"/>
      <c r="CZ60" s="71"/>
      <c r="DA60" s="71"/>
      <c r="DB60" s="71"/>
      <c r="DC60" s="71"/>
      <c r="DD60" s="70"/>
      <c r="DE60" s="65"/>
    </row>
    <row r="61" spans="1:109" s="60" customFormat="1" ht="13" x14ac:dyDescent="0.2">
      <c r="A61" s="41"/>
      <c r="B61" s="69"/>
      <c r="C61" s="68"/>
      <c r="D61" s="68"/>
      <c r="E61" s="68"/>
      <c r="F61" s="68"/>
      <c r="G61" s="68"/>
      <c r="H61" s="68"/>
      <c r="I61" s="68"/>
      <c r="J61" s="68"/>
      <c r="K61" s="68"/>
      <c r="L61" s="68"/>
      <c r="M61" s="67"/>
      <c r="N61" s="67"/>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7"/>
      <c r="AT61" s="67"/>
      <c r="AU61" s="68"/>
      <c r="AV61" s="68"/>
      <c r="AW61" s="68"/>
      <c r="AX61" s="68"/>
      <c r="AY61" s="68"/>
      <c r="AZ61" s="68"/>
      <c r="BA61" s="68"/>
      <c r="BB61" s="68"/>
      <c r="BC61" s="68"/>
      <c r="BD61" s="68"/>
      <c r="BE61" s="67"/>
      <c r="BF61" s="67"/>
      <c r="BG61" s="68"/>
      <c r="BH61" s="68"/>
      <c r="BI61" s="68"/>
      <c r="BJ61" s="68"/>
      <c r="BK61" s="68"/>
      <c r="BL61" s="68"/>
      <c r="BM61" s="68"/>
      <c r="BN61" s="68"/>
      <c r="BO61" s="68"/>
      <c r="BP61" s="68"/>
      <c r="BQ61" s="67"/>
      <c r="BR61" s="67"/>
      <c r="BS61" s="68"/>
      <c r="BT61" s="68"/>
      <c r="BU61" s="68"/>
      <c r="BV61" s="68"/>
      <c r="BW61" s="68"/>
      <c r="BX61" s="68"/>
      <c r="BY61" s="68"/>
      <c r="BZ61" s="68"/>
      <c r="CA61" s="68"/>
      <c r="CB61" s="68"/>
      <c r="CC61" s="67"/>
      <c r="CD61" s="67"/>
      <c r="CE61" s="68"/>
      <c r="CF61" s="68"/>
      <c r="CG61" s="68"/>
      <c r="CH61" s="68"/>
      <c r="CI61" s="68"/>
      <c r="CJ61" s="68"/>
      <c r="CK61" s="68"/>
      <c r="CL61" s="68"/>
      <c r="CM61" s="68"/>
      <c r="CN61" s="68"/>
      <c r="CO61" s="67"/>
      <c r="CP61" s="67"/>
      <c r="CQ61" s="68"/>
      <c r="CR61" s="68"/>
      <c r="CS61" s="68"/>
      <c r="CT61" s="68"/>
      <c r="CU61" s="68"/>
      <c r="CV61" s="68"/>
      <c r="CW61" s="68"/>
      <c r="CX61" s="68"/>
      <c r="CY61" s="68"/>
      <c r="CZ61" s="68"/>
      <c r="DA61" s="67"/>
      <c r="DB61" s="67"/>
      <c r="DC61" s="67"/>
      <c r="DD61" s="66"/>
      <c r="DE61" s="65"/>
    </row>
    <row r="62" spans="1:109" ht="13" x14ac:dyDescent="0.2">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41"/>
    </row>
    <row r="63" spans="1:109" ht="16.5" x14ac:dyDescent="0.2">
      <c r="B63" s="48" t="s">
        <v>57</v>
      </c>
    </row>
    <row r="64" spans="1:109" ht="13" x14ac:dyDescent="0.2">
      <c r="B64" s="45"/>
      <c r="G64" s="61"/>
      <c r="I64" s="63"/>
      <c r="J64" s="63"/>
      <c r="K64" s="63"/>
      <c r="L64" s="63"/>
      <c r="M64" s="63"/>
      <c r="N64" s="62"/>
      <c r="AM64" s="61"/>
      <c r="AN64" s="61" t="s">
        <v>56</v>
      </c>
      <c r="AP64" s="60"/>
      <c r="AQ64" s="60"/>
      <c r="AR64" s="60"/>
      <c r="AY64" s="61"/>
      <c r="BA64" s="60"/>
      <c r="BB64" s="60"/>
      <c r="BC64" s="60"/>
      <c r="BK64" s="61"/>
      <c r="BM64" s="60"/>
      <c r="BN64" s="60"/>
      <c r="BO64" s="60"/>
      <c r="BW64" s="61"/>
      <c r="BY64" s="60"/>
      <c r="BZ64" s="60"/>
      <c r="CA64" s="60"/>
      <c r="CI64" s="61"/>
      <c r="CK64" s="60"/>
      <c r="CL64" s="60"/>
      <c r="CM64" s="60"/>
      <c r="CU64" s="61"/>
      <c r="CW64" s="60"/>
      <c r="CX64" s="60"/>
      <c r="CY64" s="60"/>
    </row>
    <row r="65" spans="2:107" ht="13" x14ac:dyDescent="0.2">
      <c r="B65" s="45"/>
      <c r="AN65" s="79" t="s">
        <v>55</v>
      </c>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1"/>
    </row>
    <row r="66" spans="2:107" ht="13" x14ac:dyDescent="0.2">
      <c r="B66" s="45"/>
      <c r="AN66" s="82"/>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4"/>
    </row>
    <row r="67" spans="2:107" ht="13" x14ac:dyDescent="0.2">
      <c r="B67" s="45"/>
      <c r="AN67" s="82"/>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4"/>
    </row>
    <row r="68" spans="2:107" ht="13" x14ac:dyDescent="0.2">
      <c r="B68" s="45"/>
      <c r="AN68" s="82"/>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4"/>
    </row>
    <row r="69" spans="2:107" ht="13" x14ac:dyDescent="0.2">
      <c r="B69" s="45"/>
      <c r="AN69" s="85"/>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7"/>
    </row>
    <row r="70" spans="2:107" ht="13" x14ac:dyDescent="0.2">
      <c r="B70" s="45"/>
      <c r="H70" s="59"/>
      <c r="I70" s="59"/>
      <c r="J70" s="57"/>
      <c r="K70" s="57"/>
      <c r="L70" s="56"/>
      <c r="M70" s="57"/>
      <c r="N70" s="56"/>
      <c r="AN70" s="52"/>
      <c r="AO70" s="52"/>
      <c r="AP70" s="52"/>
      <c r="AZ70" s="52"/>
      <c r="BA70" s="52"/>
      <c r="BB70" s="52"/>
      <c r="BL70" s="52"/>
      <c r="BM70" s="52"/>
      <c r="BN70" s="52"/>
      <c r="BX70" s="52"/>
      <c r="BY70" s="52"/>
      <c r="BZ70" s="52"/>
      <c r="CJ70" s="52"/>
      <c r="CK70" s="52"/>
      <c r="CL70" s="52"/>
      <c r="CV70" s="52"/>
      <c r="CW70" s="52"/>
      <c r="CX70" s="52"/>
    </row>
    <row r="71" spans="2:107" ht="13" x14ac:dyDescent="0.2">
      <c r="B71" s="45"/>
      <c r="G71" s="55"/>
      <c r="I71" s="58"/>
      <c r="J71" s="57"/>
      <c r="K71" s="57"/>
      <c r="L71" s="56"/>
      <c r="M71" s="57"/>
      <c r="N71" s="56"/>
      <c r="AM71" s="55"/>
      <c r="AN71" s="41" t="s">
        <v>54</v>
      </c>
    </row>
    <row r="72" spans="2:107" ht="13" x14ac:dyDescent="0.2">
      <c r="B72" s="45"/>
      <c r="G72" s="88"/>
      <c r="H72" s="88"/>
      <c r="I72" s="88"/>
      <c r="J72" s="88"/>
      <c r="K72" s="54"/>
      <c r="L72" s="54"/>
      <c r="M72" s="53"/>
      <c r="N72" s="53"/>
      <c r="AN72" s="89"/>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1"/>
      <c r="BP72" s="92" t="s">
        <v>45</v>
      </c>
      <c r="BQ72" s="92"/>
      <c r="BR72" s="92"/>
      <c r="BS72" s="92"/>
      <c r="BT72" s="92"/>
      <c r="BU72" s="92"/>
      <c r="BV72" s="92"/>
      <c r="BW72" s="92"/>
      <c r="BX72" s="92" t="s">
        <v>46</v>
      </c>
      <c r="BY72" s="92"/>
      <c r="BZ72" s="92"/>
      <c r="CA72" s="92"/>
      <c r="CB72" s="92"/>
      <c r="CC72" s="92"/>
      <c r="CD72" s="92"/>
      <c r="CE72" s="92"/>
      <c r="CF72" s="92" t="s">
        <v>47</v>
      </c>
      <c r="CG72" s="92"/>
      <c r="CH72" s="92"/>
      <c r="CI72" s="92"/>
      <c r="CJ72" s="92"/>
      <c r="CK72" s="92"/>
      <c r="CL72" s="92"/>
      <c r="CM72" s="92"/>
      <c r="CN72" s="92" t="s">
        <v>48</v>
      </c>
      <c r="CO72" s="92"/>
      <c r="CP72" s="92"/>
      <c r="CQ72" s="92"/>
      <c r="CR72" s="92"/>
      <c r="CS72" s="92"/>
      <c r="CT72" s="92"/>
      <c r="CU72" s="92"/>
      <c r="CV72" s="92" t="s">
        <v>49</v>
      </c>
      <c r="CW72" s="92"/>
      <c r="CX72" s="92"/>
      <c r="CY72" s="92"/>
      <c r="CZ72" s="92"/>
      <c r="DA72" s="92"/>
      <c r="DB72" s="92"/>
      <c r="DC72" s="92"/>
    </row>
    <row r="73" spans="2:107" ht="13" x14ac:dyDescent="0.2">
      <c r="B73" s="45"/>
      <c r="G73" s="78"/>
      <c r="H73" s="78"/>
      <c r="I73" s="78"/>
      <c r="J73" s="78"/>
      <c r="K73" s="97"/>
      <c r="L73" s="97"/>
      <c r="M73" s="97"/>
      <c r="N73" s="97"/>
      <c r="AM73" s="52"/>
      <c r="AN73" s="94" t="s">
        <v>53</v>
      </c>
      <c r="AO73" s="94"/>
      <c r="AP73" s="94"/>
      <c r="AQ73" s="94"/>
      <c r="AR73" s="94"/>
      <c r="AS73" s="94"/>
      <c r="AT73" s="94"/>
      <c r="AU73" s="94"/>
      <c r="AV73" s="94"/>
      <c r="AW73" s="94"/>
      <c r="AX73" s="94"/>
      <c r="AY73" s="94"/>
      <c r="AZ73" s="94"/>
      <c r="BA73" s="94"/>
      <c r="BB73" s="94" t="s">
        <v>51</v>
      </c>
      <c r="BC73" s="94"/>
      <c r="BD73" s="94"/>
      <c r="BE73" s="94"/>
      <c r="BF73" s="94"/>
      <c r="BG73" s="94"/>
      <c r="BH73" s="94"/>
      <c r="BI73" s="94"/>
      <c r="BJ73" s="94"/>
      <c r="BK73" s="94"/>
      <c r="BL73" s="94"/>
      <c r="BM73" s="94"/>
      <c r="BN73" s="94"/>
      <c r="BO73" s="94"/>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row>
    <row r="74" spans="2:107" ht="13" x14ac:dyDescent="0.2">
      <c r="B74" s="45"/>
      <c r="G74" s="78"/>
      <c r="H74" s="78"/>
      <c r="I74" s="78"/>
      <c r="J74" s="78"/>
      <c r="K74" s="97"/>
      <c r="L74" s="97"/>
      <c r="M74" s="97"/>
      <c r="N74" s="97"/>
      <c r="AM74" s="52"/>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row>
    <row r="75" spans="2:107" ht="13" x14ac:dyDescent="0.2">
      <c r="B75" s="45"/>
      <c r="G75" s="78"/>
      <c r="H75" s="78"/>
      <c r="I75" s="88"/>
      <c r="J75" s="88"/>
      <c r="K75" s="93"/>
      <c r="L75" s="93"/>
      <c r="M75" s="93"/>
      <c r="N75" s="93"/>
      <c r="AM75" s="52"/>
      <c r="AN75" s="94"/>
      <c r="AO75" s="94"/>
      <c r="AP75" s="94"/>
      <c r="AQ75" s="94"/>
      <c r="AR75" s="94"/>
      <c r="AS75" s="94"/>
      <c r="AT75" s="94"/>
      <c r="AU75" s="94"/>
      <c r="AV75" s="94"/>
      <c r="AW75" s="94"/>
      <c r="AX75" s="94"/>
      <c r="AY75" s="94"/>
      <c r="AZ75" s="94"/>
      <c r="BA75" s="94"/>
      <c r="BB75" s="94" t="s">
        <v>50</v>
      </c>
      <c r="BC75" s="94"/>
      <c r="BD75" s="94"/>
      <c r="BE75" s="94"/>
      <c r="BF75" s="94"/>
      <c r="BG75" s="94"/>
      <c r="BH75" s="94"/>
      <c r="BI75" s="94"/>
      <c r="BJ75" s="94"/>
      <c r="BK75" s="94"/>
      <c r="BL75" s="94"/>
      <c r="BM75" s="94"/>
      <c r="BN75" s="94"/>
      <c r="BO75" s="94"/>
      <c r="BP75" s="77">
        <v>2.9</v>
      </c>
      <c r="BQ75" s="77"/>
      <c r="BR75" s="77"/>
      <c r="BS75" s="77"/>
      <c r="BT75" s="77"/>
      <c r="BU75" s="77"/>
      <c r="BV75" s="77"/>
      <c r="BW75" s="77"/>
      <c r="BX75" s="77">
        <v>3.1</v>
      </c>
      <c r="BY75" s="77"/>
      <c r="BZ75" s="77"/>
      <c r="CA75" s="77"/>
      <c r="CB75" s="77"/>
      <c r="CC75" s="77"/>
      <c r="CD75" s="77"/>
      <c r="CE75" s="77"/>
      <c r="CF75" s="77">
        <v>3</v>
      </c>
      <c r="CG75" s="77"/>
      <c r="CH75" s="77"/>
      <c r="CI75" s="77"/>
      <c r="CJ75" s="77"/>
      <c r="CK75" s="77"/>
      <c r="CL75" s="77"/>
      <c r="CM75" s="77"/>
      <c r="CN75" s="77">
        <v>2.8</v>
      </c>
      <c r="CO75" s="77"/>
      <c r="CP75" s="77"/>
      <c r="CQ75" s="77"/>
      <c r="CR75" s="77"/>
      <c r="CS75" s="77"/>
      <c r="CT75" s="77"/>
      <c r="CU75" s="77"/>
      <c r="CV75" s="77">
        <v>2.8</v>
      </c>
      <c r="CW75" s="77"/>
      <c r="CX75" s="77"/>
      <c r="CY75" s="77"/>
      <c r="CZ75" s="77"/>
      <c r="DA75" s="77"/>
      <c r="DB75" s="77"/>
      <c r="DC75" s="77"/>
    </row>
    <row r="76" spans="2:107" ht="13" x14ac:dyDescent="0.2">
      <c r="B76" s="45"/>
      <c r="G76" s="78"/>
      <c r="H76" s="78"/>
      <c r="I76" s="88"/>
      <c r="J76" s="88"/>
      <c r="K76" s="93"/>
      <c r="L76" s="93"/>
      <c r="M76" s="93"/>
      <c r="N76" s="93"/>
      <c r="AM76" s="52"/>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row>
    <row r="77" spans="2:107" ht="13" x14ac:dyDescent="0.2">
      <c r="B77" s="45"/>
      <c r="G77" s="88"/>
      <c r="H77" s="88"/>
      <c r="I77" s="88"/>
      <c r="J77" s="88"/>
      <c r="K77" s="97"/>
      <c r="L77" s="97"/>
      <c r="M77" s="97"/>
      <c r="N77" s="97"/>
      <c r="AN77" s="92" t="s">
        <v>52</v>
      </c>
      <c r="AO77" s="92"/>
      <c r="AP77" s="92"/>
      <c r="AQ77" s="92"/>
      <c r="AR77" s="92"/>
      <c r="AS77" s="92"/>
      <c r="AT77" s="92"/>
      <c r="AU77" s="92"/>
      <c r="AV77" s="92"/>
      <c r="AW77" s="92"/>
      <c r="AX77" s="92"/>
      <c r="AY77" s="92"/>
      <c r="AZ77" s="92"/>
      <c r="BA77" s="92"/>
      <c r="BB77" s="94" t="s">
        <v>51</v>
      </c>
      <c r="BC77" s="94"/>
      <c r="BD77" s="94"/>
      <c r="BE77" s="94"/>
      <c r="BF77" s="94"/>
      <c r="BG77" s="94"/>
      <c r="BH77" s="94"/>
      <c r="BI77" s="94"/>
      <c r="BJ77" s="94"/>
      <c r="BK77" s="94"/>
      <c r="BL77" s="94"/>
      <c r="BM77" s="94"/>
      <c r="BN77" s="94"/>
      <c r="BO77" s="94"/>
      <c r="BP77" s="77">
        <v>20.3</v>
      </c>
      <c r="BQ77" s="77"/>
      <c r="BR77" s="77"/>
      <c r="BS77" s="77"/>
      <c r="BT77" s="77"/>
      <c r="BU77" s="77"/>
      <c r="BV77" s="77"/>
      <c r="BW77" s="77"/>
      <c r="BX77" s="77">
        <v>15.5</v>
      </c>
      <c r="BY77" s="77"/>
      <c r="BZ77" s="77"/>
      <c r="CA77" s="77"/>
      <c r="CB77" s="77"/>
      <c r="CC77" s="77"/>
      <c r="CD77" s="77"/>
      <c r="CE77" s="77"/>
      <c r="CF77" s="77">
        <v>4.5999999999999996</v>
      </c>
      <c r="CG77" s="77"/>
      <c r="CH77" s="77"/>
      <c r="CI77" s="77"/>
      <c r="CJ77" s="77"/>
      <c r="CK77" s="77"/>
      <c r="CL77" s="77"/>
      <c r="CM77" s="77"/>
      <c r="CN77" s="77">
        <v>1.6</v>
      </c>
      <c r="CO77" s="77"/>
      <c r="CP77" s="77"/>
      <c r="CQ77" s="77"/>
      <c r="CR77" s="77"/>
      <c r="CS77" s="77"/>
      <c r="CT77" s="77"/>
      <c r="CU77" s="77"/>
      <c r="CV77" s="77">
        <v>0</v>
      </c>
      <c r="CW77" s="77"/>
      <c r="CX77" s="77"/>
      <c r="CY77" s="77"/>
      <c r="CZ77" s="77"/>
      <c r="DA77" s="77"/>
      <c r="DB77" s="77"/>
      <c r="DC77" s="77"/>
    </row>
    <row r="78" spans="2:107" ht="13" x14ac:dyDescent="0.2">
      <c r="B78" s="45"/>
      <c r="G78" s="88"/>
      <c r="H78" s="88"/>
      <c r="I78" s="88"/>
      <c r="J78" s="88"/>
      <c r="K78" s="97"/>
      <c r="L78" s="97"/>
      <c r="M78" s="97"/>
      <c r="N78" s="97"/>
      <c r="AN78" s="92"/>
      <c r="AO78" s="92"/>
      <c r="AP78" s="92"/>
      <c r="AQ78" s="92"/>
      <c r="AR78" s="92"/>
      <c r="AS78" s="92"/>
      <c r="AT78" s="92"/>
      <c r="AU78" s="92"/>
      <c r="AV78" s="92"/>
      <c r="AW78" s="92"/>
      <c r="AX78" s="92"/>
      <c r="AY78" s="92"/>
      <c r="AZ78" s="92"/>
      <c r="BA78" s="92"/>
      <c r="BB78" s="94"/>
      <c r="BC78" s="94"/>
      <c r="BD78" s="94"/>
      <c r="BE78" s="94"/>
      <c r="BF78" s="94"/>
      <c r="BG78" s="94"/>
      <c r="BH78" s="94"/>
      <c r="BI78" s="94"/>
      <c r="BJ78" s="94"/>
      <c r="BK78" s="94"/>
      <c r="BL78" s="94"/>
      <c r="BM78" s="94"/>
      <c r="BN78" s="94"/>
      <c r="BO78" s="94"/>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row>
    <row r="79" spans="2:107" ht="13" x14ac:dyDescent="0.2">
      <c r="B79" s="45"/>
      <c r="G79" s="88"/>
      <c r="H79" s="88"/>
      <c r="I79" s="95"/>
      <c r="J79" s="95"/>
      <c r="K79" s="98"/>
      <c r="L79" s="98"/>
      <c r="M79" s="98"/>
      <c r="N79" s="98"/>
      <c r="AN79" s="92"/>
      <c r="AO79" s="92"/>
      <c r="AP79" s="92"/>
      <c r="AQ79" s="92"/>
      <c r="AR79" s="92"/>
      <c r="AS79" s="92"/>
      <c r="AT79" s="92"/>
      <c r="AU79" s="92"/>
      <c r="AV79" s="92"/>
      <c r="AW79" s="92"/>
      <c r="AX79" s="92"/>
      <c r="AY79" s="92"/>
      <c r="AZ79" s="92"/>
      <c r="BA79" s="92"/>
      <c r="BB79" s="94" t="s">
        <v>50</v>
      </c>
      <c r="BC79" s="94"/>
      <c r="BD79" s="94"/>
      <c r="BE79" s="94"/>
      <c r="BF79" s="94"/>
      <c r="BG79" s="94"/>
      <c r="BH79" s="94"/>
      <c r="BI79" s="94"/>
      <c r="BJ79" s="94"/>
      <c r="BK79" s="94"/>
      <c r="BL79" s="94"/>
      <c r="BM79" s="94"/>
      <c r="BN79" s="94"/>
      <c r="BO79" s="94"/>
      <c r="BP79" s="77">
        <v>6.6</v>
      </c>
      <c r="BQ79" s="77"/>
      <c r="BR79" s="77"/>
      <c r="BS79" s="77"/>
      <c r="BT79" s="77"/>
      <c r="BU79" s="77"/>
      <c r="BV79" s="77"/>
      <c r="BW79" s="77"/>
      <c r="BX79" s="77">
        <v>6.4</v>
      </c>
      <c r="BY79" s="77"/>
      <c r="BZ79" s="77"/>
      <c r="CA79" s="77"/>
      <c r="CB79" s="77"/>
      <c r="CC79" s="77"/>
      <c r="CD79" s="77"/>
      <c r="CE79" s="77"/>
      <c r="CF79" s="77">
        <v>6.3</v>
      </c>
      <c r="CG79" s="77"/>
      <c r="CH79" s="77"/>
      <c r="CI79" s="77"/>
      <c r="CJ79" s="77"/>
      <c r="CK79" s="77"/>
      <c r="CL79" s="77"/>
      <c r="CM79" s="77"/>
      <c r="CN79" s="77">
        <v>6.6</v>
      </c>
      <c r="CO79" s="77"/>
      <c r="CP79" s="77"/>
      <c r="CQ79" s="77"/>
      <c r="CR79" s="77"/>
      <c r="CS79" s="77"/>
      <c r="CT79" s="77"/>
      <c r="CU79" s="77"/>
      <c r="CV79" s="77">
        <v>6.8</v>
      </c>
      <c r="CW79" s="77"/>
      <c r="CX79" s="77"/>
      <c r="CY79" s="77"/>
      <c r="CZ79" s="77"/>
      <c r="DA79" s="77"/>
      <c r="DB79" s="77"/>
      <c r="DC79" s="77"/>
    </row>
    <row r="80" spans="2:107" ht="13" x14ac:dyDescent="0.2">
      <c r="B80" s="45"/>
      <c r="G80" s="88"/>
      <c r="H80" s="88"/>
      <c r="I80" s="95"/>
      <c r="J80" s="95"/>
      <c r="K80" s="98"/>
      <c r="L80" s="98"/>
      <c r="M80" s="98"/>
      <c r="N80" s="98"/>
      <c r="AN80" s="92"/>
      <c r="AO80" s="92"/>
      <c r="AP80" s="92"/>
      <c r="AQ80" s="92"/>
      <c r="AR80" s="92"/>
      <c r="AS80" s="92"/>
      <c r="AT80" s="92"/>
      <c r="AU80" s="92"/>
      <c r="AV80" s="92"/>
      <c r="AW80" s="92"/>
      <c r="AX80" s="92"/>
      <c r="AY80" s="92"/>
      <c r="AZ80" s="92"/>
      <c r="BA80" s="92"/>
      <c r="BB80" s="94"/>
      <c r="BC80" s="94"/>
      <c r="BD80" s="94"/>
      <c r="BE80" s="94"/>
      <c r="BF80" s="94"/>
      <c r="BG80" s="94"/>
      <c r="BH80" s="94"/>
      <c r="BI80" s="94"/>
      <c r="BJ80" s="94"/>
      <c r="BK80" s="94"/>
      <c r="BL80" s="94"/>
      <c r="BM80" s="94"/>
      <c r="BN80" s="94"/>
      <c r="BO80" s="94"/>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row>
    <row r="81" spans="2:109" ht="13" x14ac:dyDescent="0.2">
      <c r="B81" s="45"/>
    </row>
    <row r="82" spans="2:109" ht="16.5" x14ac:dyDescent="0.2">
      <c r="B82" s="45"/>
      <c r="K82" s="51"/>
      <c r="L82" s="51"/>
      <c r="M82" s="51"/>
      <c r="N82" s="51"/>
      <c r="AQ82" s="51"/>
      <c r="AR82" s="51"/>
      <c r="AS82" s="51"/>
      <c r="AT82" s="51"/>
      <c r="BC82" s="51"/>
      <c r="BD82" s="51"/>
      <c r="BE82" s="51"/>
      <c r="BF82" s="51"/>
      <c r="BO82" s="51"/>
      <c r="BP82" s="51"/>
      <c r="BQ82" s="51"/>
      <c r="BR82" s="51"/>
      <c r="CA82" s="51"/>
      <c r="CB82" s="51"/>
      <c r="CC82" s="51"/>
      <c r="CD82" s="51"/>
      <c r="CM82" s="51"/>
      <c r="CN82" s="51"/>
      <c r="CO82" s="51"/>
      <c r="CP82" s="51"/>
      <c r="CY82" s="51"/>
      <c r="CZ82" s="51"/>
      <c r="DA82" s="51"/>
      <c r="DB82" s="51"/>
      <c r="DC82" s="51"/>
    </row>
    <row r="83" spans="2:109" ht="13" x14ac:dyDescent="0.2">
      <c r="B83" s="49"/>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50"/>
    </row>
    <row r="84" spans="2:109" ht="13" x14ac:dyDescent="0.2">
      <c r="DD84" s="41"/>
      <c r="DE84" s="41"/>
    </row>
    <row r="85" spans="2:109" ht="13" x14ac:dyDescent="0.2">
      <c r="DD85" s="41"/>
      <c r="DE85" s="41"/>
    </row>
  </sheetData>
  <sheetProtection algorithmName="SHA-512" hashValue="IRo8bHyIf8LugudogO1oRqGY77Hs7o6BFnuT9dcvvmPxvN7AZVJ/X9sVgOjrOwjkM2YeF8udOSjuCAo36ls0Hw==" saltValue="+lxxKAKk26q1dsbEMlic3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election activeCell="AN43" sqref="AN43:DC47"/>
    </sheetView>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1:34" ht="13.5" customHeight="1" x14ac:dyDescent="0.2">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1:34" ht="13" x14ac:dyDescent="0.2">
      <c r="S2" s="39"/>
      <c r="AH2" s="39"/>
    </row>
    <row r="3" spans="1: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1:34" ht="13" x14ac:dyDescent="0.2"/>
    <row r="5" spans="1:34" ht="13" x14ac:dyDescent="0.2"/>
    <row r="6" spans="1:34" ht="13" x14ac:dyDescent="0.2"/>
    <row r="7" spans="1:34" ht="13" x14ac:dyDescent="0.2"/>
    <row r="8" spans="1:34" ht="13" x14ac:dyDescent="0.2"/>
    <row r="9" spans="1:34" ht="13" x14ac:dyDescent="0.2">
      <c r="AH9" s="3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66</v>
      </c>
    </row>
  </sheetData>
  <sheetProtection algorithmName="SHA-512" hashValue="tT7LZBcEuNIRuByDvHyYKvgRfF3Kll7ghpM1tKs0fRaeObKSRdQBIMkXPQp+K1Yi9VO0gqduz9kWhFRfzFGp3w==" saltValue="KzuU79sEVEb+z4rk2tZ4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AN43" sqref="AN43:DC47"/>
    </sheetView>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2:34" ht="13.5" customHeight="1" x14ac:dyDescent="0.2">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2:34" ht="13" x14ac:dyDescent="0.2">
      <c r="S2" s="39"/>
      <c r="AH2" s="39"/>
    </row>
    <row r="3" spans="2: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2:34" ht="13" x14ac:dyDescent="0.2"/>
    <row r="5" spans="2:34" ht="13" x14ac:dyDescent="0.2"/>
    <row r="6" spans="2:34" ht="13" x14ac:dyDescent="0.2"/>
    <row r="7" spans="2:34" ht="13" x14ac:dyDescent="0.2"/>
    <row r="8" spans="2:34" ht="13" x14ac:dyDescent="0.2"/>
    <row r="9" spans="2:34" ht="13" x14ac:dyDescent="0.2">
      <c r="AH9" s="3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c r="AG59" s="39"/>
      <c r="AH59" s="39"/>
    </row>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65</v>
      </c>
    </row>
  </sheetData>
  <sheetProtection algorithmName="SHA-512" hashValue="BeMh9kdEVpvaAshLmkFlVHbeyKD2VXoVUbPXZEx+w4NgrkD7PbxqTfkzigH2HcGWVkpUAl4BJg9Su3xpeVpcZw==" saltValue="wnxfAoocOtEQ5oIXGPEb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7" customWidth="1"/>
    <col min="2" max="8" width="13.36328125" style="7" customWidth="1"/>
    <col min="9" max="16384" width="11.08984375" style="7"/>
  </cols>
  <sheetData>
    <row r="1" spans="1:8" x14ac:dyDescent="0.2">
      <c r="A1" s="1"/>
      <c r="B1" s="2"/>
      <c r="C1" s="3"/>
      <c r="D1" s="4"/>
      <c r="E1" s="5"/>
      <c r="F1" s="5"/>
      <c r="G1" s="5"/>
      <c r="H1" s="6"/>
    </row>
    <row r="2" spans="1:8" x14ac:dyDescent="0.2">
      <c r="A2" s="8"/>
      <c r="B2" s="9"/>
      <c r="C2" s="10"/>
      <c r="D2" s="11" t="s">
        <v>13</v>
      </c>
      <c r="E2" s="12"/>
      <c r="F2" s="13" t="s">
        <v>44</v>
      </c>
      <c r="G2" s="14"/>
      <c r="H2" s="15"/>
    </row>
    <row r="3" spans="1:8" x14ac:dyDescent="0.2">
      <c r="A3" s="11" t="s">
        <v>39</v>
      </c>
      <c r="B3" s="16"/>
      <c r="C3" s="17"/>
      <c r="D3" s="18">
        <v>48134</v>
      </c>
      <c r="E3" s="19"/>
      <c r="F3" s="20">
        <v>51264</v>
      </c>
      <c r="G3" s="21"/>
      <c r="H3" s="22"/>
    </row>
    <row r="4" spans="1:8" x14ac:dyDescent="0.2">
      <c r="A4" s="23"/>
      <c r="B4" s="24"/>
      <c r="C4" s="25"/>
      <c r="D4" s="26">
        <v>33874</v>
      </c>
      <c r="E4" s="27"/>
      <c r="F4" s="28">
        <v>26040</v>
      </c>
      <c r="G4" s="29"/>
      <c r="H4" s="30"/>
    </row>
    <row r="5" spans="1:8" x14ac:dyDescent="0.2">
      <c r="A5" s="11" t="s">
        <v>40</v>
      </c>
      <c r="B5" s="16"/>
      <c r="C5" s="17"/>
      <c r="D5" s="18">
        <v>46892</v>
      </c>
      <c r="E5" s="19"/>
      <c r="F5" s="20">
        <v>52068</v>
      </c>
      <c r="G5" s="21"/>
      <c r="H5" s="22"/>
    </row>
    <row r="6" spans="1:8" x14ac:dyDescent="0.2">
      <c r="A6" s="23"/>
      <c r="B6" s="24"/>
      <c r="C6" s="25"/>
      <c r="D6" s="26">
        <v>37972</v>
      </c>
      <c r="E6" s="27"/>
      <c r="F6" s="28">
        <v>26936</v>
      </c>
      <c r="G6" s="29"/>
      <c r="H6" s="30"/>
    </row>
    <row r="7" spans="1:8" x14ac:dyDescent="0.2">
      <c r="A7" s="11" t="s">
        <v>41</v>
      </c>
      <c r="B7" s="16"/>
      <c r="C7" s="17"/>
      <c r="D7" s="18">
        <v>29965</v>
      </c>
      <c r="E7" s="19"/>
      <c r="F7" s="20">
        <v>47161</v>
      </c>
      <c r="G7" s="21"/>
      <c r="H7" s="22"/>
    </row>
    <row r="8" spans="1:8" x14ac:dyDescent="0.2">
      <c r="A8" s="23"/>
      <c r="B8" s="24"/>
      <c r="C8" s="25"/>
      <c r="D8" s="26">
        <v>20383</v>
      </c>
      <c r="E8" s="27"/>
      <c r="F8" s="28">
        <v>24595</v>
      </c>
      <c r="G8" s="29"/>
      <c r="H8" s="30"/>
    </row>
    <row r="9" spans="1:8" x14ac:dyDescent="0.2">
      <c r="A9" s="11" t="s">
        <v>42</v>
      </c>
      <c r="B9" s="16"/>
      <c r="C9" s="17"/>
      <c r="D9" s="18">
        <v>23683</v>
      </c>
      <c r="E9" s="19"/>
      <c r="F9" s="20">
        <v>43423</v>
      </c>
      <c r="G9" s="21"/>
      <c r="H9" s="22"/>
    </row>
    <row r="10" spans="1:8" x14ac:dyDescent="0.2">
      <c r="A10" s="23"/>
      <c r="B10" s="24"/>
      <c r="C10" s="25"/>
      <c r="D10" s="26">
        <v>15965</v>
      </c>
      <c r="E10" s="27"/>
      <c r="F10" s="28">
        <v>22207</v>
      </c>
      <c r="G10" s="29"/>
      <c r="H10" s="30"/>
    </row>
    <row r="11" spans="1:8" x14ac:dyDescent="0.2">
      <c r="A11" s="11" t="s">
        <v>43</v>
      </c>
      <c r="B11" s="16"/>
      <c r="C11" s="17"/>
      <c r="D11" s="18">
        <v>30966</v>
      </c>
      <c r="E11" s="19"/>
      <c r="F11" s="20">
        <v>45265</v>
      </c>
      <c r="G11" s="21"/>
      <c r="H11" s="22"/>
    </row>
    <row r="12" spans="1:8" x14ac:dyDescent="0.2">
      <c r="A12" s="23"/>
      <c r="B12" s="24"/>
      <c r="C12" s="31"/>
      <c r="D12" s="26">
        <v>23165</v>
      </c>
      <c r="E12" s="27"/>
      <c r="F12" s="28">
        <v>22600</v>
      </c>
      <c r="G12" s="29"/>
      <c r="H12" s="30"/>
    </row>
    <row r="13" spans="1:8" x14ac:dyDescent="0.2">
      <c r="A13" s="11"/>
      <c r="B13" s="16"/>
      <c r="C13" s="17"/>
      <c r="D13" s="18">
        <v>35928</v>
      </c>
      <c r="E13" s="19"/>
      <c r="F13" s="20">
        <v>47836</v>
      </c>
      <c r="G13" s="32"/>
      <c r="H13" s="22"/>
    </row>
    <row r="14" spans="1:8" x14ac:dyDescent="0.2">
      <c r="A14" s="23"/>
      <c r="B14" s="24"/>
      <c r="C14" s="25"/>
      <c r="D14" s="26">
        <v>26272</v>
      </c>
      <c r="E14" s="27"/>
      <c r="F14" s="28">
        <v>24476</v>
      </c>
      <c r="G14" s="29"/>
      <c r="H14" s="30"/>
    </row>
    <row r="17" spans="1:11" x14ac:dyDescent="0.2">
      <c r="A17" s="7" t="s">
        <v>14</v>
      </c>
    </row>
    <row r="18" spans="1:11" x14ac:dyDescent="0.2">
      <c r="A18" s="33"/>
      <c r="B18" s="33" t="e">
        <f>#REF!</f>
        <v>#REF!</v>
      </c>
      <c r="C18" s="33" t="e">
        <f>#REF!</f>
        <v>#REF!</v>
      </c>
      <c r="D18" s="33" t="e">
        <f>#REF!</f>
        <v>#REF!</v>
      </c>
      <c r="E18" s="33" t="e">
        <f>#REF!</f>
        <v>#REF!</v>
      </c>
      <c r="F18" s="33" t="e">
        <f>#REF!</f>
        <v>#REF!</v>
      </c>
    </row>
    <row r="19" spans="1:11" x14ac:dyDescent="0.2">
      <c r="A19" s="33" t="s">
        <v>15</v>
      </c>
      <c r="B19" s="33" t="e">
        <f>ROUND(VALUE(SUBSTITUTE(#REF!,"▲","-")),2)</f>
        <v>#REF!</v>
      </c>
      <c r="C19" s="33" t="e">
        <f>ROUND(VALUE(SUBSTITUTE(#REF!,"▲","-")),2)</f>
        <v>#REF!</v>
      </c>
      <c r="D19" s="33" t="e">
        <f>ROUND(VALUE(SUBSTITUTE(#REF!,"▲","-")),2)</f>
        <v>#REF!</v>
      </c>
      <c r="E19" s="33" t="e">
        <f>ROUND(VALUE(SUBSTITUTE(#REF!,"▲","-")),2)</f>
        <v>#REF!</v>
      </c>
      <c r="F19" s="33" t="e">
        <f>ROUND(VALUE(SUBSTITUTE(#REF!,"▲","-")),2)</f>
        <v>#REF!</v>
      </c>
    </row>
    <row r="20" spans="1:11" x14ac:dyDescent="0.2">
      <c r="A20" s="33" t="s">
        <v>16</v>
      </c>
      <c r="B20" s="33" t="e">
        <f>ROUND(VALUE(SUBSTITUTE(#REF!,"▲","-")),2)</f>
        <v>#REF!</v>
      </c>
      <c r="C20" s="33" t="e">
        <f>ROUND(VALUE(SUBSTITUTE(#REF!,"▲","-")),2)</f>
        <v>#REF!</v>
      </c>
      <c r="D20" s="33" t="e">
        <f>ROUND(VALUE(SUBSTITUTE(#REF!,"▲","-")),2)</f>
        <v>#REF!</v>
      </c>
      <c r="E20" s="33" t="e">
        <f>ROUND(VALUE(SUBSTITUTE(#REF!,"▲","-")),2)</f>
        <v>#REF!</v>
      </c>
      <c r="F20" s="33" t="e">
        <f>ROUND(VALUE(SUBSTITUTE(#REF!,"▲","-")),2)</f>
        <v>#REF!</v>
      </c>
    </row>
    <row r="21" spans="1:11" x14ac:dyDescent="0.2">
      <c r="A21" s="33" t="s">
        <v>17</v>
      </c>
      <c r="B21" s="33" t="e">
        <f>IF(ISNUMBER(VALUE(SUBSTITUTE(#REF!,"▲","-"))),ROUND(VALUE(SUBSTITUTE(#REF!,"▲","-")),2),NA())</f>
        <v>#N/A</v>
      </c>
      <c r="C21" s="33" t="e">
        <f>IF(ISNUMBER(VALUE(SUBSTITUTE(#REF!,"▲","-"))),ROUND(VALUE(SUBSTITUTE(#REF!,"▲","-")),2),NA())</f>
        <v>#N/A</v>
      </c>
      <c r="D21" s="33" t="e">
        <f>IF(ISNUMBER(VALUE(SUBSTITUTE(#REF!,"▲","-"))),ROUND(VALUE(SUBSTITUTE(#REF!,"▲","-")),2),NA())</f>
        <v>#N/A</v>
      </c>
      <c r="E21" s="33" t="e">
        <f>IF(ISNUMBER(VALUE(SUBSTITUTE(#REF!,"▲","-"))),ROUND(VALUE(SUBSTITUTE(#REF!,"▲","-")),2),NA())</f>
        <v>#N/A</v>
      </c>
      <c r="F21" s="33" t="e">
        <f>IF(ISNUMBER(VALUE(SUBSTITUTE(#REF!,"▲","-"))),ROUND(VALUE(SUBSTITUTE(#REF!,"▲","-")),2),NA())</f>
        <v>#N/A</v>
      </c>
    </row>
    <row r="24" spans="1:11" x14ac:dyDescent="0.2">
      <c r="A24" s="7" t="s">
        <v>18</v>
      </c>
    </row>
    <row r="25" spans="1:11" x14ac:dyDescent="0.2">
      <c r="A25" s="34"/>
      <c r="B25" s="34" t="e">
        <f>#REF!</f>
        <v>#REF!</v>
      </c>
      <c r="C25" s="34"/>
      <c r="D25" s="34" t="e">
        <f>#REF!</f>
        <v>#REF!</v>
      </c>
      <c r="E25" s="34"/>
      <c r="F25" s="34" t="e">
        <f>#REF!</f>
        <v>#REF!</v>
      </c>
      <c r="G25" s="34"/>
      <c r="H25" s="34" t="e">
        <f>#REF!</f>
        <v>#REF!</v>
      </c>
      <c r="I25" s="34"/>
      <c r="J25" s="34" t="e">
        <f>#REF!</f>
        <v>#REF!</v>
      </c>
      <c r="K25" s="34"/>
    </row>
    <row r="26" spans="1:11" x14ac:dyDescent="0.2">
      <c r="A26" s="34"/>
      <c r="B26" s="34" t="s">
        <v>19</v>
      </c>
      <c r="C26" s="34" t="s">
        <v>20</v>
      </c>
      <c r="D26" s="34" t="s">
        <v>19</v>
      </c>
      <c r="E26" s="34" t="s">
        <v>20</v>
      </c>
      <c r="F26" s="34" t="s">
        <v>19</v>
      </c>
      <c r="G26" s="34" t="s">
        <v>20</v>
      </c>
      <c r="H26" s="34" t="s">
        <v>19</v>
      </c>
      <c r="I26" s="34" t="s">
        <v>20</v>
      </c>
      <c r="J26" s="34" t="s">
        <v>19</v>
      </c>
      <c r="K26" s="34" t="s">
        <v>20</v>
      </c>
    </row>
    <row r="27" spans="1:11" x14ac:dyDescent="0.2">
      <c r="A27" s="34" t="e">
        <f>IF(#REF!="",NA(),#REF!)</f>
        <v>#REF!</v>
      </c>
      <c r="B27" s="34" t="e">
        <f>IF(ROUND(VALUE(SUBSTITUTE(#REF!,"▲", "-")), 2) &lt; 0, ABS(ROUND(VALUE(SUBSTITUTE(#REF!,"▲", "-")), 2)), NA())</f>
        <v>#REF!</v>
      </c>
      <c r="C27" s="34" t="e">
        <f>IF(ROUND(VALUE(SUBSTITUTE(#REF!,"▲", "-")), 2) &gt;= 0, ABS(ROUND(VALUE(SUBSTITUTE(#REF!,"▲", "-")), 2)), NA())</f>
        <v>#REF!</v>
      </c>
      <c r="D27" s="34" t="e">
        <f>IF(ROUND(VALUE(SUBSTITUTE(#REF!,"▲", "-")), 2) &lt; 0, ABS(ROUND(VALUE(SUBSTITUTE(#REF!,"▲", "-")), 2)), NA())</f>
        <v>#REF!</v>
      </c>
      <c r="E27" s="34" t="e">
        <f>IF(ROUND(VALUE(SUBSTITUTE(#REF!,"▲", "-")), 2) &gt;= 0, ABS(ROUND(VALUE(SUBSTITUTE(#REF!,"▲", "-")), 2)), NA())</f>
        <v>#REF!</v>
      </c>
      <c r="F27" s="34" t="e">
        <f>IF(ROUND(VALUE(SUBSTITUTE(#REF!,"▲", "-")), 2) &lt; 0, ABS(ROUND(VALUE(SUBSTITUTE(#REF!,"▲", "-")), 2)), NA())</f>
        <v>#REF!</v>
      </c>
      <c r="G27" s="34" t="e">
        <f>IF(ROUND(VALUE(SUBSTITUTE(#REF!,"▲", "-")), 2) &gt;= 0, ABS(ROUND(VALUE(SUBSTITUTE(#REF!,"▲", "-")), 2)), NA())</f>
        <v>#REF!</v>
      </c>
      <c r="H27" s="34" t="e">
        <f>IF(ROUND(VALUE(SUBSTITUTE(#REF!,"▲", "-")), 2) &lt; 0, ABS(ROUND(VALUE(SUBSTITUTE(#REF!,"▲", "-")), 2)), NA())</f>
        <v>#REF!</v>
      </c>
      <c r="I27" s="34" t="e">
        <f>IF(ROUND(VALUE(SUBSTITUTE(#REF!,"▲", "-")), 2) &gt;= 0, ABS(ROUND(VALUE(SUBSTITUTE(#REF!,"▲", "-")), 2)), NA())</f>
        <v>#REF!</v>
      </c>
      <c r="J27" s="34" t="e">
        <f>IF(ROUND(VALUE(SUBSTITUTE(#REF!,"▲", "-")), 2) &lt; 0, ABS(ROUND(VALUE(SUBSTITUTE(#REF!,"▲", "-")), 2)), NA())</f>
        <v>#REF!</v>
      </c>
      <c r="K27" s="34" t="e">
        <f>IF(ROUND(VALUE(SUBSTITUTE(#REF!,"▲", "-")), 2) &gt;= 0, ABS(ROUND(VALUE(SUBSTITUTE(#REF!,"▲", "-")), 2)), NA())</f>
        <v>#REF!</v>
      </c>
    </row>
    <row r="28" spans="1:11" x14ac:dyDescent="0.2">
      <c r="A28" s="34" t="e">
        <f>IF(#REF!="",NA(),#REF!)</f>
        <v>#REF!</v>
      </c>
      <c r="B28" s="34" t="e">
        <f>IF(ROUND(VALUE(SUBSTITUTE(#REF!,"▲", "-")), 2) &lt; 0, ABS(ROUND(VALUE(SUBSTITUTE(#REF!,"▲", "-")), 2)), NA())</f>
        <v>#REF!</v>
      </c>
      <c r="C28" s="34" t="e">
        <f>IF(ROUND(VALUE(SUBSTITUTE(#REF!,"▲", "-")), 2) &gt;= 0, ABS(ROUND(VALUE(SUBSTITUTE(#REF!,"▲", "-")), 2)), NA())</f>
        <v>#REF!</v>
      </c>
      <c r="D28" s="34" t="e">
        <f>IF(ROUND(VALUE(SUBSTITUTE(#REF!,"▲", "-")), 2) &lt; 0, ABS(ROUND(VALUE(SUBSTITUTE(#REF!,"▲", "-")), 2)), NA())</f>
        <v>#REF!</v>
      </c>
      <c r="E28" s="34" t="e">
        <f>IF(ROUND(VALUE(SUBSTITUTE(#REF!,"▲", "-")), 2) &gt;= 0, ABS(ROUND(VALUE(SUBSTITUTE(#REF!,"▲", "-")), 2)), NA())</f>
        <v>#REF!</v>
      </c>
      <c r="F28" s="34" t="e">
        <f>IF(ROUND(VALUE(SUBSTITUTE(#REF!,"▲", "-")), 2) &lt; 0, ABS(ROUND(VALUE(SUBSTITUTE(#REF!,"▲", "-")), 2)), NA())</f>
        <v>#REF!</v>
      </c>
      <c r="G28" s="34" t="e">
        <f>IF(ROUND(VALUE(SUBSTITUTE(#REF!,"▲", "-")), 2) &gt;= 0, ABS(ROUND(VALUE(SUBSTITUTE(#REF!,"▲", "-")), 2)), NA())</f>
        <v>#REF!</v>
      </c>
      <c r="H28" s="34" t="e">
        <f>IF(ROUND(VALUE(SUBSTITUTE(#REF!,"▲", "-")), 2) &lt; 0, ABS(ROUND(VALUE(SUBSTITUTE(#REF!,"▲", "-")), 2)), NA())</f>
        <v>#REF!</v>
      </c>
      <c r="I28" s="34" t="e">
        <f>IF(ROUND(VALUE(SUBSTITUTE(#REF!,"▲", "-")), 2) &gt;= 0, ABS(ROUND(VALUE(SUBSTITUTE(#REF!,"▲", "-")), 2)), NA())</f>
        <v>#REF!</v>
      </c>
      <c r="J28" s="34" t="e">
        <f>IF(ROUND(VALUE(SUBSTITUTE(#REF!,"▲", "-")), 2) &lt; 0, ABS(ROUND(VALUE(SUBSTITUTE(#REF!,"▲", "-")), 2)), NA())</f>
        <v>#REF!</v>
      </c>
      <c r="K28" s="34" t="e">
        <f>IF(ROUND(VALUE(SUBSTITUTE(#REF!,"▲", "-")), 2) &gt;= 0, ABS(ROUND(VALUE(SUBSTITUTE(#REF!,"▲", "-")), 2)), NA())</f>
        <v>#REF!</v>
      </c>
    </row>
    <row r="29" spans="1:11" x14ac:dyDescent="0.2">
      <c r="A29" s="34" t="e">
        <f>IF(#REF!="",NA(),#REF!)</f>
        <v>#REF!</v>
      </c>
      <c r="B29" s="34" t="e">
        <f>IF(ROUND(VALUE(SUBSTITUTE(#REF!,"▲", "-")), 2) &lt; 0, ABS(ROUND(VALUE(SUBSTITUTE(#REF!,"▲", "-")), 2)), NA())</f>
        <v>#REF!</v>
      </c>
      <c r="C29" s="34" t="e">
        <f>IF(ROUND(VALUE(SUBSTITUTE(#REF!,"▲", "-")), 2) &gt;= 0, ABS(ROUND(VALUE(SUBSTITUTE(#REF!,"▲", "-")), 2)), NA())</f>
        <v>#REF!</v>
      </c>
      <c r="D29" s="34" t="e">
        <f>IF(ROUND(VALUE(SUBSTITUTE(#REF!,"▲", "-")), 2) &lt; 0, ABS(ROUND(VALUE(SUBSTITUTE(#REF!,"▲", "-")), 2)), NA())</f>
        <v>#REF!</v>
      </c>
      <c r="E29" s="34" t="e">
        <f>IF(ROUND(VALUE(SUBSTITUTE(#REF!,"▲", "-")), 2) &gt;= 0, ABS(ROUND(VALUE(SUBSTITUTE(#REF!,"▲", "-")), 2)), NA())</f>
        <v>#REF!</v>
      </c>
      <c r="F29" s="34" t="e">
        <f>IF(ROUND(VALUE(SUBSTITUTE(#REF!,"▲", "-")), 2) &lt; 0, ABS(ROUND(VALUE(SUBSTITUTE(#REF!,"▲", "-")), 2)), NA())</f>
        <v>#REF!</v>
      </c>
      <c r="G29" s="34" t="e">
        <f>IF(ROUND(VALUE(SUBSTITUTE(#REF!,"▲", "-")), 2) &gt;= 0, ABS(ROUND(VALUE(SUBSTITUTE(#REF!,"▲", "-")), 2)), NA())</f>
        <v>#REF!</v>
      </c>
      <c r="H29" s="34" t="e">
        <f>IF(ROUND(VALUE(SUBSTITUTE(#REF!,"▲", "-")), 2) &lt; 0, ABS(ROUND(VALUE(SUBSTITUTE(#REF!,"▲", "-")), 2)), NA())</f>
        <v>#REF!</v>
      </c>
      <c r="I29" s="34" t="e">
        <f>IF(ROUND(VALUE(SUBSTITUTE(#REF!,"▲", "-")), 2) &gt;= 0, ABS(ROUND(VALUE(SUBSTITUTE(#REF!,"▲", "-")), 2)), NA())</f>
        <v>#REF!</v>
      </c>
      <c r="J29" s="34" t="e">
        <f>IF(ROUND(VALUE(SUBSTITUTE(#REF!,"▲", "-")), 2) &lt; 0, ABS(ROUND(VALUE(SUBSTITUTE(#REF!,"▲", "-")), 2)), NA())</f>
        <v>#REF!</v>
      </c>
      <c r="K29" s="34" t="e">
        <f>IF(ROUND(VALUE(SUBSTITUTE(#REF!,"▲", "-")), 2) &gt;= 0, ABS(ROUND(VALUE(SUBSTITUTE(#REF!,"▲", "-")), 2)), NA())</f>
        <v>#REF!</v>
      </c>
    </row>
    <row r="30" spans="1:11" x14ac:dyDescent="0.2">
      <c r="A30" s="34" t="e">
        <f>IF(#REF!="",NA(),#REF!)</f>
        <v>#REF!</v>
      </c>
      <c r="B30" s="34" t="e">
        <f>IF(ROUND(VALUE(SUBSTITUTE(#REF!,"▲", "-")), 2) &lt; 0, ABS(ROUND(VALUE(SUBSTITUTE(#REF!,"▲", "-")), 2)), NA())</f>
        <v>#REF!</v>
      </c>
      <c r="C30" s="34" t="e">
        <f>IF(ROUND(VALUE(SUBSTITUTE(#REF!,"▲", "-")), 2) &gt;= 0, ABS(ROUND(VALUE(SUBSTITUTE(#REF!,"▲", "-")), 2)), NA())</f>
        <v>#REF!</v>
      </c>
      <c r="D30" s="34" t="e">
        <f>IF(ROUND(VALUE(SUBSTITUTE(#REF!,"▲", "-")), 2) &lt; 0, ABS(ROUND(VALUE(SUBSTITUTE(#REF!,"▲", "-")), 2)), NA())</f>
        <v>#REF!</v>
      </c>
      <c r="E30" s="34" t="e">
        <f>IF(ROUND(VALUE(SUBSTITUTE(#REF!,"▲", "-")), 2) &gt;= 0, ABS(ROUND(VALUE(SUBSTITUTE(#REF!,"▲", "-")), 2)), NA())</f>
        <v>#REF!</v>
      </c>
      <c r="F30" s="34" t="e">
        <f>IF(ROUND(VALUE(SUBSTITUTE(#REF!,"▲", "-")), 2) &lt; 0, ABS(ROUND(VALUE(SUBSTITUTE(#REF!,"▲", "-")), 2)), NA())</f>
        <v>#REF!</v>
      </c>
      <c r="G30" s="34" t="e">
        <f>IF(ROUND(VALUE(SUBSTITUTE(#REF!,"▲", "-")), 2) &gt;= 0, ABS(ROUND(VALUE(SUBSTITUTE(#REF!,"▲", "-")), 2)), NA())</f>
        <v>#REF!</v>
      </c>
      <c r="H30" s="34" t="e">
        <f>IF(ROUND(VALUE(SUBSTITUTE(#REF!,"▲", "-")), 2) &lt; 0, ABS(ROUND(VALUE(SUBSTITUTE(#REF!,"▲", "-")), 2)), NA())</f>
        <v>#REF!</v>
      </c>
      <c r="I30" s="34" t="e">
        <f>IF(ROUND(VALUE(SUBSTITUTE(#REF!,"▲", "-")), 2) &gt;= 0, ABS(ROUND(VALUE(SUBSTITUTE(#REF!,"▲", "-")), 2)), NA())</f>
        <v>#REF!</v>
      </c>
      <c r="J30" s="34" t="e">
        <f>IF(ROUND(VALUE(SUBSTITUTE(#REF!,"▲", "-")), 2) &lt; 0, ABS(ROUND(VALUE(SUBSTITUTE(#REF!,"▲", "-")), 2)), NA())</f>
        <v>#REF!</v>
      </c>
      <c r="K30" s="34" t="e">
        <f>IF(ROUND(VALUE(SUBSTITUTE(#REF!,"▲", "-")), 2) &gt;= 0, ABS(ROUND(VALUE(SUBSTITUTE(#REF!,"▲", "-")), 2)), NA())</f>
        <v>#REF!</v>
      </c>
    </row>
    <row r="31" spans="1:11" x14ac:dyDescent="0.2">
      <c r="A31" s="34" t="e">
        <f>IF(#REF!="",NA(),#REF!)</f>
        <v>#REF!</v>
      </c>
      <c r="B31" s="34" t="e">
        <f>IF(ROUND(VALUE(SUBSTITUTE(#REF!,"▲", "-")), 2) &lt; 0, ABS(ROUND(VALUE(SUBSTITUTE(#REF!,"▲", "-")), 2)), NA())</f>
        <v>#REF!</v>
      </c>
      <c r="C31" s="34" t="e">
        <f>IF(ROUND(VALUE(SUBSTITUTE(#REF!,"▲", "-")), 2) &gt;= 0, ABS(ROUND(VALUE(SUBSTITUTE(#REF!,"▲", "-")), 2)), NA())</f>
        <v>#REF!</v>
      </c>
      <c r="D31" s="34" t="e">
        <f>IF(ROUND(VALUE(SUBSTITUTE(#REF!,"▲", "-")), 2) &lt; 0, ABS(ROUND(VALUE(SUBSTITUTE(#REF!,"▲", "-")), 2)), NA())</f>
        <v>#REF!</v>
      </c>
      <c r="E31" s="34" t="e">
        <f>IF(ROUND(VALUE(SUBSTITUTE(#REF!,"▲", "-")), 2) &gt;= 0, ABS(ROUND(VALUE(SUBSTITUTE(#REF!,"▲", "-")), 2)), NA())</f>
        <v>#REF!</v>
      </c>
      <c r="F31" s="34" t="e">
        <f>IF(ROUND(VALUE(SUBSTITUTE(#REF!,"▲", "-")), 2) &lt; 0, ABS(ROUND(VALUE(SUBSTITUTE(#REF!,"▲", "-")), 2)), NA())</f>
        <v>#REF!</v>
      </c>
      <c r="G31" s="34" t="e">
        <f>IF(ROUND(VALUE(SUBSTITUTE(#REF!,"▲", "-")), 2) &gt;= 0, ABS(ROUND(VALUE(SUBSTITUTE(#REF!,"▲", "-")), 2)), NA())</f>
        <v>#REF!</v>
      </c>
      <c r="H31" s="34" t="e">
        <f>IF(ROUND(VALUE(SUBSTITUTE(#REF!,"▲", "-")), 2) &lt; 0, ABS(ROUND(VALUE(SUBSTITUTE(#REF!,"▲", "-")), 2)), NA())</f>
        <v>#REF!</v>
      </c>
      <c r="I31" s="34" t="e">
        <f>IF(ROUND(VALUE(SUBSTITUTE(#REF!,"▲", "-")), 2) &gt;= 0, ABS(ROUND(VALUE(SUBSTITUTE(#REF!,"▲", "-")), 2)), NA())</f>
        <v>#REF!</v>
      </c>
      <c r="J31" s="34" t="e">
        <f>IF(ROUND(VALUE(SUBSTITUTE(#REF!,"▲", "-")), 2) &lt; 0, ABS(ROUND(VALUE(SUBSTITUTE(#REF!,"▲", "-")), 2)), NA())</f>
        <v>#REF!</v>
      </c>
      <c r="K31" s="34" t="e">
        <f>IF(ROUND(VALUE(SUBSTITUTE(#REF!,"▲", "-")), 2) &gt;= 0, ABS(ROUND(VALUE(SUBSTITUTE(#REF!,"▲", "-")), 2)), NA())</f>
        <v>#REF!</v>
      </c>
    </row>
    <row r="32" spans="1:11" x14ac:dyDescent="0.2">
      <c r="A32" s="34" t="e">
        <f>IF(#REF!="",NA(),#REF!)</f>
        <v>#REF!</v>
      </c>
      <c r="B32" s="34" t="e">
        <f>IF(ROUND(VALUE(SUBSTITUTE(#REF!,"▲", "-")), 2) &lt; 0, ABS(ROUND(VALUE(SUBSTITUTE(#REF!,"▲", "-")), 2)), NA())</f>
        <v>#REF!</v>
      </c>
      <c r="C32" s="34" t="e">
        <f>IF(ROUND(VALUE(SUBSTITUTE(#REF!,"▲", "-")), 2) &gt;= 0, ABS(ROUND(VALUE(SUBSTITUTE(#REF!,"▲", "-")), 2)), NA())</f>
        <v>#REF!</v>
      </c>
      <c r="D32" s="34" t="e">
        <f>IF(ROUND(VALUE(SUBSTITUTE(#REF!,"▲", "-")), 2) &lt; 0, ABS(ROUND(VALUE(SUBSTITUTE(#REF!,"▲", "-")), 2)), NA())</f>
        <v>#REF!</v>
      </c>
      <c r="E32" s="34" t="e">
        <f>IF(ROUND(VALUE(SUBSTITUTE(#REF!,"▲", "-")), 2) &gt;= 0, ABS(ROUND(VALUE(SUBSTITUTE(#REF!,"▲", "-")), 2)), NA())</f>
        <v>#REF!</v>
      </c>
      <c r="F32" s="34" t="e">
        <f>IF(ROUND(VALUE(SUBSTITUTE(#REF!,"▲", "-")), 2) &lt; 0, ABS(ROUND(VALUE(SUBSTITUTE(#REF!,"▲", "-")), 2)), NA())</f>
        <v>#REF!</v>
      </c>
      <c r="G32" s="34" t="e">
        <f>IF(ROUND(VALUE(SUBSTITUTE(#REF!,"▲", "-")), 2) &gt;= 0, ABS(ROUND(VALUE(SUBSTITUTE(#REF!,"▲", "-")), 2)), NA())</f>
        <v>#REF!</v>
      </c>
      <c r="H32" s="34" t="e">
        <f>IF(ROUND(VALUE(SUBSTITUTE(#REF!,"▲", "-")), 2) &lt; 0, ABS(ROUND(VALUE(SUBSTITUTE(#REF!,"▲", "-")), 2)), NA())</f>
        <v>#REF!</v>
      </c>
      <c r="I32" s="34" t="e">
        <f>IF(ROUND(VALUE(SUBSTITUTE(#REF!,"▲", "-")), 2) &gt;= 0, ABS(ROUND(VALUE(SUBSTITUTE(#REF!,"▲", "-")), 2)), NA())</f>
        <v>#REF!</v>
      </c>
      <c r="J32" s="34" t="e">
        <f>IF(ROUND(VALUE(SUBSTITUTE(#REF!,"▲", "-")), 2) &lt; 0, ABS(ROUND(VALUE(SUBSTITUTE(#REF!,"▲", "-")), 2)), NA())</f>
        <v>#REF!</v>
      </c>
      <c r="K32" s="34" t="e">
        <f>IF(ROUND(VALUE(SUBSTITUTE(#REF!,"▲", "-")), 2) &gt;= 0, ABS(ROUND(VALUE(SUBSTITUTE(#REF!,"▲", "-")), 2)), NA())</f>
        <v>#REF!</v>
      </c>
    </row>
    <row r="33" spans="1:16" x14ac:dyDescent="0.2">
      <c r="A33" s="34" t="e">
        <f>IF(#REF!="",NA(),#REF!)</f>
        <v>#REF!</v>
      </c>
      <c r="B33" s="34" t="e">
        <f>IF(ROUND(VALUE(SUBSTITUTE(#REF!,"▲", "-")), 2) &lt; 0, ABS(ROUND(VALUE(SUBSTITUTE(#REF!,"▲", "-")), 2)), NA())</f>
        <v>#REF!</v>
      </c>
      <c r="C33" s="34" t="e">
        <f>IF(ROUND(VALUE(SUBSTITUTE(#REF!,"▲", "-")), 2) &gt;= 0, ABS(ROUND(VALUE(SUBSTITUTE(#REF!,"▲", "-")), 2)), NA())</f>
        <v>#REF!</v>
      </c>
      <c r="D33" s="34" t="e">
        <f>IF(ROUND(VALUE(SUBSTITUTE(#REF!,"▲", "-")), 2) &lt; 0, ABS(ROUND(VALUE(SUBSTITUTE(#REF!,"▲", "-")), 2)), NA())</f>
        <v>#REF!</v>
      </c>
      <c r="E33" s="34" t="e">
        <f>IF(ROUND(VALUE(SUBSTITUTE(#REF!,"▲", "-")), 2) &gt;= 0, ABS(ROUND(VALUE(SUBSTITUTE(#REF!,"▲", "-")), 2)), NA())</f>
        <v>#REF!</v>
      </c>
      <c r="F33" s="34" t="e">
        <f>IF(ROUND(VALUE(SUBSTITUTE(#REF!,"▲", "-")), 2) &lt; 0, ABS(ROUND(VALUE(SUBSTITUTE(#REF!,"▲", "-")), 2)), NA())</f>
        <v>#REF!</v>
      </c>
      <c r="G33" s="34" t="e">
        <f>IF(ROUND(VALUE(SUBSTITUTE(#REF!,"▲", "-")), 2) &gt;= 0, ABS(ROUND(VALUE(SUBSTITUTE(#REF!,"▲", "-")), 2)), NA())</f>
        <v>#REF!</v>
      </c>
      <c r="H33" s="34" t="e">
        <f>IF(ROUND(VALUE(SUBSTITUTE(#REF!,"▲", "-")), 2) &lt; 0, ABS(ROUND(VALUE(SUBSTITUTE(#REF!,"▲", "-")), 2)), NA())</f>
        <v>#REF!</v>
      </c>
      <c r="I33" s="34" t="e">
        <f>IF(ROUND(VALUE(SUBSTITUTE(#REF!,"▲", "-")), 2) &gt;= 0, ABS(ROUND(VALUE(SUBSTITUTE(#REF!,"▲", "-")), 2)), NA())</f>
        <v>#REF!</v>
      </c>
      <c r="J33" s="34" t="e">
        <f>IF(ROUND(VALUE(SUBSTITUTE(#REF!,"▲", "-")), 2) &lt; 0, ABS(ROUND(VALUE(SUBSTITUTE(#REF!,"▲", "-")), 2)), NA())</f>
        <v>#REF!</v>
      </c>
      <c r="K33" s="34" t="e">
        <f>IF(ROUND(VALUE(SUBSTITUTE(#REF!,"▲", "-")), 2) &gt;= 0, ABS(ROUND(VALUE(SUBSTITUTE(#REF!,"▲", "-")), 2)), NA())</f>
        <v>#REF!</v>
      </c>
    </row>
    <row r="34" spans="1:16" x14ac:dyDescent="0.2">
      <c r="A34" s="34" t="e">
        <f>IF(#REF!="",NA(),#REF!)</f>
        <v>#REF!</v>
      </c>
      <c r="B34" s="34" t="e">
        <f>IF(ROUND(VALUE(SUBSTITUTE(#REF!,"▲", "-")), 2) &lt; 0, ABS(ROUND(VALUE(SUBSTITUTE(#REF!,"▲", "-")), 2)), NA())</f>
        <v>#REF!</v>
      </c>
      <c r="C34" s="34" t="e">
        <f>IF(ROUND(VALUE(SUBSTITUTE(#REF!,"▲", "-")), 2) &gt;= 0, ABS(ROUND(VALUE(SUBSTITUTE(#REF!,"▲", "-")), 2)), NA())</f>
        <v>#REF!</v>
      </c>
      <c r="D34" s="34" t="e">
        <f>IF(ROUND(VALUE(SUBSTITUTE(#REF!,"▲", "-")), 2) &lt; 0, ABS(ROUND(VALUE(SUBSTITUTE(#REF!,"▲", "-")), 2)), NA())</f>
        <v>#REF!</v>
      </c>
      <c r="E34" s="34" t="e">
        <f>IF(ROUND(VALUE(SUBSTITUTE(#REF!,"▲", "-")), 2) &gt;= 0, ABS(ROUND(VALUE(SUBSTITUTE(#REF!,"▲", "-")), 2)), NA())</f>
        <v>#REF!</v>
      </c>
      <c r="F34" s="34" t="e">
        <f>IF(ROUND(VALUE(SUBSTITUTE(#REF!,"▲", "-")), 2) &lt; 0, ABS(ROUND(VALUE(SUBSTITUTE(#REF!,"▲", "-")), 2)), NA())</f>
        <v>#REF!</v>
      </c>
      <c r="G34" s="34" t="e">
        <f>IF(ROUND(VALUE(SUBSTITUTE(#REF!,"▲", "-")), 2) &gt;= 0, ABS(ROUND(VALUE(SUBSTITUTE(#REF!,"▲", "-")), 2)), NA())</f>
        <v>#REF!</v>
      </c>
      <c r="H34" s="34" t="e">
        <f>IF(ROUND(VALUE(SUBSTITUTE(#REF!,"▲", "-")), 2) &lt; 0, ABS(ROUND(VALUE(SUBSTITUTE(#REF!,"▲", "-")), 2)), NA())</f>
        <v>#REF!</v>
      </c>
      <c r="I34" s="34" t="e">
        <f>IF(ROUND(VALUE(SUBSTITUTE(#REF!,"▲", "-")), 2) &gt;= 0, ABS(ROUND(VALUE(SUBSTITUTE(#REF!,"▲", "-")), 2)), NA())</f>
        <v>#REF!</v>
      </c>
      <c r="J34" s="34" t="e">
        <f>IF(ROUND(VALUE(SUBSTITUTE(#REF!,"▲", "-")), 2) &lt; 0, ABS(ROUND(VALUE(SUBSTITUTE(#REF!,"▲", "-")), 2)), NA())</f>
        <v>#REF!</v>
      </c>
      <c r="K34" s="34" t="e">
        <f>IF(ROUND(VALUE(SUBSTITUTE(#REF!,"▲", "-")), 2) &gt;= 0, ABS(ROUND(VALUE(SUBSTITUTE(#REF!,"▲", "-")), 2)), NA())</f>
        <v>#REF!</v>
      </c>
    </row>
    <row r="35" spans="1:16" x14ac:dyDescent="0.2">
      <c r="A35" s="34" t="e">
        <f>IF(#REF!="",NA(),#REF!)</f>
        <v>#REF!</v>
      </c>
      <c r="B35" s="34" t="e">
        <f>IF(ROUND(VALUE(SUBSTITUTE(#REF!,"▲", "-")), 2) &lt; 0, ABS(ROUND(VALUE(SUBSTITUTE(#REF!,"▲", "-")), 2)), NA())</f>
        <v>#REF!</v>
      </c>
      <c r="C35" s="34" t="e">
        <f>IF(ROUND(VALUE(SUBSTITUTE(#REF!,"▲", "-")), 2) &gt;= 0, ABS(ROUND(VALUE(SUBSTITUTE(#REF!,"▲", "-")), 2)), NA())</f>
        <v>#REF!</v>
      </c>
      <c r="D35" s="34" t="e">
        <f>IF(ROUND(VALUE(SUBSTITUTE(#REF!,"▲", "-")), 2) &lt; 0, ABS(ROUND(VALUE(SUBSTITUTE(#REF!,"▲", "-")), 2)), NA())</f>
        <v>#REF!</v>
      </c>
      <c r="E35" s="34" t="e">
        <f>IF(ROUND(VALUE(SUBSTITUTE(#REF!,"▲", "-")), 2) &gt;= 0, ABS(ROUND(VALUE(SUBSTITUTE(#REF!,"▲", "-")), 2)), NA())</f>
        <v>#REF!</v>
      </c>
      <c r="F35" s="34" t="e">
        <f>IF(ROUND(VALUE(SUBSTITUTE(#REF!,"▲", "-")), 2) &lt; 0, ABS(ROUND(VALUE(SUBSTITUTE(#REF!,"▲", "-")), 2)), NA())</f>
        <v>#REF!</v>
      </c>
      <c r="G35" s="34" t="e">
        <f>IF(ROUND(VALUE(SUBSTITUTE(#REF!,"▲", "-")), 2) &gt;= 0, ABS(ROUND(VALUE(SUBSTITUTE(#REF!,"▲", "-")), 2)), NA())</f>
        <v>#REF!</v>
      </c>
      <c r="H35" s="34" t="e">
        <f>IF(ROUND(VALUE(SUBSTITUTE(#REF!,"▲", "-")), 2) &lt; 0, ABS(ROUND(VALUE(SUBSTITUTE(#REF!,"▲", "-")), 2)), NA())</f>
        <v>#REF!</v>
      </c>
      <c r="I35" s="34" t="e">
        <f>IF(ROUND(VALUE(SUBSTITUTE(#REF!,"▲", "-")), 2) &gt;= 0, ABS(ROUND(VALUE(SUBSTITUTE(#REF!,"▲", "-")), 2)), NA())</f>
        <v>#REF!</v>
      </c>
      <c r="J35" s="34" t="e">
        <f>IF(ROUND(VALUE(SUBSTITUTE(#REF!,"▲", "-")), 2) &lt; 0, ABS(ROUND(VALUE(SUBSTITUTE(#REF!,"▲", "-")), 2)), NA())</f>
        <v>#REF!</v>
      </c>
      <c r="K35" s="34" t="e">
        <f>IF(ROUND(VALUE(SUBSTITUTE(#REF!,"▲", "-")), 2) &gt;= 0, ABS(ROUND(VALUE(SUBSTITUTE(#REF!,"▲", "-")), 2)), NA())</f>
        <v>#REF!</v>
      </c>
    </row>
    <row r="36" spans="1:16" x14ac:dyDescent="0.2">
      <c r="A36" s="34" t="e">
        <f>IF(#REF!="",NA(),#REF!)</f>
        <v>#REF!</v>
      </c>
      <c r="B36" s="34" t="e">
        <f>IF(ROUND(VALUE(SUBSTITUTE(#REF!,"▲", "-")), 2) &lt; 0, ABS(ROUND(VALUE(SUBSTITUTE(#REF!,"▲", "-")), 2)), NA())</f>
        <v>#REF!</v>
      </c>
      <c r="C36" s="34" t="e">
        <f>IF(ROUND(VALUE(SUBSTITUTE(#REF!,"▲", "-")), 2) &gt;= 0, ABS(ROUND(VALUE(SUBSTITUTE(#REF!,"▲", "-")), 2)), NA())</f>
        <v>#REF!</v>
      </c>
      <c r="D36" s="34" t="e">
        <f>IF(ROUND(VALUE(SUBSTITUTE(#REF!,"▲", "-")), 2) &lt; 0, ABS(ROUND(VALUE(SUBSTITUTE(#REF!,"▲", "-")), 2)), NA())</f>
        <v>#REF!</v>
      </c>
      <c r="E36" s="34" t="e">
        <f>IF(ROUND(VALUE(SUBSTITUTE(#REF!,"▲", "-")), 2) &gt;= 0, ABS(ROUND(VALUE(SUBSTITUTE(#REF!,"▲", "-")), 2)), NA())</f>
        <v>#REF!</v>
      </c>
      <c r="F36" s="34" t="e">
        <f>IF(ROUND(VALUE(SUBSTITUTE(#REF!,"▲", "-")), 2) &lt; 0, ABS(ROUND(VALUE(SUBSTITUTE(#REF!,"▲", "-")), 2)), NA())</f>
        <v>#REF!</v>
      </c>
      <c r="G36" s="34" t="e">
        <f>IF(ROUND(VALUE(SUBSTITUTE(#REF!,"▲", "-")), 2) &gt;= 0, ABS(ROUND(VALUE(SUBSTITUTE(#REF!,"▲", "-")), 2)), NA())</f>
        <v>#REF!</v>
      </c>
      <c r="H36" s="34" t="e">
        <f>IF(ROUND(VALUE(SUBSTITUTE(#REF!,"▲", "-")), 2) &lt; 0, ABS(ROUND(VALUE(SUBSTITUTE(#REF!,"▲", "-")), 2)), NA())</f>
        <v>#REF!</v>
      </c>
      <c r="I36" s="34" t="e">
        <f>IF(ROUND(VALUE(SUBSTITUTE(#REF!,"▲", "-")), 2) &gt;= 0, ABS(ROUND(VALUE(SUBSTITUTE(#REF!,"▲", "-")), 2)), NA())</f>
        <v>#REF!</v>
      </c>
      <c r="J36" s="34" t="e">
        <f>IF(ROUND(VALUE(SUBSTITUTE(#REF!,"▲", "-")), 2) &lt; 0, ABS(ROUND(VALUE(SUBSTITUTE(#REF!,"▲", "-")), 2)), NA())</f>
        <v>#REF!</v>
      </c>
      <c r="K36" s="34" t="e">
        <f>IF(ROUND(VALUE(SUBSTITUTE(#REF!,"▲", "-")), 2) &gt;= 0, ABS(ROUND(VALUE(SUBSTITUTE(#REF!,"▲", "-")), 2)), NA())</f>
        <v>#REF!</v>
      </c>
    </row>
    <row r="39" spans="1:16" x14ac:dyDescent="0.2">
      <c r="A39" s="7" t="s">
        <v>21</v>
      </c>
    </row>
    <row r="40" spans="1:16" x14ac:dyDescent="0.2">
      <c r="A40" s="35"/>
      <c r="B40" s="35" t="e">
        <f>#REF!</f>
        <v>#REF!</v>
      </c>
      <c r="C40" s="35"/>
      <c r="D40" s="35"/>
      <c r="E40" s="35" t="e">
        <f>#REF!</f>
        <v>#REF!</v>
      </c>
      <c r="F40" s="35"/>
      <c r="G40" s="35"/>
      <c r="H40" s="35" t="e">
        <f>#REF!</f>
        <v>#REF!</v>
      </c>
      <c r="I40" s="35"/>
      <c r="J40" s="35"/>
      <c r="K40" s="35" t="e">
        <f>#REF!</f>
        <v>#REF!</v>
      </c>
      <c r="L40" s="35"/>
      <c r="M40" s="35"/>
      <c r="N40" s="35" t="e">
        <f>#REF!</f>
        <v>#REF!</v>
      </c>
      <c r="O40" s="35"/>
      <c r="P40" s="35"/>
    </row>
    <row r="41" spans="1:16" x14ac:dyDescent="0.2">
      <c r="A41" s="35"/>
      <c r="B41" s="35" t="s">
        <v>22</v>
      </c>
      <c r="C41" s="35"/>
      <c r="D41" s="35" t="s">
        <v>23</v>
      </c>
      <c r="E41" s="35" t="s">
        <v>22</v>
      </c>
      <c r="F41" s="35"/>
      <c r="G41" s="35" t="s">
        <v>23</v>
      </c>
      <c r="H41" s="35" t="s">
        <v>22</v>
      </c>
      <c r="I41" s="35"/>
      <c r="J41" s="35" t="s">
        <v>23</v>
      </c>
      <c r="K41" s="35" t="s">
        <v>22</v>
      </c>
      <c r="L41" s="35"/>
      <c r="M41" s="35" t="s">
        <v>23</v>
      </c>
      <c r="N41" s="35" t="s">
        <v>22</v>
      </c>
      <c r="O41" s="35"/>
      <c r="P41" s="35" t="s">
        <v>23</v>
      </c>
    </row>
    <row r="42" spans="1:16" x14ac:dyDescent="0.2">
      <c r="A42" s="35" t="s">
        <v>24</v>
      </c>
      <c r="B42" s="35"/>
      <c r="C42" s="35"/>
      <c r="D42" s="35" t="e">
        <f>#REF!</f>
        <v>#REF!</v>
      </c>
      <c r="E42" s="35"/>
      <c r="F42" s="35"/>
      <c r="G42" s="35" t="e">
        <f>#REF!</f>
        <v>#REF!</v>
      </c>
      <c r="H42" s="35"/>
      <c r="I42" s="35"/>
      <c r="J42" s="35" t="e">
        <f>#REF!</f>
        <v>#REF!</v>
      </c>
      <c r="K42" s="35"/>
      <c r="L42" s="35"/>
      <c r="M42" s="35" t="e">
        <f>#REF!</f>
        <v>#REF!</v>
      </c>
      <c r="N42" s="35"/>
      <c r="O42" s="35"/>
      <c r="P42" s="35" t="e">
        <f>#REF!</f>
        <v>#REF!</v>
      </c>
    </row>
    <row r="43" spans="1:16" x14ac:dyDescent="0.2">
      <c r="A43" s="35" t="s">
        <v>1</v>
      </c>
      <c r="B43" s="35" t="e">
        <f>#REF!</f>
        <v>#REF!</v>
      </c>
      <c r="C43" s="35"/>
      <c r="D43" s="35"/>
      <c r="E43" s="35" t="e">
        <f>#REF!</f>
        <v>#REF!</v>
      </c>
      <c r="F43" s="35"/>
      <c r="G43" s="35"/>
      <c r="H43" s="35" t="e">
        <f>#REF!</f>
        <v>#REF!</v>
      </c>
      <c r="I43" s="35"/>
      <c r="J43" s="35"/>
      <c r="K43" s="35" t="e">
        <f>#REF!</f>
        <v>#REF!</v>
      </c>
      <c r="L43" s="35"/>
      <c r="M43" s="35"/>
      <c r="N43" s="35" t="e">
        <f>#REF!</f>
        <v>#REF!</v>
      </c>
      <c r="O43" s="35"/>
      <c r="P43" s="35"/>
    </row>
    <row r="44" spans="1:16" x14ac:dyDescent="0.2">
      <c r="A44" s="35" t="s">
        <v>25</v>
      </c>
      <c r="B44" s="35" t="e">
        <f>#REF!</f>
        <v>#REF!</v>
      </c>
      <c r="C44" s="35"/>
      <c r="D44" s="35"/>
      <c r="E44" s="35" t="e">
        <f>#REF!</f>
        <v>#REF!</v>
      </c>
      <c r="F44" s="35"/>
      <c r="G44" s="35"/>
      <c r="H44" s="35" t="e">
        <f>#REF!</f>
        <v>#REF!</v>
      </c>
      <c r="I44" s="35"/>
      <c r="J44" s="35"/>
      <c r="K44" s="35" t="e">
        <f>#REF!</f>
        <v>#REF!</v>
      </c>
      <c r="L44" s="35"/>
      <c r="M44" s="35"/>
      <c r="N44" s="35" t="e">
        <f>#REF!</f>
        <v>#REF!</v>
      </c>
      <c r="O44" s="35"/>
      <c r="P44" s="35"/>
    </row>
    <row r="45" spans="1:16" x14ac:dyDescent="0.2">
      <c r="A45" s="35" t="s">
        <v>26</v>
      </c>
      <c r="B45" s="35" t="e">
        <f>#REF!</f>
        <v>#REF!</v>
      </c>
      <c r="C45" s="35"/>
      <c r="D45" s="35"/>
      <c r="E45" s="35" t="e">
        <f>#REF!</f>
        <v>#REF!</v>
      </c>
      <c r="F45" s="35"/>
      <c r="G45" s="35"/>
      <c r="H45" s="35" t="e">
        <f>#REF!</f>
        <v>#REF!</v>
      </c>
      <c r="I45" s="35"/>
      <c r="J45" s="35"/>
      <c r="K45" s="35" t="e">
        <f>#REF!</f>
        <v>#REF!</v>
      </c>
      <c r="L45" s="35"/>
      <c r="M45" s="35"/>
      <c r="N45" s="35" t="e">
        <f>#REF!</f>
        <v>#REF!</v>
      </c>
      <c r="O45" s="35"/>
      <c r="P45" s="35"/>
    </row>
    <row r="46" spans="1:16" x14ac:dyDescent="0.2">
      <c r="A46" s="35" t="s">
        <v>27</v>
      </c>
      <c r="B46" s="35" t="e">
        <f>#REF!</f>
        <v>#REF!</v>
      </c>
      <c r="C46" s="35"/>
      <c r="D46" s="35"/>
      <c r="E46" s="35" t="e">
        <f>#REF!</f>
        <v>#REF!</v>
      </c>
      <c r="F46" s="35"/>
      <c r="G46" s="35"/>
      <c r="H46" s="35" t="e">
        <f>#REF!</f>
        <v>#REF!</v>
      </c>
      <c r="I46" s="35"/>
      <c r="J46" s="35"/>
      <c r="K46" s="35" t="e">
        <f>#REF!</f>
        <v>#REF!</v>
      </c>
      <c r="L46" s="35"/>
      <c r="M46" s="35"/>
      <c r="N46" s="35" t="e">
        <f>#REF!</f>
        <v>#REF!</v>
      </c>
      <c r="O46" s="35"/>
      <c r="P46" s="35"/>
    </row>
    <row r="47" spans="1:16" x14ac:dyDescent="0.2">
      <c r="A47" s="35" t="s">
        <v>0</v>
      </c>
      <c r="B47" s="35" t="e">
        <f>#REF!</f>
        <v>#REF!</v>
      </c>
      <c r="C47" s="35"/>
      <c r="D47" s="35"/>
      <c r="E47" s="35" t="e">
        <f>#REF!</f>
        <v>#REF!</v>
      </c>
      <c r="F47" s="35"/>
      <c r="G47" s="35"/>
      <c r="H47" s="35" t="e">
        <f>#REF!</f>
        <v>#REF!</v>
      </c>
      <c r="I47" s="35"/>
      <c r="J47" s="35"/>
      <c r="K47" s="35" t="e">
        <f>#REF!</f>
        <v>#REF!</v>
      </c>
      <c r="L47" s="35"/>
      <c r="M47" s="35"/>
      <c r="N47" s="35" t="e">
        <f>#REF!</f>
        <v>#REF!</v>
      </c>
      <c r="O47" s="35"/>
      <c r="P47" s="35"/>
    </row>
    <row r="48" spans="1:16" x14ac:dyDescent="0.2">
      <c r="A48" s="35" t="s">
        <v>28</v>
      </c>
      <c r="B48" s="35" t="e">
        <f>#REF!</f>
        <v>#REF!</v>
      </c>
      <c r="C48" s="35"/>
      <c r="D48" s="35"/>
      <c r="E48" s="35" t="e">
        <f>#REF!</f>
        <v>#REF!</v>
      </c>
      <c r="F48" s="35"/>
      <c r="G48" s="35"/>
      <c r="H48" s="35" t="e">
        <f>#REF!</f>
        <v>#REF!</v>
      </c>
      <c r="I48" s="35"/>
      <c r="J48" s="35"/>
      <c r="K48" s="35" t="e">
        <f>#REF!</f>
        <v>#REF!</v>
      </c>
      <c r="L48" s="35"/>
      <c r="M48" s="35"/>
      <c r="N48" s="35" t="e">
        <f>#REF!</f>
        <v>#REF!</v>
      </c>
      <c r="O48" s="35"/>
      <c r="P48" s="35"/>
    </row>
    <row r="49" spans="1:16" x14ac:dyDescent="0.2">
      <c r="A49" s="35" t="s">
        <v>29</v>
      </c>
      <c r="B49" s="35" t="e">
        <f>#REF!</f>
        <v>#REF!</v>
      </c>
      <c r="C49" s="35"/>
      <c r="D49" s="35"/>
      <c r="E49" s="35" t="e">
        <f>#REF!</f>
        <v>#REF!</v>
      </c>
      <c r="F49" s="35"/>
      <c r="G49" s="35"/>
      <c r="H49" s="35" t="e">
        <f>#REF!</f>
        <v>#REF!</v>
      </c>
      <c r="I49" s="35"/>
      <c r="J49" s="35"/>
      <c r="K49" s="35" t="e">
        <f>#REF!</f>
        <v>#REF!</v>
      </c>
      <c r="L49" s="35"/>
      <c r="M49" s="35"/>
      <c r="N49" s="35" t="e">
        <f>#REF!</f>
        <v>#REF!</v>
      </c>
      <c r="O49" s="35"/>
      <c r="P49" s="35"/>
    </row>
    <row r="50" spans="1:16" x14ac:dyDescent="0.2">
      <c r="A50" s="35" t="s">
        <v>30</v>
      </c>
      <c r="B50" s="35" t="e">
        <f>NA()</f>
        <v>#N/A</v>
      </c>
      <c r="C50" s="35" t="e">
        <f>IF(ISNUMBER(#REF!),#REF!,NA())</f>
        <v>#N/A</v>
      </c>
      <c r="D50" s="35" t="e">
        <f>NA()</f>
        <v>#N/A</v>
      </c>
      <c r="E50" s="35" t="e">
        <f>NA()</f>
        <v>#N/A</v>
      </c>
      <c r="F50" s="35" t="e">
        <f>IF(ISNUMBER(#REF!),#REF!,NA())</f>
        <v>#N/A</v>
      </c>
      <c r="G50" s="35" t="e">
        <f>NA()</f>
        <v>#N/A</v>
      </c>
      <c r="H50" s="35" t="e">
        <f>NA()</f>
        <v>#N/A</v>
      </c>
      <c r="I50" s="35" t="e">
        <f>IF(ISNUMBER(#REF!),#REF!,NA())</f>
        <v>#N/A</v>
      </c>
      <c r="J50" s="35" t="e">
        <f>NA()</f>
        <v>#N/A</v>
      </c>
      <c r="K50" s="35" t="e">
        <f>NA()</f>
        <v>#N/A</v>
      </c>
      <c r="L50" s="35" t="e">
        <f>IF(ISNUMBER(#REF!),#REF!,NA())</f>
        <v>#N/A</v>
      </c>
      <c r="M50" s="35" t="e">
        <f>NA()</f>
        <v>#N/A</v>
      </c>
      <c r="N50" s="35" t="e">
        <f>NA()</f>
        <v>#N/A</v>
      </c>
      <c r="O50" s="35" t="e">
        <f>IF(ISNUMBER(#REF!),#REF!,NA())</f>
        <v>#N/A</v>
      </c>
      <c r="P50" s="35" t="e">
        <f>NA()</f>
        <v>#N/A</v>
      </c>
    </row>
    <row r="53" spans="1:16" x14ac:dyDescent="0.2">
      <c r="A53" s="7" t="s">
        <v>31</v>
      </c>
    </row>
    <row r="54" spans="1:16" x14ac:dyDescent="0.2">
      <c r="A54" s="34"/>
      <c r="B54" s="34" t="e">
        <f>#REF!</f>
        <v>#REF!</v>
      </c>
      <c r="C54" s="34"/>
      <c r="D54" s="34"/>
      <c r="E54" s="34" t="e">
        <f>#REF!</f>
        <v>#REF!</v>
      </c>
      <c r="F54" s="34"/>
      <c r="G54" s="34"/>
      <c r="H54" s="34" t="e">
        <f>#REF!</f>
        <v>#REF!</v>
      </c>
      <c r="I54" s="34"/>
      <c r="J54" s="34"/>
      <c r="K54" s="34" t="e">
        <f>#REF!</f>
        <v>#REF!</v>
      </c>
      <c r="L54" s="34"/>
      <c r="M54" s="34"/>
      <c r="N54" s="34" t="e">
        <f>#REF!</f>
        <v>#REF!</v>
      </c>
      <c r="O54" s="34"/>
      <c r="P54" s="34"/>
    </row>
    <row r="55" spans="1:16" x14ac:dyDescent="0.2">
      <c r="A55" s="34"/>
      <c r="B55" s="34" t="s">
        <v>32</v>
      </c>
      <c r="C55" s="34"/>
      <c r="D55" s="34" t="s">
        <v>33</v>
      </c>
      <c r="E55" s="34" t="s">
        <v>32</v>
      </c>
      <c r="F55" s="34"/>
      <c r="G55" s="34" t="s">
        <v>33</v>
      </c>
      <c r="H55" s="34" t="s">
        <v>32</v>
      </c>
      <c r="I55" s="34"/>
      <c r="J55" s="34" t="s">
        <v>33</v>
      </c>
      <c r="K55" s="34" t="s">
        <v>32</v>
      </c>
      <c r="L55" s="34"/>
      <c r="M55" s="34" t="s">
        <v>33</v>
      </c>
      <c r="N55" s="34" t="s">
        <v>32</v>
      </c>
      <c r="O55" s="34"/>
      <c r="P55" s="34" t="s">
        <v>33</v>
      </c>
    </row>
    <row r="56" spans="1:16" x14ac:dyDescent="0.2">
      <c r="A56" s="34" t="s">
        <v>12</v>
      </c>
      <c r="B56" s="34"/>
      <c r="C56" s="34"/>
      <c r="D56" s="34" t="e">
        <f>#REF!</f>
        <v>#REF!</v>
      </c>
      <c r="E56" s="34"/>
      <c r="F56" s="34"/>
      <c r="G56" s="34" t="e">
        <f>#REF!</f>
        <v>#REF!</v>
      </c>
      <c r="H56" s="34"/>
      <c r="I56" s="34"/>
      <c r="J56" s="34" t="e">
        <f>#REF!</f>
        <v>#REF!</v>
      </c>
      <c r="K56" s="34"/>
      <c r="L56" s="34"/>
      <c r="M56" s="34" t="e">
        <f>#REF!</f>
        <v>#REF!</v>
      </c>
      <c r="N56" s="34"/>
      <c r="O56" s="34"/>
      <c r="P56" s="34" t="e">
        <f>#REF!</f>
        <v>#REF!</v>
      </c>
    </row>
    <row r="57" spans="1:16" x14ac:dyDescent="0.2">
      <c r="A57" s="34" t="s">
        <v>11</v>
      </c>
      <c r="B57" s="34"/>
      <c r="C57" s="34"/>
      <c r="D57" s="34" t="e">
        <f>#REF!</f>
        <v>#REF!</v>
      </c>
      <c r="E57" s="34"/>
      <c r="F57" s="34"/>
      <c r="G57" s="34" t="e">
        <f>#REF!</f>
        <v>#REF!</v>
      </c>
      <c r="H57" s="34"/>
      <c r="I57" s="34"/>
      <c r="J57" s="34" t="e">
        <f>#REF!</f>
        <v>#REF!</v>
      </c>
      <c r="K57" s="34"/>
      <c r="L57" s="34"/>
      <c r="M57" s="34" t="e">
        <f>#REF!</f>
        <v>#REF!</v>
      </c>
      <c r="N57" s="34"/>
      <c r="O57" s="34"/>
      <c r="P57" s="34" t="e">
        <f>#REF!</f>
        <v>#REF!</v>
      </c>
    </row>
    <row r="58" spans="1:16" x14ac:dyDescent="0.2">
      <c r="A58" s="34" t="s">
        <v>10</v>
      </c>
      <c r="B58" s="34"/>
      <c r="C58" s="34"/>
      <c r="D58" s="34" t="e">
        <f>#REF!</f>
        <v>#REF!</v>
      </c>
      <c r="E58" s="34"/>
      <c r="F58" s="34"/>
      <c r="G58" s="34" t="e">
        <f>#REF!</f>
        <v>#REF!</v>
      </c>
      <c r="H58" s="34"/>
      <c r="I58" s="34"/>
      <c r="J58" s="34" t="e">
        <f>#REF!</f>
        <v>#REF!</v>
      </c>
      <c r="K58" s="34"/>
      <c r="L58" s="34"/>
      <c r="M58" s="34" t="e">
        <f>#REF!</f>
        <v>#REF!</v>
      </c>
      <c r="N58" s="34"/>
      <c r="O58" s="34"/>
      <c r="P58" s="34" t="e">
        <f>#REF!</f>
        <v>#REF!</v>
      </c>
    </row>
    <row r="59" spans="1:16" x14ac:dyDescent="0.2">
      <c r="A59" s="34" t="s">
        <v>9</v>
      </c>
      <c r="B59" s="34" t="e">
        <f>#REF!</f>
        <v>#REF!</v>
      </c>
      <c r="C59" s="34"/>
      <c r="D59" s="34"/>
      <c r="E59" s="34" t="e">
        <f>#REF!</f>
        <v>#REF!</v>
      </c>
      <c r="F59" s="34"/>
      <c r="G59" s="34"/>
      <c r="H59" s="34" t="e">
        <f>#REF!</f>
        <v>#REF!</v>
      </c>
      <c r="I59" s="34"/>
      <c r="J59" s="34"/>
      <c r="K59" s="34" t="e">
        <f>#REF!</f>
        <v>#REF!</v>
      </c>
      <c r="L59" s="34"/>
      <c r="M59" s="34"/>
      <c r="N59" s="34" t="e">
        <f>#REF!</f>
        <v>#REF!</v>
      </c>
      <c r="O59" s="34"/>
      <c r="P59" s="34"/>
    </row>
    <row r="60" spans="1:16" x14ac:dyDescent="0.2">
      <c r="A60" s="34" t="s">
        <v>8</v>
      </c>
      <c r="B60" s="34" t="e">
        <f>#REF!</f>
        <v>#REF!</v>
      </c>
      <c r="C60" s="34"/>
      <c r="D60" s="34"/>
      <c r="E60" s="34" t="e">
        <f>#REF!</f>
        <v>#REF!</v>
      </c>
      <c r="F60" s="34"/>
      <c r="G60" s="34"/>
      <c r="H60" s="34" t="e">
        <f>#REF!</f>
        <v>#REF!</v>
      </c>
      <c r="I60" s="34"/>
      <c r="J60" s="34"/>
      <c r="K60" s="34" t="e">
        <f>#REF!</f>
        <v>#REF!</v>
      </c>
      <c r="L60" s="34"/>
      <c r="M60" s="34"/>
      <c r="N60" s="34" t="e">
        <f>#REF!</f>
        <v>#REF!</v>
      </c>
      <c r="O60" s="34"/>
      <c r="P60" s="34"/>
    </row>
    <row r="61" spans="1:16" x14ac:dyDescent="0.2">
      <c r="A61" s="34" t="s">
        <v>7</v>
      </c>
      <c r="B61" s="34" t="e">
        <f>#REF!</f>
        <v>#REF!</v>
      </c>
      <c r="C61" s="34"/>
      <c r="D61" s="34"/>
      <c r="E61" s="34" t="e">
        <f>#REF!</f>
        <v>#REF!</v>
      </c>
      <c r="F61" s="34"/>
      <c r="G61" s="34"/>
      <c r="H61" s="34" t="e">
        <f>#REF!</f>
        <v>#REF!</v>
      </c>
      <c r="I61" s="34"/>
      <c r="J61" s="34"/>
      <c r="K61" s="34" t="e">
        <f>#REF!</f>
        <v>#REF!</v>
      </c>
      <c r="L61" s="34"/>
      <c r="M61" s="34"/>
      <c r="N61" s="34" t="e">
        <f>#REF!</f>
        <v>#REF!</v>
      </c>
      <c r="O61" s="34"/>
      <c r="P61" s="34"/>
    </row>
    <row r="62" spans="1:16" x14ac:dyDescent="0.2">
      <c r="A62" s="34" t="s">
        <v>6</v>
      </c>
      <c r="B62" s="34" t="e">
        <f>#REF!</f>
        <v>#REF!</v>
      </c>
      <c r="C62" s="34"/>
      <c r="D62" s="34"/>
      <c r="E62" s="34" t="e">
        <f>#REF!</f>
        <v>#REF!</v>
      </c>
      <c r="F62" s="34"/>
      <c r="G62" s="34"/>
      <c r="H62" s="34" t="e">
        <f>#REF!</f>
        <v>#REF!</v>
      </c>
      <c r="I62" s="34"/>
      <c r="J62" s="34"/>
      <c r="K62" s="34" t="e">
        <f>#REF!</f>
        <v>#REF!</v>
      </c>
      <c r="L62" s="34"/>
      <c r="M62" s="34"/>
      <c r="N62" s="34" t="e">
        <f>#REF!</f>
        <v>#REF!</v>
      </c>
      <c r="O62" s="34"/>
      <c r="P62" s="34"/>
    </row>
    <row r="63" spans="1:16" x14ac:dyDescent="0.2">
      <c r="A63" s="34" t="s">
        <v>5</v>
      </c>
      <c r="B63" s="34" t="e">
        <f>#REF!</f>
        <v>#REF!</v>
      </c>
      <c r="C63" s="34"/>
      <c r="D63" s="34"/>
      <c r="E63" s="34" t="e">
        <f>#REF!</f>
        <v>#REF!</v>
      </c>
      <c r="F63" s="34"/>
      <c r="G63" s="34"/>
      <c r="H63" s="34" t="e">
        <f>#REF!</f>
        <v>#REF!</v>
      </c>
      <c r="I63" s="34"/>
      <c r="J63" s="34"/>
      <c r="K63" s="34" t="e">
        <f>#REF!</f>
        <v>#REF!</v>
      </c>
      <c r="L63" s="34"/>
      <c r="M63" s="34"/>
      <c r="N63" s="34" t="e">
        <f>#REF!</f>
        <v>#REF!</v>
      </c>
      <c r="O63" s="34"/>
      <c r="P63" s="34"/>
    </row>
    <row r="64" spans="1:16" x14ac:dyDescent="0.2">
      <c r="A64" s="34" t="s">
        <v>4</v>
      </c>
      <c r="B64" s="34" t="e">
        <f>#REF!</f>
        <v>#REF!</v>
      </c>
      <c r="C64" s="34"/>
      <c r="D64" s="34"/>
      <c r="E64" s="34" t="e">
        <f>#REF!</f>
        <v>#REF!</v>
      </c>
      <c r="F64" s="34"/>
      <c r="G64" s="34"/>
      <c r="H64" s="34" t="e">
        <f>#REF!</f>
        <v>#REF!</v>
      </c>
      <c r="I64" s="34"/>
      <c r="J64" s="34"/>
      <c r="K64" s="34" t="e">
        <f>#REF!</f>
        <v>#REF!</v>
      </c>
      <c r="L64" s="34"/>
      <c r="M64" s="34"/>
      <c r="N64" s="34" t="e">
        <f>#REF!</f>
        <v>#REF!</v>
      </c>
      <c r="O64" s="34"/>
      <c r="P64" s="34"/>
    </row>
    <row r="65" spans="1:16" x14ac:dyDescent="0.2">
      <c r="A65" s="34" t="s">
        <v>3</v>
      </c>
      <c r="B65" s="34" t="e">
        <f>#REF!</f>
        <v>#REF!</v>
      </c>
      <c r="C65" s="34"/>
      <c r="D65" s="34"/>
      <c r="E65" s="34" t="e">
        <f>#REF!</f>
        <v>#REF!</v>
      </c>
      <c r="F65" s="34"/>
      <c r="G65" s="34"/>
      <c r="H65" s="34" t="e">
        <f>#REF!</f>
        <v>#REF!</v>
      </c>
      <c r="I65" s="34"/>
      <c r="J65" s="34"/>
      <c r="K65" s="34" t="e">
        <f>#REF!</f>
        <v>#REF!</v>
      </c>
      <c r="L65" s="34"/>
      <c r="M65" s="34"/>
      <c r="N65" s="34" t="e">
        <f>#REF!</f>
        <v>#REF!</v>
      </c>
      <c r="O65" s="34"/>
      <c r="P65" s="34"/>
    </row>
    <row r="66" spans="1:16" x14ac:dyDescent="0.2">
      <c r="A66" s="34" t="s">
        <v>2</v>
      </c>
      <c r="B66" s="34" t="e">
        <f>#REF!</f>
        <v>#REF!</v>
      </c>
      <c r="C66" s="34"/>
      <c r="D66" s="34"/>
      <c r="E66" s="34" t="e">
        <f>#REF!</f>
        <v>#REF!</v>
      </c>
      <c r="F66" s="34"/>
      <c r="G66" s="34"/>
      <c r="H66" s="34" t="e">
        <f>#REF!</f>
        <v>#REF!</v>
      </c>
      <c r="I66" s="34"/>
      <c r="J66" s="34"/>
      <c r="K66" s="34" t="e">
        <f>#REF!</f>
        <v>#REF!</v>
      </c>
      <c r="L66" s="34"/>
      <c r="M66" s="34"/>
      <c r="N66" s="34" t="e">
        <f>#REF!</f>
        <v>#REF!</v>
      </c>
      <c r="O66" s="34"/>
      <c r="P66" s="34"/>
    </row>
    <row r="67" spans="1:16" x14ac:dyDescent="0.2">
      <c r="A67" s="34" t="s">
        <v>34</v>
      </c>
      <c r="B67" s="34" t="e">
        <f>NA()</f>
        <v>#N/A</v>
      </c>
      <c r="C67" s="34" t="e">
        <f>IF(ISNUMBER(#REF!), IF(#REF! &lt; 0, 0,#REF!), NA())</f>
        <v>#N/A</v>
      </c>
      <c r="D67" s="34" t="e">
        <f>NA()</f>
        <v>#N/A</v>
      </c>
      <c r="E67" s="34" t="e">
        <f>NA()</f>
        <v>#N/A</v>
      </c>
      <c r="F67" s="34" t="e">
        <f>IF(ISNUMBER(#REF!), IF(#REF! &lt; 0, 0,#REF!), NA())</f>
        <v>#N/A</v>
      </c>
      <c r="G67" s="34" t="e">
        <f>NA()</f>
        <v>#N/A</v>
      </c>
      <c r="H67" s="34" t="e">
        <f>NA()</f>
        <v>#N/A</v>
      </c>
      <c r="I67" s="34" t="e">
        <f>IF(ISNUMBER(#REF!), IF(#REF! &lt; 0, 0,#REF!), NA())</f>
        <v>#N/A</v>
      </c>
      <c r="J67" s="34" t="e">
        <f>NA()</f>
        <v>#N/A</v>
      </c>
      <c r="K67" s="34" t="e">
        <f>NA()</f>
        <v>#N/A</v>
      </c>
      <c r="L67" s="34" t="e">
        <f>IF(ISNUMBER(#REF!), IF(#REF! &lt; 0, 0,#REF!), NA())</f>
        <v>#N/A</v>
      </c>
      <c r="M67" s="34" t="e">
        <f>NA()</f>
        <v>#N/A</v>
      </c>
      <c r="N67" s="34" t="e">
        <f>NA()</f>
        <v>#N/A</v>
      </c>
      <c r="O67" s="34" t="e">
        <f>IF(ISNUMBER(#REF!), IF(#REF! &lt; 0, 0,#REF!), NA())</f>
        <v>#N/A</v>
      </c>
      <c r="P67" s="34" t="e">
        <f>NA()</f>
        <v>#N/A</v>
      </c>
    </row>
    <row r="70" spans="1:16" x14ac:dyDescent="0.2">
      <c r="A70" s="36" t="s">
        <v>35</v>
      </c>
      <c r="B70" s="36"/>
      <c r="C70" s="36"/>
      <c r="D70" s="36"/>
      <c r="E70" s="36"/>
      <c r="F70" s="36"/>
    </row>
    <row r="71" spans="1:16" x14ac:dyDescent="0.2">
      <c r="A71" s="37"/>
      <c r="B71" s="37" t="e">
        <f>#REF!</f>
        <v>#REF!</v>
      </c>
      <c r="C71" s="37" t="e">
        <f>#REF!</f>
        <v>#REF!</v>
      </c>
      <c r="D71" s="37" t="e">
        <f>#REF!</f>
        <v>#REF!</v>
      </c>
    </row>
    <row r="72" spans="1:16" x14ac:dyDescent="0.2">
      <c r="A72" s="37" t="s">
        <v>36</v>
      </c>
      <c r="B72" s="38" t="e">
        <f>#REF!</f>
        <v>#REF!</v>
      </c>
      <c r="C72" s="38" t="e">
        <f>#REF!</f>
        <v>#REF!</v>
      </c>
      <c r="D72" s="38" t="e">
        <f>#REF!</f>
        <v>#REF!</v>
      </c>
    </row>
    <row r="73" spans="1:16" x14ac:dyDescent="0.2">
      <c r="A73" s="37" t="s">
        <v>37</v>
      </c>
      <c r="B73" s="38" t="e">
        <f>#REF!</f>
        <v>#REF!</v>
      </c>
      <c r="C73" s="38" t="e">
        <f>#REF!</f>
        <v>#REF!</v>
      </c>
      <c r="D73" s="38" t="e">
        <f>#REF!</f>
        <v>#REF!</v>
      </c>
    </row>
    <row r="74" spans="1:16" x14ac:dyDescent="0.2">
      <c r="A74" s="37" t="s">
        <v>38</v>
      </c>
      <c r="B74" s="38" t="e">
        <f>#REF!</f>
        <v>#REF!</v>
      </c>
      <c r="C74" s="38" t="e">
        <f>#REF!</f>
        <v>#REF!</v>
      </c>
      <c r="D74" s="38" t="e">
        <f>#REF!</f>
        <v>#REF!</v>
      </c>
    </row>
  </sheetData>
  <sheetProtection algorithmName="SHA-512" hashValue="CB2FvR7f7tHtPK6qJ3QgYaIoucbYiSxqk4p1LsG2SEGJQkWih0Ej8F/ZUbAqxtyopt+AiMmIwH1frFdgY3Ts6A==" saltValue="1hO4VPysjVe1KzgteCUW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東條　祐太朗</cp:lastModifiedBy>
  <cp:lastPrinted>2025-03-18T01:50:15Z</cp:lastPrinted>
  <dcterms:created xsi:type="dcterms:W3CDTF">2025-02-19T03:40:44Z</dcterms:created>
  <dcterms:modified xsi:type="dcterms:W3CDTF">2025-09-24T06:37:27Z</dcterms:modified>
  <cp:category/>
</cp:coreProperties>
</file>