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ato-y\Desktop\令和５年度財政状況資料集の作成等について\提出\"/>
    </mc:Choice>
  </mc:AlternateContent>
  <xr:revisionPtr revIDLastSave="0" documentId="13_ncr:1_{6D00F8F4-C0B0-447D-8919-D68271AFB622}" xr6:coauthVersionLast="47" xr6:coauthVersionMax="47" xr10:uidLastSave="{00000000-0000-0000-0000-000000000000}"/>
  <bookViews>
    <workbookView xWindow="28680" yWindow="570" windowWidth="1944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8" i="12" l="1"/>
  <c r="AA29" i="12" l="1"/>
  <c r="AA30" i="12"/>
  <c r="AA31" i="12"/>
  <c r="AA32" i="12"/>
  <c r="AA34" i="12"/>
  <c r="AA28" i="12"/>
  <c r="AA8" i="12"/>
  <c r="AA9" i="12"/>
  <c r="AA7" i="12"/>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<sst xmlns="http://schemas.openxmlformats.org/spreadsheetml/2006/main" count="1081" uniqueCount="569">
  <si>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</si>
  <si>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</si>
  <si>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</si>
  <si>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</si>
  <si>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</si>
  <si>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</si>
  <si>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</si>
  <si>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</si>
  <si>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</si>
  <si>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</si>
  <si>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</si>
  <si>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</si>
  <si>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</si>
  <si>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</si>
  <si>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</si>
  <si>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</si>
  <si>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</si>
  <si>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</si>
  <si>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</si>
  <si>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</si>
  <si>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</si>
  <si>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</si>
  <si>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</si>
  <si>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</si>
  <si>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</si>
  <si>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</si>
  <si>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</si>
  <si>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</si>
  <si>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</si>
  <si>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</si>
  <si>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</si>
  <si>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</si>
  <si>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</si>
  <si>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</si>
  <si>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</si>
  <si>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</si>
  <si>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</si>
  <si>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</si>
  <si>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</si>
  <si>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</si>
  <si>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</si>
  <si>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</si>
  <si>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</si>
  <si>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</si>
  <si>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</si>
  <si>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</si>
  <si>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</si>
  <si>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</si>
  <si>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</si>
  <si>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</si>
  <si>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</si>
  <si>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</si>
  <si>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</si>
  <si>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</si>
  <si>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</si>
  <si>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</si>
  <si>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</si>
  <si>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</si>
  <si>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</si>
  <si>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</si>
  <si>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</si>
  <si>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</si>
  <si>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</si>
  <si>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</si>
  <si>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</si>
  <si>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</si>
  <si>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</si>
  <si>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</si>
  <si>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</si>
  <si>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</si>
  <si>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</si>
  <si>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</si>
  <si>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</si>
  <si>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</si>
  <si>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</si>
  <si>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</si>
  <si>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</si>
  <si>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</si>
  <si>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</si>
  <si>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</si>
  <si>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</si>
  <si>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</si>
  <si>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</si>
  <si>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</si>
  <si>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</si>
  <si>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</si>
  <si>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</si>
  <si>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</si>
  <si>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</si>
  <si>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</si>
  <si>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</si>
  <si>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</si>
  <si>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</si>
  <si>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</si>
  <si>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</si>
  <si>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</si>
  <si>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</si>
  <si>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</si>
  <si>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</si>
  <si>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</si>
  <si>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</si>
  <si>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</si>
  <si>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</si>
  <si>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</si>
  <si>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</si>
  <si>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</si>
  <si>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</si>
  <si>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</si>
  <si>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</si>
  <si>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</si>
  <si>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</si>
  <si>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</si>
  <si>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</si>
  <si>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</si>
  <si>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</si>
  <si>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</si>
  <si>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</si>
  <si>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</si>
  <si>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</si>
  <si>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</si>
  <si>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</si>
  <si>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</si>
  <si>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</si>
  <si>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</si>
  <si>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</si>
  <si>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</si>
  <si>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</si>
  <si>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</si>
  <si>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</si>
  <si>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</si>
  <si>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</si>
  <si>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</si>
  <si>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</si>
  <si>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</si>
  <si>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</si>
  <si>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</si>
  <si>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</si>
  <si>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</si>
  <si>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</si>
  <si>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</si>
  <si>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</si>
  <si>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</si>
  <si>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</si>
  <si>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</si>
  <si>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</si>
  <si>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</si>
  <si>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</si>
  <si>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</si>
  <si>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</si>
  <si>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</si>
  <si>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</si>
  <si>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</si>
  <si>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</si>
  <si>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</si>
  <si>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</si>
  <si>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</si>
  <si>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</si>
  <si>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</si>
  <si>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</si>
  <si>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</si>
  <si>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</si>
  <si>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</si>
  <si>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</si>
  <si>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</si>
  <si>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</si>
  <si>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</si>
  <si>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</si>
  <si>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</si>
  <si>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</si>
  <si>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</si>
  <si>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</si>
  <si>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</si>
  <si>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</si>
  <si>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</si>
  <si>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</si>
  <si>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</si>
  <si>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</si>
  <si>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</si>
  <si>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</si>
  <si>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</si>
  <si>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</si>
  <si>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</si>
  <si>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</si>
  <si>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</si>
  <si>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</si>
  <si>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</si>
  <si>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</si>
  <si>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</si>
  <si>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</si>
  <si>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</si>
  <si>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</si>
  <si>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</si>
  <si>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</si>
  <si>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</si>
  <si>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</si>
  <si>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</si>
  <si>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</si>
  <si>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</si>
  <si>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</si>
  <si>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</si>
  <si>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</si>
  <si>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</si>
  <si>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</si>
  <si>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兵庫県佐用町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</si>
  <si>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</si>
  <si>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</si>
  <si>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</si>
  <si>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</si>
  <si>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</si>
  <si>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</si>
  <si>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</si>
  <si>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</si>
  <si>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</si>
  <si>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</si>
  <si>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</si>
  <si>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</si>
  <si>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</si>
  <si>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</si>
  <si>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</si>
  <si>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</si>
  <si>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</si>
  <si>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</si>
  <si>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</si>
  <si>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</si>
  <si>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</si>
  <si>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</si>
  <si>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</si>
  <si>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</si>
  <si>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</si>
  <si>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</si>
  <si>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</si>
  <si>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</si>
  <si>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</si>
  <si>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</si>
  <si>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</si>
  <si>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</si>
  <si>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</si>
  <si>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</si>
  <si>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</si>
  <si>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</si>
  <si>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</si>
  <si>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</si>
  <si>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</si>
  <si>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</si>
  <si>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</si>
  <si>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</si>
  <si>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</si>
  <si>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</si>
  <si>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</si>
  <si>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</si>
  <si>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</si>
  <si>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</si>
  <si>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</si>
  <si>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</si>
  <si>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</si>
  <si>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</si>
  <si>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</si>
  <si>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</si>
  <si>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</si>
  <si>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</si>
  <si>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</si>
  <si>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</si>
  <si>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</si>
  <si>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</si>
  <si>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</si>
  <si>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</si>
  <si>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</si>
  <si>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</si>
  <si>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</si>
  <si>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</si>
  <si>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</si>
  <si>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</si>
  <si>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</si>
  <si>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</si>
  <si>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</si>
  <si>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</si>
  <si>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</si>
  <si>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</si>
  <si>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</si>
  <si>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</si>
  <si>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</si>
  <si>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</si>
  <si>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</si>
  <si>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</si>
  <si>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</si>
  <si>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</si>
  <si>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</si>
  <si>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</si>
  <si>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</si>
  <si>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</si>
  <si>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</si>
  <si>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</si>
  <si>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</si>
  <si>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</si>
  <si>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</si>
  <si>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</si>
  <si>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</si>
  <si>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</si>
  <si>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</si>
  <si>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</si>
  <si>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</si>
  <si>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</si>
  <si>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</si>
  <si>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</si>
  <si>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</si>
  <si>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</si>
  <si>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</si>
  <si>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</si>
  <si>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</si>
  <si>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</si>
  <si>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</si>
  <si>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</si>
  <si>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</si>
  <si>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</si>
  <si>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</si>
  <si>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</si>
  <si>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</si>
  <si>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</si>
  <si>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</si>
  <si>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</si>
  <si>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</si>
  <si>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</si>
  <si>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</si>
  <si>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</si>
  <si>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</si>
  <si>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</si>
  <si>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</si>
  <si>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</si>
  <si>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</si>
  <si>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</si>
  <si>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</si>
  <si>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</si>
  <si>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</si>
  <si>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</si>
  <si>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</si>
  <si>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</si>
  <si>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</si>
  <si>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</si>
  <si>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</si>
  <si>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</si>
  <si>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</si>
  <si>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</si>
  <si>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</si>
  <si>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</si>
  <si>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</si>
  <si>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</si>
  <si>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</si>
  <si>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</si>
  <si>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</si>
  <si>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</si>
  <si>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</si>
  <si>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</si>
  <si>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</si>
  <si>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</si>
  <si>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兵庫県佐用町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</si>
  <si>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</si>
  <si>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</si>
  <si>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</si>
  <si>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</si>
  <si>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</si>
  <si>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</si>
  <si>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</si>
  <si>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</si>
  <si>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</si>
  <si>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</si>
  <si>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</si>
  <si>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</si>
  <si>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</si>
  <si>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</si>
  <si>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</si>
  <si>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</si>
  <si>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</si>
  <si>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</si>
  <si>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</si>
  <si>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</si>
  <si>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</si>
  <si>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西はりま天文台公園特別会計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</si>
  <si>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</si>
  <si>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</si>
  <si>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</si>
  <si>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</si>
  <si>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</si>
  <si>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</si>
  <si>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</si>
  <si>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</si>
  <si>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</si>
  <si>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</si>
  <si>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</si>
  <si>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</si>
  <si>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</si>
  <si>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</si>
  <si>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</si>
  <si>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</si>
  <si>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</si>
  <si>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</si>
  <si>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</si>
  <si>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</si>
  <si>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特定環境保全公共下水道事業特別会計</t>
    <phoneticPr fontId="5"/>
  </si>
  <si>
    <t>生活排水処理事業特別会計</t>
    <phoneticPr fontId="5"/>
  </si>
  <si>
    <t>笹ケ丘荘特別会計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</si>
  <si>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</si>
  <si>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</si>
  <si>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</si>
  <si>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</si>
  <si>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</si>
  <si>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</si>
  <si>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</si>
  <si>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</si>
  <si>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</si>
  <si>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</si>
  <si>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</si>
  <si>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</si>
  <si>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</si>
  <si>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</si>
  <si>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</si>
  <si>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</si>
  <si>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</si>
  <si>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</si>
  <si>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</si>
  <si>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</si>
  <si>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</si>
  <si>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</si>
  <si>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</si>
  <si>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</si>
  <si>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</si>
  <si>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</si>
  <si>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</si>
  <si>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</si>
  <si>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</si>
  <si>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</si>
  <si>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</si>
  <si>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</si>
  <si>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</si>
  <si>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</si>
  <si>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</si>
  <si>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</si>
  <si>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</si>
  <si>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</si>
  <si>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</si>
  <si>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</si>
  <si>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</si>
  <si>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</si>
  <si>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</si>
  <si>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</si>
  <si>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</si>
  <si>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</si>
  <si>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</si>
  <si>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</si>
  <si>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</si>
  <si>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</si>
  <si>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</si>
  <si>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</si>
  <si>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</si>
  <si>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</si>
  <si>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</si>
  <si>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</si>
  <si>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</si>
  <si>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</si>
  <si>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</si>
  <si>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</si>
  <si>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</si>
  <si>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</si>
  <si>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</si>
  <si>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</si>
  <si>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</si>
  <si>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</si>
  <si>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</si>
  <si>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</si>
  <si>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</si>
  <si>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</si>
  <si>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</si>
  <si>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</si>
  <si>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</si>
  <si>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</si>
  <si>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</si>
  <si>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</si>
  <si>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</si>
  <si>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</si>
  <si>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</si>
  <si>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</si>
  <si>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</si>
  <si>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</si>
  <si>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</si>
  <si>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</si>
  <si>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</si>
  <si>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</si>
  <si>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</si>
  <si>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</si>
  <si>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</si>
  <si>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</si>
  <si>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</si>
  <si>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</si>
  <si>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</si>
  <si>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</si>
  <si>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</si>
  <si>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</si>
  <si>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</si>
  <si>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</si>
  <si>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</si>
  <si>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</si>
  <si>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</si>
  <si>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</si>
  <si>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</si>
  <si>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</si>
  <si>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</si>
  <si>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</si>
  <si>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</si>
  <si>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</si>
  <si>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</si>
  <si>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</si>
  <si>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</si>
  <si>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</si>
  <si>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</si>
  <si>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</si>
  <si>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</si>
  <si>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</si>
  <si>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</si>
  <si>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</si>
  <si>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</si>
  <si>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</si>
  <si>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</si>
  <si>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</si>
  <si>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</si>
  <si>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</si>
  <si>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</si>
  <si>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</si>
  <si>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</si>
  <si>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</si>
  <si>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</si>
  <si>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</si>
  <si>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</si>
  <si>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</si>
  <si>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</si>
  <si>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</si>
  <si>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</si>
  <si>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西はりま天文台公園特別会計</t>
  </si>
  <si>
    <t>▲ 0.22</t>
  </si>
  <si>
    <t>▲ 0.21</t>
  </si>
  <si>
    <t>▲ 0.16</t>
  </si>
  <si>
    <t>特定環境保全公共下水道事業特別会計</t>
  </si>
  <si>
    <t>簡易水道事業特別会計</t>
  </si>
  <si>
    <t>水道事業会計</t>
  </si>
  <si>
    <t>メガソーラー事業収入特別会計</t>
  </si>
  <si>
    <t>生活排水処理事業特別会計</t>
  </si>
  <si>
    <t>一般会計</t>
  </si>
  <si>
    <t>国民健康保険特別会計</t>
  </si>
  <si>
    <t>その他会計（赤字）</t>
  </si>
  <si>
    <t>▲ 1.20</t>
  </si>
  <si>
    <t>その他会計（黒字）</t>
  </si>
  <si>
    <t>R01</t>
    <phoneticPr fontId="5"/>
  </si>
  <si>
    <t>R02</t>
    <phoneticPr fontId="5"/>
  </si>
  <si>
    <t>R03</t>
    <phoneticPr fontId="5"/>
  </si>
  <si>
    <t>R04</t>
    <phoneticPr fontId="5"/>
  </si>
  <si>
    <t>R05</t>
    <phoneticPr fontId="5"/>
  </si>
  <si>
    <t>-</t>
    <phoneticPr fontId="2"/>
  </si>
  <si>
    <t>播磨高原広域事務組合　一般会計</t>
  </si>
  <si>
    <t>播磨高原広域事務組合　水道事業会計</t>
  </si>
  <si>
    <t>播磨高原広域事務組合　下水道事業会計</t>
  </si>
  <si>
    <t>兵庫県後期高齢者医療広域連合　一般会計</t>
  </si>
  <si>
    <t>兵庫県後期高齢者医療広域連合　特別会計</t>
  </si>
  <si>
    <t>兵庫県市町村職員退職手当組合　一般会計</t>
  </si>
  <si>
    <t>兵庫県町議会議員公務災害補償組合　一般会計</t>
  </si>
  <si>
    <t>にしはりま環境事務組合　一般会計</t>
  </si>
  <si>
    <t>西はりま消防組合　一般会計</t>
  </si>
  <si>
    <t>公共施設等整備基金</t>
    <phoneticPr fontId="5"/>
  </si>
  <si>
    <t>過疎地域自立振興基金</t>
    <phoneticPr fontId="2"/>
  </si>
  <si>
    <t>合併振興基金</t>
    <phoneticPr fontId="2"/>
  </si>
  <si>
    <t>災害復興基金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</si>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</sst>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9" fillId="0" borderId="117"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20" xfId="12"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177" fontId="39" fillId="0" borderId="115" xfId="14" applyNumberFormat="1" applyFont="1" applyBorder="1" applyAlignment="1" applyProtection="1">
      <alignment horizontal="right" vertical="center" shrinkToFit="1"/>
      <protection locked="0"/>
    </xf>
    <xf numFmtId="177" fontId="39" fillId="0" borderId="102" xfId="14"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9" fillId="0" borderId="101" xfId="14"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E383-4AAD-BBA8-A3F9B6DC5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143402</c:v>
                </c:pt>
                <c:pt idx="1">
                  <c:v>156588</c:v>
                </c:pt>
                <c:pt idx="2">
                  <c:v>71198</c:v>
                </c:pt>
                <c:pt idx="3">
                  <c:v>66189</c:v>
                </c:pt>
                <c:pt idx="4">
                  <c:v>104760</c:v>
                </c:pt>
              </c:numCache>
            </c:numRef>
          </c:val>
          <c:smooth val="0"/>
          <c:extLst>
            <c:ext xmlns:c16="http://schemas.microsoft.com/office/drawing/2014/chart" uri="{C3380CC4-5D6E-409C-BE32-E72D297353CC}">
              <c16:uniqueId val="{00000001-E383-4AAD-BBA8-A3F9B6DC53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1.24</c:v>
                </c:pt>
                <c:pt idx="1">
                  <c:v>1.84</c:v>
                </c:pt>
                <c:pt idx="2">
                  <c:v>1.52</c:v>
                </c:pt>
                <c:pt idx="3">
                  <c:v>1.29</c:v>
                </c:pt>
                <c:pt idx="4">
                  <c:v>1.1399999999999999</c:v>
                </c:pt>
              </c:numCache>
            </c:numRef>
          </c:val>
          <c:extLst>
            <c:ext xmlns:c16="http://schemas.microsoft.com/office/drawing/2014/chart" uri="{C3380CC4-5D6E-409C-BE32-E72D297353CC}">
              <c16:uniqueId val="{00000000-E685-410D-9226-253B821513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31.91</c:v>
                </c:pt>
                <c:pt idx="1">
                  <c:v>31.6</c:v>
                </c:pt>
                <c:pt idx="2">
                  <c:v>30.97</c:v>
                </c:pt>
                <c:pt idx="3">
                  <c:v>31.83</c:v>
                </c:pt>
                <c:pt idx="4">
                  <c:v>31.63</c:v>
                </c:pt>
              </c:numCache>
            </c:numRef>
          </c:val>
          <c:extLst>
            <c:ext xmlns:c16="http://schemas.microsoft.com/office/drawing/2014/chart" uri="{C3380CC4-5D6E-409C-BE32-E72D297353CC}">
              <c16:uniqueId val="{00000001-E685-410D-9226-253B821513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8.31</c:v>
                </c:pt>
                <c:pt idx="1">
                  <c:v>12.43</c:v>
                </c:pt>
                <c:pt idx="2">
                  <c:v>12.71</c:v>
                </c:pt>
                <c:pt idx="3">
                  <c:v>11.51</c:v>
                </c:pt>
                <c:pt idx="4">
                  <c:v>9.5500000000000007</c:v>
                </c:pt>
              </c:numCache>
            </c:numRef>
          </c:val>
          <c:smooth val="0"/>
          <c:extLst>
            <c:ext xmlns:c16="http://schemas.microsoft.com/office/drawing/2014/chart" uri="{C3380CC4-5D6E-409C-BE32-E72D297353CC}">
              <c16:uniqueId val="{00000002-E685-410D-9226-253B821513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1.02</c:v>
                </c:pt>
                <c:pt idx="2">
                  <c:v>#N/A</c:v>
                </c:pt>
                <c:pt idx="3">
                  <c:v>0.13</c:v>
                </c:pt>
                <c:pt idx="4">
                  <c:v>#N/A</c:v>
                </c:pt>
                <c:pt idx="5">
                  <c:v>0.11</c:v>
                </c:pt>
                <c:pt idx="6">
                  <c:v>#N/A</c:v>
                </c:pt>
                <c:pt idx="7">
                  <c:v>0.13</c:v>
                </c:pt>
                <c:pt idx="8">
                  <c:v>#N/A</c:v>
                </c:pt>
                <c:pt idx="9">
                  <c:v>0.16</c:v>
                </c:pt>
              </c:numCache>
            </c:numRef>
          </c:val>
          <c:extLst>
            <c:ext xmlns:c16="http://schemas.microsoft.com/office/drawing/2014/chart" uri="{C3380CC4-5D6E-409C-BE32-E72D297353CC}">
              <c16:uniqueId val="{00000000-211C-42CF-B9B6-492DDF5E70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1.2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211C-42CF-B9B6-492DDF5E709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0.2</c:v>
                </c:pt>
                <c:pt idx="4">
                  <c:v>#N/A</c:v>
                </c:pt>
                <c:pt idx="5">
                  <c:v>0.19</c:v>
                </c:pt>
                <c:pt idx="6">
                  <c:v>#N/A</c:v>
                </c:pt>
                <c:pt idx="7">
                  <c:v>0.13</c:v>
                </c:pt>
                <c:pt idx="8">
                  <c:v>#N/A</c:v>
                </c:pt>
                <c:pt idx="9">
                  <c:v>0.22</c:v>
                </c:pt>
              </c:numCache>
            </c:numRef>
          </c:val>
          <c:extLst>
            <c:ext xmlns:c16="http://schemas.microsoft.com/office/drawing/2014/chart" uri="{C3380CC4-5D6E-409C-BE32-E72D297353CC}">
              <c16:uniqueId val="{00000002-211C-42CF-B9B6-492DDF5E709F}"/>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1.23</c:v>
                </c:pt>
                <c:pt idx="2">
                  <c:v>#N/A</c:v>
                </c:pt>
                <c:pt idx="3">
                  <c:v>2.35</c:v>
                </c:pt>
                <c:pt idx="4">
                  <c:v>#N/A</c:v>
                </c:pt>
                <c:pt idx="5">
                  <c:v>0.85</c:v>
                </c:pt>
                <c:pt idx="6">
                  <c:v>#N/A</c:v>
                </c:pt>
                <c:pt idx="7">
                  <c:v>0.55000000000000004</c:v>
                </c:pt>
                <c:pt idx="8">
                  <c:v>#N/A</c:v>
                </c:pt>
                <c:pt idx="9">
                  <c:v>0.38</c:v>
                </c:pt>
              </c:numCache>
            </c:numRef>
          </c:val>
          <c:extLst>
            <c:ext xmlns:c16="http://schemas.microsoft.com/office/drawing/2014/chart" uri="{C3380CC4-5D6E-409C-BE32-E72D297353CC}">
              <c16:uniqueId val="{00000003-211C-42CF-B9B6-492DDF5E709F}"/>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0.45</c:v>
                </c:pt>
              </c:numCache>
            </c:numRef>
          </c:val>
          <c:extLst>
            <c:ext xmlns:c16="http://schemas.microsoft.com/office/drawing/2014/chart" uri="{C3380CC4-5D6E-409C-BE32-E72D297353CC}">
              <c16:uniqueId val="{00000004-211C-42CF-B9B6-492DDF5E709F}"/>
            </c:ext>
          </c:extLst>
        </c:ser>
        <c:ser>
          <c:idx val="5"/>
          <c:order val="5"/>
          <c:tx>
            <c:strRef>
              <c:f>データシート!$A$32</c:f>
              <c:strCache>
                <c:ptCount val="1"/>
                <c:pt idx="0">
                  <c:v>メガソーラー事業収入特別会計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0.92</c:v>
                </c:pt>
                <c:pt idx="4">
                  <c:v>#N/A</c:v>
                </c:pt>
                <c:pt idx="5">
                  <c:v>0.88</c:v>
                </c:pt>
                <c:pt idx="6">
                  <c:v>#N/A</c:v>
                </c:pt>
                <c:pt idx="7">
                  <c:v>0.91</c:v>
                </c:pt>
                <c:pt idx="8">
                  <c:v>#N/A</c:v>
                </c:pt>
                <c:pt idx="9">
                  <c:v>0.91</c:v>
                </c:pt>
              </c:numCache>
            </c:numRef>
          </c:val>
          <c:extLst>
            <c:ext xmlns:c16="http://schemas.microsoft.com/office/drawing/2014/chart" uri="{C3380CC4-5D6E-409C-BE32-E72D297353CC}">
              <c16:uniqueId val="{00000005-211C-42CF-B9B6-492DDF5E709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6.88</c:v>
                </c:pt>
                <c:pt idx="2">
                  <c:v>#N/A</c:v>
                </c:pt>
                <c:pt idx="3">
                  <c:v>7.06</c:v>
                </c:pt>
                <c:pt idx="4">
                  <c:v>#N/A</c:v>
                </c:pt>
                <c:pt idx="5">
                  <c:v>6.94</c:v>
                </c:pt>
                <c:pt idx="6">
                  <c:v>#N/A</c:v>
                </c:pt>
                <c:pt idx="7">
                  <c:v>7.26</c:v>
                </c:pt>
                <c:pt idx="8">
                  <c:v>#N/A</c:v>
                </c:pt>
                <c:pt idx="9">
                  <c:v>6.18</c:v>
                </c:pt>
              </c:numCache>
            </c:numRef>
          </c:val>
          <c:extLst>
            <c:ext xmlns:c16="http://schemas.microsoft.com/office/drawing/2014/chart" uri="{C3380CC4-5D6E-409C-BE32-E72D297353CC}">
              <c16:uniqueId val="{00000006-211C-42CF-B9B6-492DDF5E709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0.11</c:v>
                </c:pt>
                <c:pt idx="4">
                  <c:v>#N/A</c:v>
                </c:pt>
                <c:pt idx="5">
                  <c:v>0.11</c:v>
                </c:pt>
                <c:pt idx="6">
                  <c:v>#N/A</c:v>
                </c:pt>
                <c:pt idx="7">
                  <c:v>0.08</c:v>
                </c:pt>
                <c:pt idx="8">
                  <c:v>#N/A</c:v>
                </c:pt>
                <c:pt idx="9">
                  <c:v>6.79</c:v>
                </c:pt>
              </c:numCache>
            </c:numRef>
          </c:val>
          <c:extLst>
            <c:ext xmlns:c16="http://schemas.microsoft.com/office/drawing/2014/chart" uri="{C3380CC4-5D6E-409C-BE32-E72D297353CC}">
              <c16:uniqueId val="{00000007-211C-42CF-B9B6-492DDF5E709F}"/>
            </c:ext>
          </c:extLst>
        </c:ser>
        <c:ser>
          <c:idx val="8"/>
          <c:order val="8"/>
          <c:tx>
            <c:strRef>
              <c:f>データシート!$A$35</c:f>
              <c:strCache>
                <c:ptCount val="1"/>
                <c:pt idx="0">
                  <c:v>特定環境保全公共下水道事業特別会計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0.08</c:v>
                </c:pt>
                <c:pt idx="2">
                  <c:v>#N/A</c:v>
                </c:pt>
                <c:pt idx="3">
                  <c:v>0.24</c:v>
                </c:pt>
                <c:pt idx="4">
                  <c:v>#N/A</c:v>
                </c:pt>
                <c:pt idx="5">
                  <c:v>0.09</c:v>
                </c:pt>
                <c:pt idx="6">
                  <c:v>#N/A</c:v>
                </c:pt>
                <c:pt idx="7">
                  <c:v>0.03</c:v>
                </c:pt>
                <c:pt idx="8">
                  <c:v>#N/A</c:v>
                </c:pt>
                <c:pt idx="9">
                  <c:v>29.78</c:v>
                </c:pt>
              </c:numCache>
            </c:numRef>
          </c:val>
          <c:extLst>
            <c:ext xmlns:c16="http://schemas.microsoft.com/office/drawing/2014/chart" uri="{C3380CC4-5D6E-409C-BE32-E72D297353CC}">
              <c16:uniqueId val="{00000008-211C-42CF-B9B6-492DDF5E709F}"/>
            </c:ext>
          </c:extLst>
        </c:ser>
        <c:ser>
          <c:idx val="9"/>
          <c:order val="9"/>
          <c:tx>
            <c:strRef>
              <c:f>データシート!$A$36</c:f>
              <c:strCache>
                <c:ptCount val="1"/>
                <c:pt idx="0">
                  <c:v>西はりま天文台公園特別会計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0.22</c:v>
                </c:pt>
                <c:pt idx="3">
                  <c:v>#N/A</c:v>
                </c:pt>
                <c:pt idx="4">
                  <c:v>0.21</c:v>
                </c:pt>
                <c:pt idx="5">
                  <c:v>#N/A</c:v>
                </c:pt>
                <c:pt idx="6">
                  <c:v>0.16</c:v>
                </c:pt>
                <c:pt idx="7">
                  <c:v>#N/A</c:v>
                </c:pt>
                <c:pt idx="8">
                  <c:v>0.16</c:v>
                </c:pt>
                <c:pt idx="9">
                  <c:v>#N/A</c:v>
                </c:pt>
              </c:numCache>
            </c:numRef>
          </c:val>
          <c:extLst>
            <c:ext xmlns:c16="http://schemas.microsoft.com/office/drawing/2014/chart" uri="{C3380CC4-5D6E-409C-BE32-E72D297353CC}">
              <c16:uniqueId val="{00000009-211C-42CF-B9B6-492DDF5E70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2020</c:v>
                </c:pt>
                <c:pt idx="5">
                  <c:v>2057</c:v>
                </c:pt>
                <c:pt idx="8">
                  <c:v>2131</c:v>
                </c:pt>
                <c:pt idx="11">
                  <c:v>2105</c:v>
                </c:pt>
                <c:pt idx="14">
                  <c:v>1992</c:v>
                </c:pt>
              </c:numCache>
            </c:numRef>
          </c:val>
          <c:extLst>
            <c:ext xmlns:c16="http://schemas.microsoft.com/office/drawing/2014/chart" uri="{C3380CC4-5D6E-409C-BE32-E72D297353CC}">
              <c16:uniqueId val="{00000000-42A4-4B38-A51A-B4DF8B3565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A4-4B38-A51A-B4DF8B3565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A4-4B38-A51A-B4DF8B3565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141</c:v>
                </c:pt>
                <c:pt idx="6">
                  <c:v>139</c:v>
                </c:pt>
                <c:pt idx="9">
                  <c:v>137</c:v>
                </c:pt>
                <c:pt idx="12">
                  <c:v>134</c:v>
                </c:pt>
              </c:numCache>
            </c:numRef>
          </c:val>
          <c:extLst>
            <c:ext xmlns:c16="http://schemas.microsoft.com/office/drawing/2014/chart" uri="{C3380CC4-5D6E-409C-BE32-E72D297353CC}">
              <c16:uniqueId val="{00000003-42A4-4B38-A51A-B4DF8B3565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685</c:v>
                </c:pt>
                <c:pt idx="3">
                  <c:v>686</c:v>
                </c:pt>
                <c:pt idx="6">
                  <c:v>552</c:v>
                </c:pt>
                <c:pt idx="9">
                  <c:v>725</c:v>
                </c:pt>
                <c:pt idx="12">
                  <c:v>848</c:v>
                </c:pt>
              </c:numCache>
            </c:numRef>
          </c:val>
          <c:extLst>
            <c:ext xmlns:c16="http://schemas.microsoft.com/office/drawing/2014/chart" uri="{C3380CC4-5D6E-409C-BE32-E72D297353CC}">
              <c16:uniqueId val="{00000004-42A4-4B38-A51A-B4DF8B3565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A4-4B38-A51A-B4DF8B3565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A4-4B38-A51A-B4DF8B3565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1272</c:v>
                </c:pt>
                <c:pt idx="3">
                  <c:v>1297</c:v>
                </c:pt>
                <c:pt idx="6">
                  <c:v>1369</c:v>
                </c:pt>
                <c:pt idx="9">
                  <c:v>1454</c:v>
                </c:pt>
                <c:pt idx="12">
                  <c:v>1200</c:v>
                </c:pt>
              </c:numCache>
            </c:numRef>
          </c:val>
          <c:extLst>
            <c:ext xmlns:c16="http://schemas.microsoft.com/office/drawing/2014/chart" uri="{C3380CC4-5D6E-409C-BE32-E72D297353CC}">
              <c16:uniqueId val="{00000007-42A4-4B38-A51A-B4DF8B3565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c:v>
                </c:pt>
                <c:pt idx="2">
                  <c:v>#N/A</c:v>
                </c:pt>
                <c:pt idx="3">
                  <c:v>#N/A</c:v>
                </c:pt>
                <c:pt idx="4">
                  <c:v>67</c:v>
                </c:pt>
                <c:pt idx="5">
                  <c:v>#N/A</c:v>
                </c:pt>
                <c:pt idx="6">
                  <c:v>#N/A</c:v>
                </c:pt>
                <c:pt idx="7">
                  <c:v>-71</c:v>
                </c:pt>
                <c:pt idx="8">
                  <c:v>#N/A</c:v>
                </c:pt>
                <c:pt idx="9">
                  <c:v>#N/A</c:v>
                </c:pt>
                <c:pt idx="10">
                  <c:v>211</c:v>
                </c:pt>
                <c:pt idx="11">
                  <c:v>#N/A</c:v>
                </c:pt>
                <c:pt idx="12">
                  <c:v>#N/A</c:v>
                </c:pt>
                <c:pt idx="13">
                  <c:v>190</c:v>
                </c:pt>
                <c:pt idx="14">
                  <c:v>#N/A</c:v>
                </c:pt>
              </c:numCache>
            </c:numRef>
          </c:val>
          <c:smooth val="0"/>
          <c:extLst>
            <c:ext xmlns:c16="http://schemas.microsoft.com/office/drawing/2014/chart" uri="{C3380CC4-5D6E-409C-BE32-E72D297353CC}">
              <c16:uniqueId val="{00000008-42A4-4B38-A51A-B4DF8B3565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17887</c:v>
                </c:pt>
                <c:pt idx="5">
                  <c:v>17924</c:v>
                </c:pt>
                <c:pt idx="8">
                  <c:v>17370</c:v>
                </c:pt>
                <c:pt idx="11">
                  <c:v>16260</c:v>
                </c:pt>
                <c:pt idx="14">
                  <c:v>15644</c:v>
                </c:pt>
              </c:numCache>
            </c:numRef>
          </c:val>
          <c:extLst>
            <c:ext xmlns:c16="http://schemas.microsoft.com/office/drawing/2014/chart" uri="{C3380CC4-5D6E-409C-BE32-E72D297353CC}">
              <c16:uniqueId val="{00000000-9DFE-4705-B415-77E95422EA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128</c:v>
                </c:pt>
                <c:pt idx="5">
                  <c:v>106</c:v>
                </c:pt>
                <c:pt idx="8">
                  <c:v>92</c:v>
                </c:pt>
                <c:pt idx="11">
                  <c:v>83</c:v>
                </c:pt>
                <c:pt idx="14">
                  <c:v>65</c:v>
                </c:pt>
              </c:numCache>
            </c:numRef>
          </c:val>
          <c:extLst>
            <c:ext xmlns:c16="http://schemas.microsoft.com/office/drawing/2014/chart" uri="{C3380CC4-5D6E-409C-BE32-E72D297353CC}">
              <c16:uniqueId val="{00000001-9DFE-4705-B415-77E95422EA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8621</c:v>
                </c:pt>
                <c:pt idx="5">
                  <c:v>8552</c:v>
                </c:pt>
                <c:pt idx="8">
                  <c:v>9026</c:v>
                </c:pt>
                <c:pt idx="11">
                  <c:v>9226</c:v>
                </c:pt>
                <c:pt idx="14">
                  <c:v>9300</c:v>
                </c:pt>
              </c:numCache>
            </c:numRef>
          </c:val>
          <c:extLst>
            <c:ext xmlns:c16="http://schemas.microsoft.com/office/drawing/2014/chart" uri="{C3380CC4-5D6E-409C-BE32-E72D297353CC}">
              <c16:uniqueId val="{00000002-9DFE-4705-B415-77E95422EA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FE-4705-B415-77E95422EA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FE-4705-B415-77E95422EA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FE-4705-B415-77E95422EA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2019</c:v>
                </c:pt>
                <c:pt idx="3">
                  <c:v>1974</c:v>
                </c:pt>
                <c:pt idx="6">
                  <c:v>1974</c:v>
                </c:pt>
                <c:pt idx="9">
                  <c:v>1984</c:v>
                </c:pt>
                <c:pt idx="12">
                  <c:v>1912</c:v>
                </c:pt>
              </c:numCache>
            </c:numRef>
          </c:val>
          <c:extLst>
            <c:ext xmlns:c16="http://schemas.microsoft.com/office/drawing/2014/chart" uri="{C3380CC4-5D6E-409C-BE32-E72D297353CC}">
              <c16:uniqueId val="{00000006-9DFE-4705-B415-77E95422EA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949</c:v>
                </c:pt>
                <c:pt idx="3">
                  <c:v>843</c:v>
                </c:pt>
                <c:pt idx="6">
                  <c:v>685</c:v>
                </c:pt>
                <c:pt idx="9">
                  <c:v>537</c:v>
                </c:pt>
                <c:pt idx="12">
                  <c:v>400</c:v>
                </c:pt>
              </c:numCache>
            </c:numRef>
          </c:val>
          <c:extLst>
            <c:ext xmlns:c16="http://schemas.microsoft.com/office/drawing/2014/chart" uri="{C3380CC4-5D6E-409C-BE32-E72D297353CC}">
              <c16:uniqueId val="{00000007-9DFE-4705-B415-77E95422EA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5923</c:v>
                </c:pt>
                <c:pt idx="3">
                  <c:v>5534</c:v>
                </c:pt>
                <c:pt idx="6">
                  <c:v>4898</c:v>
                </c:pt>
                <c:pt idx="9">
                  <c:v>5430</c:v>
                </c:pt>
                <c:pt idx="12">
                  <c:v>5313</c:v>
                </c:pt>
              </c:numCache>
            </c:numRef>
          </c:val>
          <c:extLst>
            <c:ext xmlns:c16="http://schemas.microsoft.com/office/drawing/2014/chart" uri="{C3380CC4-5D6E-409C-BE32-E72D297353CC}">
              <c16:uniqueId val="{00000008-9DFE-4705-B415-77E95422EA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FE-4705-B415-77E95422EA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13052</c:v>
                </c:pt>
                <c:pt idx="3">
                  <c:v>12854</c:v>
                </c:pt>
                <c:pt idx="6">
                  <c:v>11161</c:v>
                </c:pt>
                <c:pt idx="9">
                  <c:v>9421</c:v>
                </c:pt>
                <c:pt idx="12">
                  <c:v>8511</c:v>
                </c:pt>
              </c:numCache>
            </c:numRef>
          </c:val>
          <c:extLst>
            <c:ext xmlns:c16="http://schemas.microsoft.com/office/drawing/2014/chart" uri="{C3380CC4-5D6E-409C-BE32-E72D297353CC}">
              <c16:uniqueId val="{0000000A-9DFE-4705-B415-77E95422EA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FE-4705-B415-77E95422EA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2707</c:v>
                </c:pt>
                <c:pt idx="1">
                  <c:v>2695</c:v>
                </c:pt>
                <c:pt idx="2">
                  <c:v>2653</c:v>
                </c:pt>
              </c:numCache>
            </c:numRef>
          </c:val>
          <c:extLst>
            <c:ext xmlns:c16="http://schemas.microsoft.com/office/drawing/2014/chart" uri="{C3380CC4-5D6E-409C-BE32-E72D297353CC}">
              <c16:uniqueId val="{00000000-CA1A-45CC-8CA3-077B7B21C2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1496</c:v>
                </c:pt>
                <c:pt idx="1">
                  <c:v>1420</c:v>
                </c:pt>
                <c:pt idx="2">
                  <c:v>1375</c:v>
                </c:pt>
              </c:numCache>
            </c:numRef>
          </c:val>
          <c:extLst>
            <c:ext xmlns:c16="http://schemas.microsoft.com/office/drawing/2014/chart" uri="{C3380CC4-5D6E-409C-BE32-E72D297353CC}">
              <c16:uniqueId val="{00000001-CA1A-45CC-8CA3-077B7B21C2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6294</c:v>
                </c:pt>
                <c:pt idx="1">
                  <c:v>6541</c:v>
                </c:pt>
                <c:pt idx="2">
                  <c:v>5562</c:v>
                </c:pt>
              </c:numCache>
            </c:numRef>
          </c:val>
          <c:extLst>
            <c:ext xmlns:c16="http://schemas.microsoft.com/office/drawing/2014/chart" uri="{C3380CC4-5D6E-409C-BE32-E72D297353CC}">
              <c16:uniqueId val="{00000002-CA1A-45CC-8CA3-077B7B21C2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人口の減少や全国平均を上回る高齢化率に加え、町内に中心となる産業がないこと等により、財政基盤が弱く、類似団体平均をかなり下回っている。</a:t>
          </a:r>
          <a:endParaRPr lang="ja-JP" altLang="ja-JP" sz="1600">
            <a:effectLst/>
          </a:endParaRPr>
        </a:p>
        <a:p>
          <a:r>
            <a:rPr kumimoji="1" lang="ja-JP" altLang="ja-JP" sz="1200">
              <a:solidFill>
                <a:schemeClr val="dk1"/>
              </a:solidFill>
              <a:effectLst/>
              <a:latin typeface="+mn-lt"/>
              <a:ea typeface="+mn-ea"/>
              <a:cs typeface="+mn-cs"/>
            </a:rPr>
            <a:t>　職員数の純減による人件費の抑制、町税等徴収体制の強化など、行財政改革を推進し、歳出の削減と財源の確保に努め、財政の健全化を図る。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合併直後の</a:t>
          </a:r>
          <a:r>
            <a:rPr kumimoji="1" lang="en-US" altLang="ja-JP" sz="1200">
              <a:solidFill>
                <a:schemeClr val="dk1"/>
              </a:solidFill>
              <a:effectLst/>
              <a:latin typeface="+mn-lt"/>
              <a:ea typeface="+mn-ea"/>
              <a:cs typeface="+mn-cs"/>
            </a:rPr>
            <a:t>H17</a:t>
          </a:r>
          <a:r>
            <a:rPr kumimoji="1" lang="ja-JP" altLang="ja-JP"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97.9</a:t>
          </a:r>
          <a:r>
            <a:rPr kumimoji="1" lang="ja-JP" altLang="ja-JP" sz="1200">
              <a:solidFill>
                <a:schemeClr val="dk1"/>
              </a:solidFill>
              <a:effectLst/>
              <a:latin typeface="+mn-lt"/>
              <a:ea typeface="+mn-ea"/>
              <a:cs typeface="+mn-cs"/>
            </a:rPr>
            <a:t>％と、高い割合を示していたが、退職者の補充抑制による人件費の削減、高利率の地方債を繰上償還するなどによる公債費の削減（</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年度繰上償還</a:t>
          </a:r>
          <a:r>
            <a:rPr kumimoji="1" lang="en-US" altLang="ja-JP" sz="1200">
              <a:solidFill>
                <a:schemeClr val="dk1"/>
              </a:solidFill>
              <a:effectLst/>
              <a:latin typeface="+mn-lt"/>
              <a:ea typeface="+mn-ea"/>
              <a:cs typeface="+mn-cs"/>
            </a:rPr>
            <a:t>917,054</a:t>
          </a:r>
          <a:r>
            <a:rPr kumimoji="1" lang="ja-JP" altLang="ja-JP" sz="1200">
              <a:solidFill>
                <a:schemeClr val="dk1"/>
              </a:solidFill>
              <a:effectLst/>
              <a:latin typeface="+mn-lt"/>
              <a:ea typeface="+mn-ea"/>
              <a:cs typeface="+mn-cs"/>
            </a:rPr>
            <a:t>千円）を図っていることにより、類似団体平均を下回っている。</a:t>
          </a:r>
          <a:endParaRPr lang="ja-JP" altLang="ja-JP" sz="1600">
            <a:effectLst/>
          </a:endParaRPr>
        </a:p>
        <a:p>
          <a:r>
            <a:rPr kumimoji="1" lang="ja-JP" altLang="ja-JP" sz="1200">
              <a:solidFill>
                <a:schemeClr val="dk1"/>
              </a:solidFill>
              <a:effectLst/>
              <a:latin typeface="+mn-lt"/>
              <a:ea typeface="+mn-ea"/>
              <a:cs typeface="+mn-cs"/>
            </a:rPr>
            <a:t>　今後とも行財政改革への取組を通じて義務的経費の削減に努め、現在の水準を維持する。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63</xdr:row>
      <xdr:rowOff>170604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63</xdr:row>
      <xdr:rowOff>170604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633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134408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6336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63</xdr:row>
      <xdr:rowOff>154517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122996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23935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人件費、物件費及び維持補修費の合計額の人口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人当たりの金額が類似団体平均を上回っているのは、主に人件費が要因となっている。</a:t>
          </a:r>
          <a:endParaRPr lang="ja-JP" altLang="ja-JP" sz="1600">
            <a:effectLst/>
          </a:endParaRPr>
        </a:p>
        <a:p>
          <a:r>
            <a:rPr kumimoji="1" lang="ja-JP" altLang="ja-JP" sz="1200">
              <a:solidFill>
                <a:schemeClr val="dk1"/>
              </a:solidFill>
              <a:effectLst/>
              <a:latin typeface="+mn-lt"/>
              <a:ea typeface="+mn-ea"/>
              <a:cs typeface="+mn-cs"/>
            </a:rPr>
            <a:t>　これは、退職者の補充抑制等に取り組んでいるが、依然、職員数が多いためである。また、ごみ収集業務などの施設運営を直営で行っていることも影響している。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13898</xdr:rowOff>
    </xdr:from>
    <xdr:to>
      <xdr:col>23</xdr:col>
      <xdr:colOff>133350</xdr:colOff>
      <xdr:row>85</xdr:row>
      <xdr:rowOff>113111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587148"/>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145886</xdr:rowOff>
    </xdr:from>
    <xdr:to>
      <xdr:col>19</xdr:col>
      <xdr:colOff>133350</xdr:colOff>
      <xdr:row>85</xdr:row>
      <xdr:rowOff>113111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47686"/>
          <a:ext cx="889000" cy="1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145886</xdr:rowOff>
    </xdr:from>
    <xdr:to>
      <xdr:col>15</xdr:col>
      <xdr:colOff>82550</xdr:colOff>
      <xdr:row>85</xdr:row>
      <xdr:rowOff>20935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547686"/>
          <a:ext cx="889000" cy="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12192</xdr:rowOff>
    </xdr:from>
    <xdr:to>
      <xdr:col>11</xdr:col>
      <xdr:colOff>31750</xdr:colOff>
      <xdr:row>85</xdr:row>
      <xdr:rowOff>20935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13992"/>
          <a:ext cx="889000" cy="1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134548</xdr:rowOff>
    </xdr:from>
    <xdr:to>
      <xdr:col>23</xdr:col>
      <xdr:colOff>184150</xdr:colOff>
      <xdr:row>85</xdr:row>
      <xdr:rowOff>64698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106625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62311</xdr:rowOff>
    </xdr:from>
    <xdr:to>
      <xdr:col>19</xdr:col>
      <xdr:colOff>184150</xdr:colOff>
      <xdr:row>85</xdr:row>
      <xdr:rowOff>163911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148688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2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95086</xdr:rowOff>
    </xdr:from>
    <xdr:to>
      <xdr:col>15</xdr:col>
      <xdr:colOff>133350</xdr:colOff>
      <xdr:row>85</xdr:row>
      <xdr:rowOff>25236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8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141585</xdr:rowOff>
    </xdr:from>
    <xdr:to>
      <xdr:col>11</xdr:col>
      <xdr:colOff>82550</xdr:colOff>
      <xdr:row>85</xdr:row>
      <xdr:rowOff>71735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56512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2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132842</xdr:rowOff>
    </xdr:from>
    <xdr:to>
      <xdr:col>7</xdr:col>
      <xdr:colOff>31750</xdr:colOff>
      <xdr:row>84</xdr:row>
      <xdr:rowOff>62992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47769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類似団体と同程度の水準であるが、事務の効率化や民間の活用を図っていくことにより、今後ともより一層の給与適正化に努める。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781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H17</a:t>
          </a:r>
          <a:r>
            <a:rPr kumimoji="1" lang="ja-JP" altLang="ja-JP" sz="1200">
              <a:solidFill>
                <a:schemeClr val="dk1"/>
              </a:solidFill>
              <a:effectLst/>
              <a:latin typeface="+mn-lt"/>
              <a:ea typeface="+mn-ea"/>
              <a:cs typeface="+mn-cs"/>
            </a:rPr>
            <a:t>年に合併し、</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町及び</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一部事務組合の職員全員を新町が引き継いだため、類似団体平均と比較すると突出して多い。</a:t>
          </a:r>
          <a:endParaRPr lang="ja-JP" altLang="ja-JP" sz="1600">
            <a:effectLst/>
          </a:endParaRPr>
        </a:p>
        <a:p>
          <a:r>
            <a:rPr kumimoji="1" lang="ja-JP" altLang="ja-JP" sz="1200">
              <a:solidFill>
                <a:schemeClr val="dk1"/>
              </a:solidFill>
              <a:effectLst/>
              <a:latin typeface="+mn-lt"/>
              <a:ea typeface="+mn-ea"/>
              <a:cs typeface="+mn-cs"/>
            </a:rPr>
            <a:t>　今後、定員適正化計画に基づき、退職者の補充抑制や勧奨退職などで、更なる定員管理に努めていく。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72884</xdr:rowOff>
    </xdr:from>
    <xdr:to>
      <xdr:col>81</xdr:col>
      <xdr:colOff>44450</xdr:colOff>
      <xdr:row>64</xdr:row>
      <xdr:rowOff>95673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45684"/>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46073</xdr:rowOff>
    </xdr:from>
    <xdr:to>
      <xdr:col>77</xdr:col>
      <xdr:colOff>44450</xdr:colOff>
      <xdr:row>64</xdr:row>
      <xdr:rowOff>72884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01887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170604</xdr:rowOff>
    </xdr:from>
    <xdr:to>
      <xdr:col>72</xdr:col>
      <xdr:colOff>203200</xdr:colOff>
      <xdr:row>64</xdr:row>
      <xdr:rowOff>46073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971954"/>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165241</xdr:rowOff>
    </xdr:from>
    <xdr:to>
      <xdr:col>68</xdr:col>
      <xdr:colOff>152400</xdr:colOff>
      <xdr:row>63</xdr:row>
      <xdr:rowOff>170604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966591"/>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22084</xdr:rowOff>
    </xdr:from>
    <xdr:to>
      <xdr:col>77</xdr:col>
      <xdr:colOff>95250</xdr:colOff>
      <xdr:row>64</xdr:row>
      <xdr:rowOff>123684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9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108461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81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166723</xdr:rowOff>
    </xdr:from>
    <xdr:to>
      <xdr:col>73</xdr:col>
      <xdr:colOff>44450</xdr:colOff>
      <xdr:row>64</xdr:row>
      <xdr:rowOff>96873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9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81650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05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119804</xdr:rowOff>
    </xdr:from>
    <xdr:to>
      <xdr:col>68</xdr:col>
      <xdr:colOff>203200</xdr:colOff>
      <xdr:row>64</xdr:row>
      <xdr:rowOff>49954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34731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114441</xdr:rowOff>
    </xdr:from>
    <xdr:to>
      <xdr:col>64</xdr:col>
      <xdr:colOff>152400</xdr:colOff>
      <xdr:row>64</xdr:row>
      <xdr:rowOff>44591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29368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0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ポイント悪化しているものの、類似団体平均を</a:t>
          </a:r>
          <a:r>
            <a:rPr kumimoji="1" lang="ja-JP" altLang="en-US" sz="1200">
              <a:solidFill>
                <a:schemeClr val="dk1"/>
              </a:solidFill>
              <a:effectLst/>
              <a:latin typeface="+mn-lt"/>
              <a:ea typeface="+mn-ea"/>
              <a:cs typeface="+mn-cs"/>
            </a:rPr>
            <a:t>大きく</a:t>
          </a:r>
          <a:r>
            <a:rPr kumimoji="1" lang="ja-JP" altLang="ja-JP" sz="1200">
              <a:solidFill>
                <a:schemeClr val="dk1"/>
              </a:solidFill>
              <a:effectLst/>
              <a:latin typeface="+mn-lt"/>
              <a:ea typeface="+mn-ea"/>
              <a:cs typeface="+mn-cs"/>
            </a:rPr>
            <a:t>下回っている。</a:t>
          </a:r>
          <a:r>
            <a:rPr kumimoji="1" lang="ja-JP" altLang="en-US" sz="1200">
              <a:solidFill>
                <a:schemeClr val="dk1"/>
              </a:solidFill>
              <a:effectLst/>
              <a:latin typeface="+mn-lt"/>
              <a:ea typeface="+mn-ea"/>
              <a:cs typeface="+mn-cs"/>
            </a:rPr>
            <a:t>また、単年度では前年度から</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ポイント改善している。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近年は</a:t>
          </a:r>
          <a:r>
            <a:rPr kumimoji="1" lang="ja-JP" altLang="ja-JP" sz="1200">
              <a:solidFill>
                <a:schemeClr val="dk1"/>
              </a:solidFill>
              <a:effectLst/>
              <a:latin typeface="+mn-lt"/>
              <a:ea typeface="+mn-ea"/>
              <a:cs typeface="+mn-cs"/>
            </a:rPr>
            <a:t>繰上償還等により</a:t>
          </a:r>
          <a:r>
            <a:rPr kumimoji="1" lang="ja-JP" altLang="en-US" sz="1200">
              <a:solidFill>
                <a:schemeClr val="dk1"/>
              </a:solidFill>
              <a:effectLst/>
              <a:latin typeface="+mn-lt"/>
              <a:ea typeface="+mn-ea"/>
              <a:cs typeface="+mn-cs"/>
            </a:rPr>
            <a:t>数値が</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傾向であったが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公営企業の償還財源としての繰出額増加などにより、</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年連続で</a:t>
          </a:r>
          <a:r>
            <a:rPr kumimoji="1" lang="ja-JP" altLang="ja-JP" sz="1200">
              <a:solidFill>
                <a:schemeClr val="dk1"/>
              </a:solidFill>
              <a:effectLst/>
              <a:latin typeface="+mn-lt"/>
              <a:ea typeface="+mn-ea"/>
              <a:cs typeface="+mn-cs"/>
            </a:rPr>
            <a:t>悪化となった。ただし、他市町と比較しても数値は悪くなく、引き続き公債費の抑制に努めていく。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713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150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33020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150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1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起債繰上償還により年々改善し、</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年度からは、マイナスとなっている。　　</a:t>
          </a:r>
          <a:endParaRPr lang="ja-JP" altLang="ja-JP" sz="16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年度も、地方債の繰上償還により、将来負担比率の改善が図られている。</a:t>
          </a:r>
          <a:endParaRPr lang="ja-JP" altLang="ja-JP" sz="1600">
            <a:effectLst/>
          </a:endParaRPr>
        </a:p>
        <a:p>
          <a:r>
            <a:rPr kumimoji="1" lang="ja-JP" altLang="ja-JP" sz="1200">
              <a:solidFill>
                <a:schemeClr val="dk1"/>
              </a:solidFill>
              <a:effectLst/>
              <a:latin typeface="+mn-lt"/>
              <a:ea typeface="+mn-ea"/>
              <a:cs typeface="+mn-cs"/>
            </a:rPr>
            <a:t>　今後も公債費等義務的経費の削減を中心とする行財政改革を進め、財政の健全化に努める。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に合併し、４町及び２一部事務組合の職員全員を新町が引き継いだため、類似団体と比較して職員数が多く、経常収支比率の人件費分が高くなっていたが、退職者の補充抑制などで職員数の純減を図っている。</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年度から会計年度任用職員制度に移行したため、臨時職員の賃金（物件費）が人件費に移行となったことや、再任用職員の増などによって悪化した。</a:t>
          </a:r>
          <a:endParaRPr lang="ja-JP" altLang="ja-JP" sz="1400">
            <a:effectLst/>
          </a:endParaRPr>
        </a:p>
        <a:p>
          <a:r>
            <a:rPr kumimoji="1" lang="ja-JP" altLang="ja-JP" sz="1100">
              <a:solidFill>
                <a:schemeClr val="dk1"/>
              </a:solidFill>
              <a:effectLst/>
              <a:latin typeface="+mn-lt"/>
              <a:ea typeface="+mn-ea"/>
              <a:cs typeface="+mn-cs"/>
            </a:rPr>
            <a:t>　今後とも定員適正化計画に基づいて適切な定員管理に努める。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物件費は類似団体平均を下回っており、また</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年度から改善していなかったが、</a:t>
          </a:r>
          <a:r>
            <a:rPr kumimoji="1" lang="en-US" altLang="ja-JP" sz="1200">
              <a:solidFill>
                <a:schemeClr val="dk1"/>
              </a:solidFill>
              <a:effectLst/>
              <a:latin typeface="+mn-lt"/>
              <a:ea typeface="+mn-ea"/>
              <a:cs typeface="+mn-cs"/>
            </a:rPr>
            <a:t>R02</a:t>
          </a:r>
          <a:r>
            <a:rPr kumimoji="1" lang="ja-JP" altLang="ja-JP" sz="1200">
              <a:solidFill>
                <a:schemeClr val="dk1"/>
              </a:solidFill>
              <a:effectLst/>
              <a:latin typeface="+mn-lt"/>
              <a:ea typeface="+mn-ea"/>
              <a:cs typeface="+mn-cs"/>
            </a:rPr>
            <a:t>年度は、臨時職員の賃金が会計年度任用職員制度（人件費）に移行したため改善した。</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類似団体と比較し</a:t>
          </a:r>
          <a:r>
            <a:rPr kumimoji="1" lang="ja-JP" altLang="ja-JP" sz="1200">
              <a:solidFill>
                <a:schemeClr val="dk1"/>
              </a:solidFill>
              <a:effectLst/>
              <a:latin typeface="+mn-lt"/>
              <a:ea typeface="+mn-ea"/>
              <a:cs typeface="+mn-cs"/>
            </a:rPr>
            <a:t>保有する施設数が多</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、今後も公共施設等総合管理計画に基づき、施設の統廃合を進め、コスト削減を図る。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149860</xdr:rowOff>
    </xdr:from>
    <xdr:to>
      <xdr:col>82</xdr:col>
      <xdr:colOff>107950</xdr:colOff>
      <xdr:row>12</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072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104140</xdr:rowOff>
    </xdr:from>
    <xdr:to>
      <xdr:col>78</xdr:col>
      <xdr:colOff>69850</xdr:colOff>
      <xdr:row>12</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6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104140</xdr:rowOff>
    </xdr:from>
    <xdr:to>
      <xdr:col>73</xdr:col>
      <xdr:colOff>180975</xdr:colOff>
      <xdr:row>13</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1615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8041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117348</xdr:rowOff>
    </xdr:from>
    <xdr:to>
      <xdr:col>82</xdr:col>
      <xdr:colOff>158750</xdr:colOff>
      <xdr:row>13</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25925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99060</xdr:rowOff>
    </xdr:from>
    <xdr:to>
      <xdr:col>78</xdr:col>
      <xdr:colOff>120650</xdr:colOff>
      <xdr:row>13</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2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53340</xdr:rowOff>
    </xdr:from>
    <xdr:to>
      <xdr:col>74</xdr:col>
      <xdr:colOff>31750</xdr:colOff>
      <xdr:row>12</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xdr:rowOff>
    </xdr:from>
    <xdr:to>
      <xdr:col>69</xdr:col>
      <xdr:colOff>142875</xdr:colOff>
      <xdr:row>13</xdr:row>
      <xdr:rowOff>102362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112539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扶助費は前年度と同</a:t>
          </a:r>
          <a:r>
            <a:rPr kumimoji="1" lang="ja-JP" altLang="en-US" sz="1200">
              <a:solidFill>
                <a:schemeClr val="dk1"/>
              </a:solidFill>
              <a:effectLst/>
              <a:latin typeface="+mn-lt"/>
              <a:ea typeface="+mn-ea"/>
              <a:cs typeface="+mn-cs"/>
            </a:rPr>
            <a:t>水準</a:t>
          </a:r>
          <a:r>
            <a:rPr kumimoji="1" lang="ja-JP" altLang="ja-JP" sz="1200">
              <a:solidFill>
                <a:schemeClr val="dk1"/>
              </a:solidFill>
              <a:effectLst/>
              <a:latin typeface="+mn-lt"/>
              <a:ea typeface="+mn-ea"/>
              <a:cs typeface="+mn-cs"/>
            </a:rPr>
            <a:t>であり、類似団体平均を大きく下回っている。</a:t>
          </a:r>
          <a:endParaRPr lang="ja-JP" altLang="ja-JP" sz="1600">
            <a:effectLst/>
          </a:endParaRPr>
        </a:p>
        <a:p>
          <a:r>
            <a:rPr kumimoji="1" lang="ja-JP" altLang="ja-JP" sz="1200">
              <a:solidFill>
                <a:schemeClr val="dk1"/>
              </a:solidFill>
              <a:effectLst/>
              <a:latin typeface="+mn-lt"/>
              <a:ea typeface="+mn-ea"/>
              <a:cs typeface="+mn-cs"/>
            </a:rPr>
            <a:t>　今後は少子高齢化の進行による社会保障経費の増大に備え、給付と負担の適正化に努めていく。</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繰出金については、簡易水道事業、下水道事業などで、施設の老朽化に伴う更新時期が近付いてきており、今後は、当該事業特別会計への繰出金が増えることが予想される。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4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2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59</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26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年度以降、少子化対策特別事業として、副教材費を補助する子育て支援事業や、給食費の半額補助、高校生以下の医療費補助などを実施しており、増加傾向にある。</a:t>
          </a:r>
          <a:endParaRPr lang="ja-JP" altLang="ja-JP" sz="1400">
            <a:effectLst/>
          </a:endParaRPr>
        </a:p>
        <a:p>
          <a:r>
            <a:rPr kumimoji="1" lang="ja-JP" altLang="ja-JP" sz="1100">
              <a:solidFill>
                <a:schemeClr val="dk1"/>
              </a:solidFill>
              <a:effectLst/>
              <a:latin typeface="+mn-lt"/>
              <a:ea typeface="+mn-ea"/>
              <a:cs typeface="+mn-cs"/>
            </a:rPr>
            <a:t>　また、各種団体等への補助金については、人口減少も勘案し個々に必要性・投資効果を検証するなど見直しをしていく必要がある。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35</xdr:row>
      <xdr:rowOff>164556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52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151493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803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79647</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039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8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130283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28847</xdr:rowOff>
    </xdr:from>
    <xdr:to>
      <xdr:col>74</xdr:col>
      <xdr:colOff>31750</xdr:colOff>
      <xdr:row>35</xdr:row>
      <xdr:rowOff>130447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140624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H17</a:t>
          </a:r>
          <a:r>
            <a:rPr kumimoji="1" lang="ja-JP" altLang="ja-JP" sz="1200">
              <a:solidFill>
                <a:schemeClr val="dk1"/>
              </a:solidFill>
              <a:effectLst/>
              <a:latin typeface="+mn-lt"/>
              <a:ea typeface="+mn-ea"/>
              <a:cs typeface="+mn-cs"/>
            </a:rPr>
            <a:t>年の市町合併以降、類似団体を上回っていたが、新規地方債の発行を抑制し、繰上償還も行うなど地方債残高圧縮の対策を講じている。</a:t>
          </a:r>
          <a:endParaRPr lang="ja-JP" altLang="ja-JP" sz="1600">
            <a:effectLst/>
          </a:endParaRPr>
        </a:p>
        <a:p>
          <a:r>
            <a:rPr kumimoji="1" lang="ja-JP" altLang="ja-JP" sz="1200">
              <a:solidFill>
                <a:schemeClr val="dk1"/>
              </a:solidFill>
              <a:effectLst/>
              <a:latin typeface="+mn-lt"/>
              <a:ea typeface="+mn-ea"/>
              <a:cs typeface="+mn-cs"/>
            </a:rPr>
            <a:t>　今後は、水道維持管理事業に多額費用が必要なことから、事業費を平準化しつつ、基金等の活用も検討しながら、財政の健全化に努めていく。</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03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65278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数値としては、前年度より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331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554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554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145631</xdr:rowOff>
    </xdr:from>
    <xdr:to>
      <xdr:col>29</xdr:col>
      <xdr:colOff>127000</xdr:colOff>
      <xdr:row>12</xdr:row>
      <xdr:rowOff>88265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79206"/>
          <a:ext cx="647700" cy="11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88265</xdr:rowOff>
    </xdr:from>
    <xdr:to>
      <xdr:col>26</xdr:col>
      <xdr:colOff>50800</xdr:colOff>
      <xdr:row>12</xdr:row>
      <xdr:rowOff>143358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93290"/>
          <a:ext cx="698500" cy="5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143358</xdr:rowOff>
    </xdr:from>
    <xdr:to>
      <xdr:col>22</xdr:col>
      <xdr:colOff>114300</xdr:colOff>
      <xdr:row>12</xdr:row>
      <xdr:rowOff>146012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48383"/>
          <a:ext cx="698500" cy="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146012</xdr:rowOff>
    </xdr:from>
    <xdr:to>
      <xdr:col>18</xdr:col>
      <xdr:colOff>177800</xdr:colOff>
      <xdr:row>13</xdr:row>
      <xdr:rowOff>79350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51037"/>
          <a:ext cx="698500" cy="10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94831</xdr:rowOff>
    </xdr:from>
    <xdr:to>
      <xdr:col>29</xdr:col>
      <xdr:colOff>177800</xdr:colOff>
      <xdr:row>12</xdr:row>
      <xdr:rowOff>24981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2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41508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7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37465</xdr:rowOff>
    </xdr:from>
    <xdr:to>
      <xdr:col>26</xdr:col>
      <xdr:colOff>101600</xdr:colOff>
      <xdr:row>12</xdr:row>
      <xdr:rowOff>139065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4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149242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92558</xdr:rowOff>
    </xdr:from>
    <xdr:to>
      <xdr:col>22</xdr:col>
      <xdr:colOff>165100</xdr:colOff>
      <xdr:row>13</xdr:row>
      <xdr:rowOff>22708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32885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95212</xdr:rowOff>
    </xdr:from>
    <xdr:to>
      <xdr:col>19</xdr:col>
      <xdr:colOff>38100</xdr:colOff>
      <xdr:row>13</xdr:row>
      <xdr:rowOff>25362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35539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28550</xdr:rowOff>
    </xdr:from>
    <xdr:to>
      <xdr:col>15</xdr:col>
      <xdr:colOff>101600</xdr:colOff>
      <xdr:row>13</xdr:row>
      <xdr:rowOff>130150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0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140327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44178</xdr:rowOff>
    </xdr:from>
    <xdr:to>
      <xdr:col>29</xdr:col>
      <xdr:colOff>127000</xdr:colOff>
      <xdr:row>37</xdr:row>
      <xdr:rowOff>68159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68878"/>
          <a:ext cx="647700" cy="2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44178</xdr:rowOff>
    </xdr:from>
    <xdr:to>
      <xdr:col>26</xdr:col>
      <xdr:colOff>50800</xdr:colOff>
      <xdr:row>38</xdr:row>
      <xdr:rowOff>113033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68878"/>
          <a:ext cx="698500" cy="41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261669</xdr:rowOff>
    </xdr:from>
    <xdr:to>
      <xdr:col>22</xdr:col>
      <xdr:colOff>114300</xdr:colOff>
      <xdr:row>38</xdr:row>
      <xdr:rowOff>113033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86369"/>
          <a:ext cx="698500" cy="19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246512</xdr:rowOff>
    </xdr:from>
    <xdr:to>
      <xdr:col>18</xdr:col>
      <xdr:colOff>177800</xdr:colOff>
      <xdr:row>37</xdr:row>
      <xdr:rowOff>261669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71212"/>
          <a:ext cx="698500" cy="15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17359</xdr:rowOff>
    </xdr:from>
    <xdr:to>
      <xdr:col>29</xdr:col>
      <xdr:colOff>177800</xdr:colOff>
      <xdr:row>37</xdr:row>
      <xdr:rowOff>118959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4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160886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164828</xdr:rowOff>
    </xdr:from>
    <xdr:to>
      <xdr:col>26</xdr:col>
      <xdr:colOff>101600</xdr:colOff>
      <xdr:row>37</xdr:row>
      <xdr:rowOff>94978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79755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4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62233</xdr:rowOff>
    </xdr:from>
    <xdr:to>
      <xdr:col>22</xdr:col>
      <xdr:colOff>165100</xdr:colOff>
      <xdr:row>38</xdr:row>
      <xdr:rowOff>163833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52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148610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6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210869</xdr:rowOff>
    </xdr:from>
    <xdr:to>
      <xdr:col>19</xdr:col>
      <xdr:colOff>38100</xdr:colOff>
      <xdr:row>37</xdr:row>
      <xdr:rowOff>312469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3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297246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195712</xdr:rowOff>
    </xdr:from>
    <xdr:to>
      <xdr:col>15</xdr:col>
      <xdr:colOff>101600</xdr:colOff>
      <xdr:row>37</xdr:row>
      <xdr:rowOff>297312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20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282089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52268</xdr:rowOff>
    </xdr:from>
    <xdr:to>
      <xdr:col>24</xdr:col>
      <xdr:colOff>63500</xdr:colOff>
      <xdr:row>30</xdr:row>
      <xdr:rowOff>157058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195768"/>
          <a:ext cx="838200" cy="10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157058</xdr:rowOff>
    </xdr:from>
    <xdr:to>
      <xdr:col>19</xdr:col>
      <xdr:colOff>177800</xdr:colOff>
      <xdr:row>31</xdr:row>
      <xdr:rowOff>35901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0055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35901</xdr:rowOff>
    </xdr:from>
    <xdr:to>
      <xdr:col>15</xdr:col>
      <xdr:colOff>50800</xdr:colOff>
      <xdr:row>31</xdr:row>
      <xdr:rowOff>68758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50851"/>
          <a:ext cx="889000" cy="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68758</xdr:rowOff>
    </xdr:from>
    <xdr:to>
      <xdr:col>10</xdr:col>
      <xdr:colOff>114300</xdr:colOff>
      <xdr:row>33</xdr:row>
      <xdr:rowOff>163886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83708"/>
          <a:ext cx="889000" cy="43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1468</xdr:rowOff>
    </xdr:from>
    <xdr:to>
      <xdr:col>24</xdr:col>
      <xdr:colOff>114300</xdr:colOff>
      <xdr:row>30</xdr:row>
      <xdr:rowOff>103068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125945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0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106258</xdr:rowOff>
    </xdr:from>
    <xdr:to>
      <xdr:col>20</xdr:col>
      <xdr:colOff>38100</xdr:colOff>
      <xdr:row>31</xdr:row>
      <xdr:rowOff>36408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52935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2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156551</xdr:rowOff>
    </xdr:from>
    <xdr:to>
      <xdr:col>15</xdr:col>
      <xdr:colOff>101600</xdr:colOff>
      <xdr:row>31</xdr:row>
      <xdr:rowOff>86701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103228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7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17958</xdr:rowOff>
    </xdr:from>
    <xdr:to>
      <xdr:col>10</xdr:col>
      <xdr:colOff>165100</xdr:colOff>
      <xdr:row>31</xdr:row>
      <xdr:rowOff>119558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136085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113086</xdr:rowOff>
    </xdr:from>
    <xdr:to>
      <xdr:col>6</xdr:col>
      <xdr:colOff>38100</xdr:colOff>
      <xdr:row>34</xdr:row>
      <xdr:rowOff>43236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59763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4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647</xdr:rowOff>
    </xdr:from>
    <xdr:to>
      <xdr:col>24</xdr:col>
      <xdr:colOff>63500</xdr:colOff>
      <xdr:row>56</xdr:row>
      <xdr:rowOff>73982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30397"/>
          <a:ext cx="838200" cy="2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647</xdr:rowOff>
    </xdr:from>
    <xdr:to>
      <xdr:col>19</xdr:col>
      <xdr:colOff>177800</xdr:colOff>
      <xdr:row>56</xdr:row>
      <xdr:rowOff>54341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30397"/>
          <a:ext cx="889000" cy="22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125664</xdr:rowOff>
    </xdr:from>
    <xdr:to>
      <xdr:col>15</xdr:col>
      <xdr:colOff>50800</xdr:colOff>
      <xdr:row>56</xdr:row>
      <xdr:rowOff>54341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5541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125664</xdr:rowOff>
    </xdr:from>
    <xdr:to>
      <xdr:col>10</xdr:col>
      <xdr:colOff>114300</xdr:colOff>
      <xdr:row>56</xdr:row>
      <xdr:rowOff>38897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55414"/>
          <a:ext cx="889000" cy="8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23182</xdr:rowOff>
    </xdr:from>
    <xdr:to>
      <xdr:col>24</xdr:col>
      <xdr:colOff>114300</xdr:colOff>
      <xdr:row>56</xdr:row>
      <xdr:rowOff>124782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121297</xdr:rowOff>
    </xdr:from>
    <xdr:to>
      <xdr:col>20</xdr:col>
      <xdr:colOff>38100</xdr:colOff>
      <xdr:row>55</xdr:row>
      <xdr:rowOff>51447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67974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3541</xdr:rowOff>
    </xdr:from>
    <xdr:to>
      <xdr:col>15</xdr:col>
      <xdr:colOff>101600</xdr:colOff>
      <xdr:row>56</xdr:row>
      <xdr:rowOff>105141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74864</xdr:rowOff>
    </xdr:from>
    <xdr:to>
      <xdr:col>10</xdr:col>
      <xdr:colOff>165100</xdr:colOff>
      <xdr:row>56</xdr:row>
      <xdr:rowOff>5014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21541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159547</xdr:rowOff>
    </xdr:from>
    <xdr:to>
      <xdr:col>6</xdr:col>
      <xdr:colOff>38100</xdr:colOff>
      <xdr:row>56</xdr:row>
      <xdr:rowOff>89697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106224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6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169121</xdr:rowOff>
    </xdr:from>
    <xdr:to>
      <xdr:col>24</xdr:col>
      <xdr:colOff>63500</xdr:colOff>
      <xdr:row>78</xdr:row>
      <xdr:rowOff>13421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70771"/>
          <a:ext cx="8382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169121</xdr:rowOff>
    </xdr:from>
    <xdr:to>
      <xdr:col>19</xdr:col>
      <xdr:colOff>177800</xdr:colOff>
      <xdr:row>78</xdr:row>
      <xdr:rowOff>11912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0771"/>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11912</xdr:rowOff>
    </xdr:from>
    <xdr:to>
      <xdr:col>15</xdr:col>
      <xdr:colOff>50800</xdr:colOff>
      <xdr:row>78</xdr:row>
      <xdr:rowOff>42819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8501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35961</xdr:rowOff>
    </xdr:from>
    <xdr:to>
      <xdr:col>10</xdr:col>
      <xdr:colOff>114300</xdr:colOff>
      <xdr:row>78</xdr:row>
      <xdr:rowOff>42819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090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134071</xdr:rowOff>
    </xdr:from>
    <xdr:to>
      <xdr:col>24</xdr:col>
      <xdr:colOff>114300</xdr:colOff>
      <xdr:row>78</xdr:row>
      <xdr:rowOff>64221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48998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118321</xdr:rowOff>
    </xdr:from>
    <xdr:to>
      <xdr:col>20</xdr:col>
      <xdr:colOff>38100</xdr:colOff>
      <xdr:row>78</xdr:row>
      <xdr:rowOff>48471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39598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132562</xdr:rowOff>
    </xdr:from>
    <xdr:to>
      <xdr:col>15</xdr:col>
      <xdr:colOff>101600</xdr:colOff>
      <xdr:row>78</xdr:row>
      <xdr:rowOff>62712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53839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163469</xdr:rowOff>
    </xdr:from>
    <xdr:to>
      <xdr:col>10</xdr:col>
      <xdr:colOff>165100</xdr:colOff>
      <xdr:row>78</xdr:row>
      <xdr:rowOff>93619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84746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156611</xdr:rowOff>
    </xdr:from>
    <xdr:to>
      <xdr:col>6</xdr:col>
      <xdr:colOff>38100</xdr:colOff>
      <xdr:row>78</xdr:row>
      <xdr:rowOff>86761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142258</xdr:rowOff>
    </xdr:from>
    <xdr:to>
      <xdr:col>24</xdr:col>
      <xdr:colOff>63500</xdr:colOff>
      <xdr:row>96</xdr:row>
      <xdr:rowOff>97822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30008"/>
          <a:ext cx="838200" cy="1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127040</xdr:rowOff>
    </xdr:from>
    <xdr:to>
      <xdr:col>19</xdr:col>
      <xdr:colOff>177800</xdr:colOff>
      <xdr:row>96</xdr:row>
      <xdr:rowOff>97822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4790"/>
          <a:ext cx="889000" cy="14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127040</xdr:rowOff>
    </xdr:from>
    <xdr:to>
      <xdr:col>15</xdr:col>
      <xdr:colOff>50800</xdr:colOff>
      <xdr:row>97</xdr:row>
      <xdr:rowOff>79546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4790"/>
          <a:ext cx="889000" cy="2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79546</xdr:rowOff>
    </xdr:from>
    <xdr:to>
      <xdr:col>10</xdr:col>
      <xdr:colOff>114300</xdr:colOff>
      <xdr:row>97</xdr:row>
      <xdr:rowOff>115044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10196"/>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91458</xdr:rowOff>
    </xdr:from>
    <xdr:to>
      <xdr:col>24</xdr:col>
      <xdr:colOff>114300</xdr:colOff>
      <xdr:row>96</xdr:row>
      <xdr:rowOff>21608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69885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47022</xdr:rowOff>
    </xdr:from>
    <xdr:to>
      <xdr:col>20</xdr:col>
      <xdr:colOff>38100</xdr:colOff>
      <xdr:row>96</xdr:row>
      <xdr:rowOff>148622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139749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76240</xdr:rowOff>
    </xdr:from>
    <xdr:to>
      <xdr:col>15</xdr:col>
      <xdr:colOff>101600</xdr:colOff>
      <xdr:row>96</xdr:row>
      <xdr:rowOff>6390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168967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28746</xdr:rowOff>
    </xdr:from>
    <xdr:to>
      <xdr:col>10</xdr:col>
      <xdr:colOff>165100</xdr:colOff>
      <xdr:row>97</xdr:row>
      <xdr:rowOff>130346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64244</xdr:rowOff>
    </xdr:from>
    <xdr:to>
      <xdr:col>6</xdr:col>
      <xdr:colOff>38100</xdr:colOff>
      <xdr:row>97</xdr:row>
      <xdr:rowOff>165844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156971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105182</xdr:rowOff>
    </xdr:from>
    <xdr:to>
      <xdr:col>55</xdr:col>
      <xdr:colOff>0</xdr:colOff>
      <xdr:row>35</xdr:row>
      <xdr:rowOff>161691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05932"/>
          <a:ext cx="8382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105182</xdr:rowOff>
    </xdr:from>
    <xdr:to>
      <xdr:col>50</xdr:col>
      <xdr:colOff>114300</xdr:colOff>
      <xdr:row>36</xdr:row>
      <xdr:rowOff>13888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05932"/>
          <a:ext cx="889000" cy="8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29574</xdr:rowOff>
    </xdr:from>
    <xdr:to>
      <xdr:col>45</xdr:col>
      <xdr:colOff>177800</xdr:colOff>
      <xdr:row>36</xdr:row>
      <xdr:rowOff>13888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87424"/>
          <a:ext cx="889000" cy="4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29574</xdr:rowOff>
    </xdr:from>
    <xdr:to>
      <xdr:col>41</xdr:col>
      <xdr:colOff>50800</xdr:colOff>
      <xdr:row>36</xdr:row>
      <xdr:rowOff>61473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87424"/>
          <a:ext cx="889000" cy="5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110891</xdr:rowOff>
    </xdr:from>
    <xdr:to>
      <xdr:col>55</xdr:col>
      <xdr:colOff>50800</xdr:colOff>
      <xdr:row>36</xdr:row>
      <xdr:rowOff>41041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133768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6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54382</xdr:rowOff>
    </xdr:from>
    <xdr:to>
      <xdr:col>50</xdr:col>
      <xdr:colOff>165100</xdr:colOff>
      <xdr:row>35</xdr:row>
      <xdr:rowOff>155982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1059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3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134538</xdr:rowOff>
    </xdr:from>
    <xdr:to>
      <xdr:col>46</xdr:col>
      <xdr:colOff>38100</xdr:colOff>
      <xdr:row>36</xdr:row>
      <xdr:rowOff>64688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81215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1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150224</xdr:rowOff>
    </xdr:from>
    <xdr:to>
      <xdr:col>41</xdr:col>
      <xdr:colOff>101600</xdr:colOff>
      <xdr:row>33</xdr:row>
      <xdr:rowOff>80374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6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96901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4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10673</xdr:rowOff>
    </xdr:from>
    <xdr:to>
      <xdr:col>36</xdr:col>
      <xdr:colOff>165100</xdr:colOff>
      <xdr:row>36</xdr:row>
      <xdr:rowOff>112273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128800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103429</xdr:rowOff>
    </xdr:from>
    <xdr:to>
      <xdr:col>55</xdr:col>
      <xdr:colOff>0</xdr:colOff>
      <xdr:row>56</xdr:row>
      <xdr:rowOff>54440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61729"/>
          <a:ext cx="838200" cy="29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16271</xdr:rowOff>
    </xdr:from>
    <xdr:to>
      <xdr:col>50</xdr:col>
      <xdr:colOff>114300</xdr:colOff>
      <xdr:row>56</xdr:row>
      <xdr:rowOff>54440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17471"/>
          <a:ext cx="889000" cy="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51399</xdr:rowOff>
    </xdr:from>
    <xdr:to>
      <xdr:col>45</xdr:col>
      <xdr:colOff>177800</xdr:colOff>
      <xdr:row>56</xdr:row>
      <xdr:rowOff>16271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966799"/>
          <a:ext cx="889000" cy="6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51399</xdr:rowOff>
    </xdr:from>
    <xdr:to>
      <xdr:col>41</xdr:col>
      <xdr:colOff>50800</xdr:colOff>
      <xdr:row>52</xdr:row>
      <xdr:rowOff>151877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966799"/>
          <a:ext cx="889000" cy="1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52629</xdr:rowOff>
    </xdr:from>
    <xdr:to>
      <xdr:col>55</xdr:col>
      <xdr:colOff>50800</xdr:colOff>
      <xdr:row>54</xdr:row>
      <xdr:rowOff>154229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75506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3640</xdr:rowOff>
    </xdr:from>
    <xdr:to>
      <xdr:col>50</xdr:col>
      <xdr:colOff>165100</xdr:colOff>
      <xdr:row>56</xdr:row>
      <xdr:rowOff>105240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96367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136921</xdr:rowOff>
    </xdr:from>
    <xdr:to>
      <xdr:col>46</xdr:col>
      <xdr:colOff>38100</xdr:colOff>
      <xdr:row>56</xdr:row>
      <xdr:rowOff>67071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58198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599</xdr:rowOff>
    </xdr:from>
    <xdr:to>
      <xdr:col>41</xdr:col>
      <xdr:colOff>101600</xdr:colOff>
      <xdr:row>52</xdr:row>
      <xdr:rowOff>102199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91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118726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69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101077</xdr:rowOff>
    </xdr:from>
    <xdr:to>
      <xdr:col>36</xdr:col>
      <xdr:colOff>165100</xdr:colOff>
      <xdr:row>53</xdr:row>
      <xdr:rowOff>31227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0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47754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7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170714</xdr:rowOff>
    </xdr:from>
    <xdr:to>
      <xdr:col>55</xdr:col>
      <xdr:colOff>0</xdr:colOff>
      <xdr:row>79</xdr:row>
      <xdr:rowOff>26200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43814"/>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73140</xdr:rowOff>
    </xdr:from>
    <xdr:to>
      <xdr:col>50</xdr:col>
      <xdr:colOff>114300</xdr:colOff>
      <xdr:row>78</xdr:row>
      <xdr:rowOff>170714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46240"/>
          <a:ext cx="8890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119164</xdr:rowOff>
    </xdr:from>
    <xdr:to>
      <xdr:col>45</xdr:col>
      <xdr:colOff>177800</xdr:colOff>
      <xdr:row>78</xdr:row>
      <xdr:rowOff>73140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63564"/>
          <a:ext cx="889000" cy="9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119164</xdr:rowOff>
    </xdr:from>
    <xdr:to>
      <xdr:col>41</xdr:col>
      <xdr:colOff>50800</xdr:colOff>
      <xdr:row>76</xdr:row>
      <xdr:rowOff>152902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63564"/>
          <a:ext cx="889000" cy="7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146850</xdr:rowOff>
    </xdr:from>
    <xdr:to>
      <xdr:col>55</xdr:col>
      <xdr:colOff>50800</xdr:colOff>
      <xdr:row>79</xdr:row>
      <xdr:rowOff>77000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61777</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119914</xdr:rowOff>
    </xdr:from>
    <xdr:to>
      <xdr:col>50</xdr:col>
      <xdr:colOff>165100</xdr:colOff>
      <xdr:row>79</xdr:row>
      <xdr:rowOff>50064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41191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22340</xdr:rowOff>
    </xdr:from>
    <xdr:to>
      <xdr:col>46</xdr:col>
      <xdr:colOff>38100</xdr:colOff>
      <xdr:row>78</xdr:row>
      <xdr:rowOff>123940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115067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68364</xdr:rowOff>
    </xdr:from>
    <xdr:to>
      <xdr:col>41</xdr:col>
      <xdr:colOff>101600</xdr:colOff>
      <xdr:row>72</xdr:row>
      <xdr:rowOff>169964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15041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102102</xdr:rowOff>
    </xdr:from>
    <xdr:to>
      <xdr:col>36</xdr:col>
      <xdr:colOff>165100</xdr:colOff>
      <xdr:row>77</xdr:row>
      <xdr:rowOff>32252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23379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22493</xdr:rowOff>
    </xdr:from>
    <xdr:to>
      <xdr:col>55</xdr:col>
      <xdr:colOff>0</xdr:colOff>
      <xdr:row>96</xdr:row>
      <xdr:rowOff>59919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138793"/>
          <a:ext cx="838200" cy="3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156758</xdr:rowOff>
    </xdr:from>
    <xdr:to>
      <xdr:col>50</xdr:col>
      <xdr:colOff>114300</xdr:colOff>
      <xdr:row>96</xdr:row>
      <xdr:rowOff>59919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44508"/>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11195</xdr:rowOff>
    </xdr:from>
    <xdr:to>
      <xdr:col>45</xdr:col>
      <xdr:colOff>177800</xdr:colOff>
      <xdr:row>95</xdr:row>
      <xdr:rowOff>156758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127495"/>
          <a:ext cx="889000" cy="3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87568</xdr:rowOff>
    </xdr:from>
    <xdr:to>
      <xdr:col>41</xdr:col>
      <xdr:colOff>50800</xdr:colOff>
      <xdr:row>94</xdr:row>
      <xdr:rowOff>11195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5860968"/>
          <a:ext cx="889000" cy="26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143143</xdr:rowOff>
    </xdr:from>
    <xdr:to>
      <xdr:col>55</xdr:col>
      <xdr:colOff>50800</xdr:colOff>
      <xdr:row>94</xdr:row>
      <xdr:rowOff>73293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0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166020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9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9119</xdr:rowOff>
    </xdr:from>
    <xdr:to>
      <xdr:col>50</xdr:col>
      <xdr:colOff>165100</xdr:colOff>
      <xdr:row>96</xdr:row>
      <xdr:rowOff>110719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127246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105958</xdr:rowOff>
    </xdr:from>
    <xdr:to>
      <xdr:col>46</xdr:col>
      <xdr:colOff>38100</xdr:colOff>
      <xdr:row>96</xdr:row>
      <xdr:rowOff>36108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52635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131845</xdr:rowOff>
    </xdr:from>
    <xdr:to>
      <xdr:col>41</xdr:col>
      <xdr:colOff>101600</xdr:colOff>
      <xdr:row>94</xdr:row>
      <xdr:rowOff>61995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78522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36768</xdr:rowOff>
    </xdr:from>
    <xdr:to>
      <xdr:col>36</xdr:col>
      <xdr:colOff>165100</xdr:colOff>
      <xdr:row>92</xdr:row>
      <xdr:rowOff>138368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58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154895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558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98182</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4732"/>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90681</xdr:rowOff>
    </xdr:from>
    <xdr:to>
      <xdr:col>81</xdr:col>
      <xdr:colOff>50800</xdr:colOff>
      <xdr:row>39</xdr:row>
      <xdr:rowOff>98182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77231"/>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90681</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77231"/>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68877</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5427"/>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47382</xdr:rowOff>
    </xdr:from>
    <xdr:to>
      <xdr:col>81</xdr:col>
      <xdr:colOff>101600</xdr:colOff>
      <xdr:row>39</xdr:row>
      <xdr:rowOff>148982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140109</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2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39881</xdr:rowOff>
    </xdr:from>
    <xdr:to>
      <xdr:col>76</xdr:col>
      <xdr:colOff>165100</xdr:colOff>
      <xdr:row>39</xdr:row>
      <xdr:rowOff>141481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132608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18077</xdr:rowOff>
    </xdr:from>
    <xdr:to>
      <xdr:col>67</xdr:col>
      <xdr:colOff>101600</xdr:colOff>
      <xdr:row>39</xdr:row>
      <xdr:rowOff>119677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110804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170538</xdr:rowOff>
    </xdr:from>
    <xdr:to>
      <xdr:col>85</xdr:col>
      <xdr:colOff>127000</xdr:colOff>
      <xdr:row>73</xdr:row>
      <xdr:rowOff>9413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343488"/>
          <a:ext cx="8382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170538</xdr:rowOff>
    </xdr:from>
    <xdr:to>
      <xdr:col>81</xdr:col>
      <xdr:colOff>50800</xdr:colOff>
      <xdr:row>72</xdr:row>
      <xdr:rowOff>31245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343488"/>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31245</xdr:rowOff>
    </xdr:from>
    <xdr:to>
      <xdr:col>76</xdr:col>
      <xdr:colOff>114300</xdr:colOff>
      <xdr:row>72</xdr:row>
      <xdr:rowOff>159070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375645"/>
          <a:ext cx="889000" cy="1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159070</xdr:rowOff>
    </xdr:from>
    <xdr:to>
      <xdr:col>71</xdr:col>
      <xdr:colOff>177800</xdr:colOff>
      <xdr:row>73</xdr:row>
      <xdr:rowOff>140874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503470"/>
          <a:ext cx="889000" cy="1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130063</xdr:rowOff>
    </xdr:from>
    <xdr:to>
      <xdr:col>85</xdr:col>
      <xdr:colOff>177800</xdr:colOff>
      <xdr:row>73</xdr:row>
      <xdr:rowOff>60213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4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152940</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119738</xdr:rowOff>
    </xdr:from>
    <xdr:to>
      <xdr:col>81</xdr:col>
      <xdr:colOff>101600</xdr:colOff>
      <xdr:row>72</xdr:row>
      <xdr:rowOff>49888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2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66415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06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151895</xdr:rowOff>
    </xdr:from>
    <xdr:to>
      <xdr:col>76</xdr:col>
      <xdr:colOff>165100</xdr:colOff>
      <xdr:row>72</xdr:row>
      <xdr:rowOff>82045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3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98572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10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108270</xdr:rowOff>
    </xdr:from>
    <xdr:to>
      <xdr:col>72</xdr:col>
      <xdr:colOff>38100</xdr:colOff>
      <xdr:row>73</xdr:row>
      <xdr:rowOff>38420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4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54947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2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90074</xdr:rowOff>
    </xdr:from>
    <xdr:to>
      <xdr:col>67</xdr:col>
      <xdr:colOff>101600</xdr:colOff>
      <xdr:row>74</xdr:row>
      <xdr:rowOff>20224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36751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38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12543</xdr:rowOff>
    </xdr:from>
    <xdr:to>
      <xdr:col>85</xdr:col>
      <xdr:colOff>127000</xdr:colOff>
      <xdr:row>98</xdr:row>
      <xdr:rowOff>52589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14643"/>
          <a:ext cx="838200" cy="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167278</xdr:rowOff>
    </xdr:from>
    <xdr:to>
      <xdr:col>81</xdr:col>
      <xdr:colOff>50800</xdr:colOff>
      <xdr:row>98</xdr:row>
      <xdr:rowOff>52589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7928"/>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167278</xdr:rowOff>
    </xdr:from>
    <xdr:to>
      <xdr:col>76</xdr:col>
      <xdr:colOff>114300</xdr:colOff>
      <xdr:row>98</xdr:row>
      <xdr:rowOff>118139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7928"/>
          <a:ext cx="889000" cy="1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161522</xdr:rowOff>
    </xdr:from>
    <xdr:to>
      <xdr:col>71</xdr:col>
      <xdr:colOff>177800</xdr:colOff>
      <xdr:row>98</xdr:row>
      <xdr:rowOff>118139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92172"/>
          <a:ext cx="889000" cy="1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133193</xdr:rowOff>
    </xdr:from>
    <xdr:to>
      <xdr:col>85</xdr:col>
      <xdr:colOff>177800</xdr:colOff>
      <xdr:row>98</xdr:row>
      <xdr:rowOff>63343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48120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1789</xdr:rowOff>
    </xdr:from>
    <xdr:to>
      <xdr:col>81</xdr:col>
      <xdr:colOff>101600</xdr:colOff>
      <xdr:row>98</xdr:row>
      <xdr:rowOff>103389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94516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116478</xdr:rowOff>
    </xdr:from>
    <xdr:to>
      <xdr:col>76</xdr:col>
      <xdr:colOff>165100</xdr:colOff>
      <xdr:row>98</xdr:row>
      <xdr:rowOff>46628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37755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67339</xdr:rowOff>
    </xdr:from>
    <xdr:to>
      <xdr:col>72</xdr:col>
      <xdr:colOff>38100</xdr:colOff>
      <xdr:row>98</xdr:row>
      <xdr:rowOff>168939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160066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110722</xdr:rowOff>
    </xdr:from>
    <xdr:to>
      <xdr:col>67</xdr:col>
      <xdr:colOff>101600</xdr:colOff>
      <xdr:row>98</xdr:row>
      <xdr:rowOff>40872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57399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138306</xdr:rowOff>
    </xdr:from>
    <xdr:to>
      <xdr:col>107</xdr:col>
      <xdr:colOff>50800</xdr:colOff>
      <xdr:row>38</xdr:row>
      <xdr:rowOff>138968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3406"/>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138306</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340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88168</xdr:rowOff>
    </xdr:from>
    <xdr:to>
      <xdr:col>107</xdr:col>
      <xdr:colOff>101600</xdr:colOff>
      <xdr:row>39</xdr:row>
      <xdr:rowOff>18318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9445</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87506</xdr:rowOff>
    </xdr:from>
    <xdr:to>
      <xdr:col>102</xdr:col>
      <xdr:colOff>165100</xdr:colOff>
      <xdr:row>39</xdr:row>
      <xdr:rowOff>17656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8783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5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165303</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3795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165303</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3795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114503</xdr:rowOff>
    </xdr:from>
    <xdr:to>
      <xdr:col>102</xdr:col>
      <xdr:colOff>165100</xdr:colOff>
      <xdr:row>58</xdr:row>
      <xdr:rowOff>44653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35780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7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28254</xdr:rowOff>
    </xdr:from>
    <xdr:to>
      <xdr:col>116</xdr:col>
      <xdr:colOff>63500</xdr:colOff>
      <xdr:row>75</xdr:row>
      <xdr:rowOff>3343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201204"/>
          <a:ext cx="838200" cy="66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3343</xdr:rowOff>
    </xdr:from>
    <xdr:to>
      <xdr:col>111</xdr:col>
      <xdr:colOff>177800</xdr:colOff>
      <xdr:row>75</xdr:row>
      <xdr:rowOff>20325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6209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20325</xdr:rowOff>
    </xdr:from>
    <xdr:to>
      <xdr:col>107</xdr:col>
      <xdr:colOff>50800</xdr:colOff>
      <xdr:row>75</xdr:row>
      <xdr:rowOff>31514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79075"/>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31514</xdr:rowOff>
    </xdr:from>
    <xdr:to>
      <xdr:col>102</xdr:col>
      <xdr:colOff>114300</xdr:colOff>
      <xdr:row>75</xdr:row>
      <xdr:rowOff>91348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90264"/>
          <a:ext cx="889000" cy="5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148904</xdr:rowOff>
    </xdr:from>
    <xdr:to>
      <xdr:col>116</xdr:col>
      <xdr:colOff>114300</xdr:colOff>
      <xdr:row>71</xdr:row>
      <xdr:rowOff>79054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1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101931</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10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123993</xdr:rowOff>
    </xdr:from>
    <xdr:to>
      <xdr:col>112</xdr:col>
      <xdr:colOff>38100</xdr:colOff>
      <xdr:row>75</xdr:row>
      <xdr:rowOff>54143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70670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58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140975</xdr:rowOff>
    </xdr:from>
    <xdr:to>
      <xdr:col>107</xdr:col>
      <xdr:colOff>101600</xdr:colOff>
      <xdr:row>75</xdr:row>
      <xdr:rowOff>71125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87652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0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152164</xdr:rowOff>
    </xdr:from>
    <xdr:to>
      <xdr:col>102</xdr:col>
      <xdr:colOff>165100</xdr:colOff>
      <xdr:row>75</xdr:row>
      <xdr:rowOff>82314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98841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6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40548</xdr:rowOff>
    </xdr:from>
    <xdr:to>
      <xdr:col>98</xdr:col>
      <xdr:colOff>38100</xdr:colOff>
      <xdr:row>75</xdr:row>
      <xdr:rowOff>142148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158675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6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・人件費は、類似団体と比較してかなり高い傾向にある。定員適正化計画に基づき引き続き定数適正化を進め、人件費の圧縮に努める必要がある。</a:t>
          </a:r>
          <a:endParaRPr lang="ja-JP" altLang="ja-JP" sz="1400">
            <a:effectLst/>
          </a:endParaRPr>
        </a:p>
        <a:p>
          <a:r>
            <a:rPr kumimoji="1" lang="ja-JP" altLang="ja-JP" sz="1100">
              <a:solidFill>
                <a:schemeClr val="dk1"/>
              </a:solidFill>
              <a:effectLst/>
              <a:latin typeface="+mn-lt"/>
              <a:ea typeface="+mn-ea"/>
              <a:cs typeface="+mn-cs"/>
            </a:rPr>
            <a:t>・公債費は、類似団体と比較してかなり高い状況である。後年度負担の軽減を図るため繰上償還を毎年実施しているためである。</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年度は繰上償還を</a:t>
          </a:r>
          <a:r>
            <a:rPr kumimoji="1" lang="en-US" altLang="ja-JP" sz="1100">
              <a:solidFill>
                <a:schemeClr val="dk1"/>
              </a:solidFill>
              <a:effectLst/>
              <a:latin typeface="+mn-lt"/>
              <a:ea typeface="+mn-ea"/>
              <a:cs typeface="+mn-cs"/>
            </a:rPr>
            <a:t>917,054</a:t>
          </a:r>
          <a:r>
            <a:rPr kumimoji="1" lang="ja-JP" altLang="ja-JP" sz="1100">
              <a:solidFill>
                <a:schemeClr val="dk1"/>
              </a:solidFill>
              <a:effectLst/>
              <a:latin typeface="+mn-lt"/>
              <a:ea typeface="+mn-ea"/>
              <a:cs typeface="+mn-cs"/>
            </a:rPr>
            <a:t>千円実施している。</a:t>
          </a:r>
          <a:endParaRPr lang="ja-JP" altLang="ja-JP" sz="1400">
            <a:effectLst/>
          </a:endParaRPr>
        </a:p>
        <a:p>
          <a:r>
            <a:rPr kumimoji="1" lang="ja-JP" altLang="ja-JP" sz="1100">
              <a:solidFill>
                <a:schemeClr val="dk1"/>
              </a:solidFill>
              <a:effectLst/>
              <a:latin typeface="+mn-lt"/>
              <a:ea typeface="+mn-ea"/>
              <a:cs typeface="+mn-cs"/>
            </a:rPr>
            <a:t>・繰出金は、類似団体で最も高い状況にある。</a:t>
          </a:r>
          <a:r>
            <a:rPr kumimoji="1" lang="ja-JP" altLang="en-US"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R05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水道・下水道事業</a:t>
          </a:r>
          <a:r>
            <a:rPr kumimoji="1" lang="ja-JP" altLang="en-US" sz="1100">
              <a:solidFill>
                <a:schemeClr val="dk1"/>
              </a:solidFill>
              <a:effectLst/>
              <a:latin typeface="+mn-lt"/>
              <a:ea typeface="+mn-ea"/>
              <a:cs typeface="+mn-cs"/>
            </a:rPr>
            <a:t>の公営企業会計移行に伴い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運転資金として約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億円を繰り出したため、前年度から大幅に増加している。</a:t>
          </a:r>
          <a:endParaRPr lang="ja-JP" altLang="ja-JP" sz="1400">
            <a:effectLst/>
          </a:endParaRPr>
        </a:p>
        <a:p>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農産物加工処理施設や支所等改修事業など大型事業を実施したため、更新整備が前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から大幅に増加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159360</xdr:rowOff>
    </xdr:from>
    <xdr:to>
      <xdr:col>24</xdr:col>
      <xdr:colOff>63500</xdr:colOff>
      <xdr:row>33</xdr:row>
      <xdr:rowOff>168504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72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159360</xdr:rowOff>
    </xdr:from>
    <xdr:to>
      <xdr:col>19</xdr:col>
      <xdr:colOff>177800</xdr:colOff>
      <xdr:row>35</xdr:row>
      <xdr:rowOff>45517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7210"/>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xdr:rowOff>
    </xdr:from>
    <xdr:to>
      <xdr:col>15</xdr:col>
      <xdr:colOff>50800</xdr:colOff>
      <xdr:row>35</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00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110211</xdr:rowOff>
    </xdr:from>
    <xdr:to>
      <xdr:col>10</xdr:col>
      <xdr:colOff>114300</xdr:colOff>
      <xdr:row>35</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9511"/>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117704</xdr:rowOff>
    </xdr:from>
    <xdr:to>
      <xdr:col>24</xdr:col>
      <xdr:colOff>114300</xdr:colOff>
      <xdr:row>34</xdr:row>
      <xdr:rowOff>47854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140581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108560</xdr:rowOff>
    </xdr:from>
    <xdr:to>
      <xdr:col>20</xdr:col>
      <xdr:colOff>38100</xdr:colOff>
      <xdr:row>34</xdr:row>
      <xdr:rowOff>38710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55237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166167</xdr:rowOff>
    </xdr:from>
    <xdr:to>
      <xdr:col>15</xdr:col>
      <xdr:colOff>101600</xdr:colOff>
      <xdr:row>35</xdr:row>
      <xdr:rowOff>96317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136906</xdr:rowOff>
    </xdr:from>
    <xdr:to>
      <xdr:col>10</xdr:col>
      <xdr:colOff>165100</xdr:colOff>
      <xdr:row>35</xdr:row>
      <xdr:rowOff>67056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83583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59411</xdr:rowOff>
    </xdr:from>
    <xdr:to>
      <xdr:col>6</xdr:col>
      <xdr:colOff>38100</xdr:colOff>
      <xdr:row>34</xdr:row>
      <xdr:rowOff>161011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8886</xdr:rowOff>
    </xdr:from>
    <xdr:to>
      <xdr:col>24</xdr:col>
      <xdr:colOff>63500</xdr:colOff>
      <xdr:row>57</xdr:row>
      <xdr:rowOff>89105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81536"/>
          <a:ext cx="838200" cy="8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81207</xdr:rowOff>
    </xdr:from>
    <xdr:to>
      <xdr:col>19</xdr:col>
      <xdr:colOff>177800</xdr:colOff>
      <xdr:row>57</xdr:row>
      <xdr:rowOff>89105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3857"/>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68076</xdr:rowOff>
    </xdr:from>
    <xdr:to>
      <xdr:col>15</xdr:col>
      <xdr:colOff>50800</xdr:colOff>
      <xdr:row>57</xdr:row>
      <xdr:rowOff>81207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7826"/>
          <a:ext cx="889000" cy="3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68076</xdr:rowOff>
    </xdr:from>
    <xdr:to>
      <xdr:col>10</xdr:col>
      <xdr:colOff>114300</xdr:colOff>
      <xdr:row>57</xdr:row>
      <xdr:rowOff>22592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7826"/>
          <a:ext cx="889000" cy="2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129536</xdr:rowOff>
    </xdr:from>
    <xdr:to>
      <xdr:col>24</xdr:col>
      <xdr:colOff>114300</xdr:colOff>
      <xdr:row>57</xdr:row>
      <xdr:rowOff>59686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38305</xdr:rowOff>
    </xdr:from>
    <xdr:to>
      <xdr:col>20</xdr:col>
      <xdr:colOff>38100</xdr:colOff>
      <xdr:row>57</xdr:row>
      <xdr:rowOff>139905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131032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30407</xdr:rowOff>
    </xdr:from>
    <xdr:to>
      <xdr:col>15</xdr:col>
      <xdr:colOff>101600</xdr:colOff>
      <xdr:row>57</xdr:row>
      <xdr:rowOff>132007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123134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9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17276</xdr:rowOff>
    </xdr:from>
    <xdr:to>
      <xdr:col>10</xdr:col>
      <xdr:colOff>165100</xdr:colOff>
      <xdr:row>55</xdr:row>
      <xdr:rowOff>118876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135403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2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143242</xdr:rowOff>
    </xdr:from>
    <xdr:to>
      <xdr:col>6</xdr:col>
      <xdr:colOff>38100</xdr:colOff>
      <xdr:row>57</xdr:row>
      <xdr:rowOff>73392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89919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1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46486</xdr:rowOff>
    </xdr:from>
    <xdr:to>
      <xdr:col>24</xdr:col>
      <xdr:colOff>63500</xdr:colOff>
      <xdr:row>73</xdr:row>
      <xdr:rowOff>81941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62336"/>
          <a:ext cx="8382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56544</xdr:rowOff>
    </xdr:from>
    <xdr:to>
      <xdr:col>19</xdr:col>
      <xdr:colOff>177800</xdr:colOff>
      <xdr:row>73</xdr:row>
      <xdr:rowOff>81941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72394"/>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18858</xdr:rowOff>
    </xdr:from>
    <xdr:to>
      <xdr:col>15</xdr:col>
      <xdr:colOff>50800</xdr:colOff>
      <xdr:row>73</xdr:row>
      <xdr:rowOff>56544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534708"/>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18858</xdr:rowOff>
    </xdr:from>
    <xdr:to>
      <xdr:col>10</xdr:col>
      <xdr:colOff>114300</xdr:colOff>
      <xdr:row>74</xdr:row>
      <xdr:rowOff>82289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34708"/>
          <a:ext cx="889000" cy="2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167136</xdr:rowOff>
    </xdr:from>
    <xdr:to>
      <xdr:col>24</xdr:col>
      <xdr:colOff>114300</xdr:colOff>
      <xdr:row>73</xdr:row>
      <xdr:rowOff>97286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18563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6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31141</xdr:rowOff>
    </xdr:from>
    <xdr:to>
      <xdr:col>20</xdr:col>
      <xdr:colOff>38100</xdr:colOff>
      <xdr:row>73</xdr:row>
      <xdr:rowOff>132741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149268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2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5744</xdr:rowOff>
    </xdr:from>
    <xdr:to>
      <xdr:col>15</xdr:col>
      <xdr:colOff>101600</xdr:colOff>
      <xdr:row>73</xdr:row>
      <xdr:rowOff>107344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123871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9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139508</xdr:rowOff>
    </xdr:from>
    <xdr:to>
      <xdr:col>10</xdr:col>
      <xdr:colOff>165100</xdr:colOff>
      <xdr:row>73</xdr:row>
      <xdr:rowOff>69658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86185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31489</xdr:rowOff>
    </xdr:from>
    <xdr:to>
      <xdr:col>6</xdr:col>
      <xdr:colOff>38100</xdr:colOff>
      <xdr:row>74</xdr:row>
      <xdr:rowOff>133089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149616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9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125616</xdr:rowOff>
    </xdr:from>
    <xdr:to>
      <xdr:col>24</xdr:col>
      <xdr:colOff>63500</xdr:colOff>
      <xdr:row>96</xdr:row>
      <xdr:rowOff>33020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41916"/>
          <a:ext cx="838200" cy="2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33020</xdr:rowOff>
    </xdr:from>
    <xdr:to>
      <xdr:col>19</xdr:col>
      <xdr:colOff>177800</xdr:colOff>
      <xdr:row>96</xdr:row>
      <xdr:rowOff>120231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2220"/>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125261</xdr:rowOff>
    </xdr:from>
    <xdr:to>
      <xdr:col>15</xdr:col>
      <xdr:colOff>50800</xdr:colOff>
      <xdr:row>96</xdr:row>
      <xdr:rowOff>120231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13011"/>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125261</xdr:rowOff>
    </xdr:from>
    <xdr:to>
      <xdr:col>10</xdr:col>
      <xdr:colOff>114300</xdr:colOff>
      <xdr:row>97</xdr:row>
      <xdr:rowOff>87948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13011"/>
          <a:ext cx="889000" cy="3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74816</xdr:rowOff>
    </xdr:from>
    <xdr:to>
      <xdr:col>24</xdr:col>
      <xdr:colOff>114300</xdr:colOff>
      <xdr:row>95</xdr:row>
      <xdr:rowOff>4966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97693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153670</xdr:rowOff>
    </xdr:from>
    <xdr:to>
      <xdr:col>20</xdr:col>
      <xdr:colOff>38100</xdr:colOff>
      <xdr:row>96</xdr:row>
      <xdr:rowOff>83820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100347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69431</xdr:rowOff>
    </xdr:from>
    <xdr:to>
      <xdr:col>15</xdr:col>
      <xdr:colOff>101600</xdr:colOff>
      <xdr:row>96</xdr:row>
      <xdr:rowOff>171031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74461</xdr:rowOff>
    </xdr:from>
    <xdr:to>
      <xdr:col>10</xdr:col>
      <xdr:colOff>165100</xdr:colOff>
      <xdr:row>96</xdr:row>
      <xdr:rowOff>4611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21138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37148</xdr:rowOff>
    </xdr:from>
    <xdr:to>
      <xdr:col>6</xdr:col>
      <xdr:colOff>38100</xdr:colOff>
      <xdr:row>97</xdr:row>
      <xdr:rowOff>138748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155275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118643</xdr:rowOff>
    </xdr:from>
    <xdr:to>
      <xdr:col>55</xdr:col>
      <xdr:colOff>0</xdr:colOff>
      <xdr:row>53</xdr:row>
      <xdr:rowOff>40208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8862593"/>
          <a:ext cx="838200" cy="2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40208</xdr:rowOff>
    </xdr:from>
    <xdr:to>
      <xdr:col>50</xdr:col>
      <xdr:colOff>114300</xdr:colOff>
      <xdr:row>54</xdr:row>
      <xdr:rowOff>34582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127058"/>
          <a:ext cx="889000" cy="16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34582</xdr:rowOff>
    </xdr:from>
    <xdr:to>
      <xdr:col>45</xdr:col>
      <xdr:colOff>177800</xdr:colOff>
      <xdr:row>54</xdr:row>
      <xdr:rowOff>145276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292882"/>
          <a:ext cx="889000" cy="1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103607</xdr:rowOff>
    </xdr:from>
    <xdr:to>
      <xdr:col>41</xdr:col>
      <xdr:colOff>50800</xdr:colOff>
      <xdr:row>54</xdr:row>
      <xdr:rowOff>145276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90457"/>
          <a:ext cx="889000" cy="2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67843</xdr:rowOff>
    </xdr:from>
    <xdr:to>
      <xdr:col>55</xdr:col>
      <xdr:colOff>50800</xdr:colOff>
      <xdr:row>51</xdr:row>
      <xdr:rowOff>169443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8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90720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66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160858</xdr:rowOff>
    </xdr:from>
    <xdr:to>
      <xdr:col>50</xdr:col>
      <xdr:colOff>165100</xdr:colOff>
      <xdr:row>53</xdr:row>
      <xdr:rowOff>91008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0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107535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8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155232</xdr:rowOff>
    </xdr:from>
    <xdr:to>
      <xdr:col>46</xdr:col>
      <xdr:colOff>38100</xdr:colOff>
      <xdr:row>54</xdr:row>
      <xdr:rowOff>85382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101909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94476</xdr:rowOff>
    </xdr:from>
    <xdr:to>
      <xdr:col>41</xdr:col>
      <xdr:colOff>101600</xdr:colOff>
      <xdr:row>55</xdr:row>
      <xdr:rowOff>24626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41153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2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52807</xdr:rowOff>
    </xdr:from>
    <xdr:to>
      <xdr:col>36</xdr:col>
      <xdr:colOff>165100</xdr:colOff>
      <xdr:row>53</xdr:row>
      <xdr:rowOff>154407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170934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59423</xdr:rowOff>
    </xdr:from>
    <xdr:to>
      <xdr:col>55</xdr:col>
      <xdr:colOff>0</xdr:colOff>
      <xdr:row>78</xdr:row>
      <xdr:rowOff>3093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61073"/>
          <a:ext cx="838200" cy="1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59423</xdr:rowOff>
    </xdr:from>
    <xdr:to>
      <xdr:col>50</xdr:col>
      <xdr:colOff>114300</xdr:colOff>
      <xdr:row>77</xdr:row>
      <xdr:rowOff>130023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61073"/>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60337</xdr:rowOff>
    </xdr:from>
    <xdr:to>
      <xdr:col>45</xdr:col>
      <xdr:colOff>177800</xdr:colOff>
      <xdr:row>77</xdr:row>
      <xdr:rowOff>130023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61987"/>
          <a:ext cx="8890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60337</xdr:rowOff>
    </xdr:from>
    <xdr:to>
      <xdr:col>41</xdr:col>
      <xdr:colOff>50800</xdr:colOff>
      <xdr:row>78</xdr:row>
      <xdr:rowOff>51099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1987"/>
          <a:ext cx="889000" cy="1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123743</xdr:rowOff>
    </xdr:from>
    <xdr:to>
      <xdr:col>55</xdr:col>
      <xdr:colOff>50800</xdr:colOff>
      <xdr:row>78</xdr:row>
      <xdr:rowOff>53893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102170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8623</xdr:rowOff>
    </xdr:from>
    <xdr:to>
      <xdr:col>50</xdr:col>
      <xdr:colOff>165100</xdr:colOff>
      <xdr:row>77</xdr:row>
      <xdr:rowOff>110223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101350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79223</xdr:rowOff>
    </xdr:from>
    <xdr:to>
      <xdr:col>46</xdr:col>
      <xdr:colOff>38100</xdr:colOff>
      <xdr:row>78</xdr:row>
      <xdr:rowOff>9373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9537</xdr:rowOff>
    </xdr:from>
    <xdr:to>
      <xdr:col>41</xdr:col>
      <xdr:colOff>101600</xdr:colOff>
      <xdr:row>77</xdr:row>
      <xdr:rowOff>111137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299</xdr:rowOff>
    </xdr:from>
    <xdr:to>
      <xdr:col>36</xdr:col>
      <xdr:colOff>165100</xdr:colOff>
      <xdr:row>78</xdr:row>
      <xdr:rowOff>101899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93026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37833</xdr:rowOff>
    </xdr:from>
    <xdr:to>
      <xdr:col>55</xdr:col>
      <xdr:colOff>0</xdr:colOff>
      <xdr:row>96</xdr:row>
      <xdr:rowOff>100837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639783"/>
          <a:ext cx="838200" cy="9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168935</xdr:rowOff>
    </xdr:from>
    <xdr:to>
      <xdr:col>50</xdr:col>
      <xdr:colOff>114300</xdr:colOff>
      <xdr:row>96</xdr:row>
      <xdr:rowOff>100837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56685"/>
          <a:ext cx="889000" cy="1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91593</xdr:rowOff>
    </xdr:from>
    <xdr:to>
      <xdr:col>45</xdr:col>
      <xdr:colOff>177800</xdr:colOff>
      <xdr:row>95</xdr:row>
      <xdr:rowOff>168935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07893"/>
          <a:ext cx="889000" cy="2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91593</xdr:rowOff>
    </xdr:from>
    <xdr:to>
      <xdr:col>41</xdr:col>
      <xdr:colOff>50800</xdr:colOff>
      <xdr:row>95</xdr:row>
      <xdr:rowOff>38430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207893"/>
          <a:ext cx="889000" cy="1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158483</xdr:rowOff>
    </xdr:from>
    <xdr:to>
      <xdr:col>55</xdr:col>
      <xdr:colOff>50800</xdr:colOff>
      <xdr:row>91</xdr:row>
      <xdr:rowOff>88633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111510</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5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50037</xdr:rowOff>
    </xdr:from>
    <xdr:to>
      <xdr:col>50</xdr:col>
      <xdr:colOff>165100</xdr:colOff>
      <xdr:row>96</xdr:row>
      <xdr:rowOff>151637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168164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118135</xdr:rowOff>
    </xdr:from>
    <xdr:to>
      <xdr:col>46</xdr:col>
      <xdr:colOff>38100</xdr:colOff>
      <xdr:row>96</xdr:row>
      <xdr:rowOff>48285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40793</xdr:rowOff>
    </xdr:from>
    <xdr:to>
      <xdr:col>41</xdr:col>
      <xdr:colOff>101600</xdr:colOff>
      <xdr:row>94</xdr:row>
      <xdr:rowOff>142393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158920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9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159080</xdr:rowOff>
    </xdr:from>
    <xdr:to>
      <xdr:col>36</xdr:col>
      <xdr:colOff>165100</xdr:colOff>
      <xdr:row>95</xdr:row>
      <xdr:rowOff>89230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105757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117591</xdr:rowOff>
    </xdr:from>
    <xdr:to>
      <xdr:col>85</xdr:col>
      <xdr:colOff>127000</xdr:colOff>
      <xdr:row>35</xdr:row>
      <xdr:rowOff>51069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46891"/>
          <a:ext cx="8382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51069</xdr:rowOff>
    </xdr:from>
    <xdr:to>
      <xdr:col>81</xdr:col>
      <xdr:colOff>50800</xdr:colOff>
      <xdr:row>35</xdr:row>
      <xdr:rowOff>90877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51819"/>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54399</xdr:rowOff>
    </xdr:from>
    <xdr:to>
      <xdr:col>76</xdr:col>
      <xdr:colOff>114300</xdr:colOff>
      <xdr:row>35</xdr:row>
      <xdr:rowOff>90877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55149"/>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54399</xdr:rowOff>
    </xdr:from>
    <xdr:to>
      <xdr:col>71</xdr:col>
      <xdr:colOff>177800</xdr:colOff>
      <xdr:row>35</xdr:row>
      <xdr:rowOff>85881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55149"/>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66791</xdr:rowOff>
    </xdr:from>
    <xdr:to>
      <xdr:col>85</xdr:col>
      <xdr:colOff>177800</xdr:colOff>
      <xdr:row>34</xdr:row>
      <xdr:rowOff>168391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89668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269</xdr:rowOff>
    </xdr:from>
    <xdr:to>
      <xdr:col>81</xdr:col>
      <xdr:colOff>101600</xdr:colOff>
      <xdr:row>35</xdr:row>
      <xdr:rowOff>101869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118396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7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40077</xdr:rowOff>
    </xdr:from>
    <xdr:to>
      <xdr:col>76</xdr:col>
      <xdr:colOff>165100</xdr:colOff>
      <xdr:row>35</xdr:row>
      <xdr:rowOff>141677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158204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1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3599</xdr:rowOff>
    </xdr:from>
    <xdr:to>
      <xdr:col>72</xdr:col>
      <xdr:colOff>38100</xdr:colOff>
      <xdr:row>35</xdr:row>
      <xdr:rowOff>105199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121726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35081</xdr:rowOff>
    </xdr:from>
    <xdr:to>
      <xdr:col>67</xdr:col>
      <xdr:colOff>101600</xdr:colOff>
      <xdr:row>35</xdr:row>
      <xdr:rowOff>136681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153208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112903</xdr:rowOff>
    </xdr:from>
    <xdr:to>
      <xdr:col>85</xdr:col>
      <xdr:colOff>127000</xdr:colOff>
      <xdr:row>56</xdr:row>
      <xdr:rowOff>77368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42653"/>
          <a:ext cx="838200" cy="1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112903</xdr:rowOff>
    </xdr:from>
    <xdr:to>
      <xdr:col>81</xdr:col>
      <xdr:colOff>50800</xdr:colOff>
      <xdr:row>56</xdr:row>
      <xdr:rowOff>7404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42653"/>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108788</xdr:rowOff>
    </xdr:from>
    <xdr:to>
      <xdr:col>76</xdr:col>
      <xdr:colOff>114300</xdr:colOff>
      <xdr:row>56</xdr:row>
      <xdr:rowOff>7404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38538"/>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108788</xdr:rowOff>
    </xdr:from>
    <xdr:to>
      <xdr:col>71</xdr:col>
      <xdr:colOff>177800</xdr:colOff>
      <xdr:row>56</xdr:row>
      <xdr:rowOff>153301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38538"/>
          <a:ext cx="889000" cy="2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26568</xdr:rowOff>
    </xdr:from>
    <xdr:to>
      <xdr:col>85</xdr:col>
      <xdr:colOff>177800</xdr:colOff>
      <xdr:row>56</xdr:row>
      <xdr:rowOff>128168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49445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62103</xdr:rowOff>
    </xdr:from>
    <xdr:to>
      <xdr:col>81</xdr:col>
      <xdr:colOff>101600</xdr:colOff>
      <xdr:row>55</xdr:row>
      <xdr:rowOff>163703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128054</xdr:rowOff>
    </xdr:from>
    <xdr:to>
      <xdr:col>76</xdr:col>
      <xdr:colOff>165100</xdr:colOff>
      <xdr:row>56</xdr:row>
      <xdr:rowOff>58204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74731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57988</xdr:rowOff>
    </xdr:from>
    <xdr:to>
      <xdr:col>72</xdr:col>
      <xdr:colOff>38100</xdr:colOff>
      <xdr:row>55</xdr:row>
      <xdr:rowOff>159588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102501</xdr:rowOff>
    </xdr:from>
    <xdr:to>
      <xdr:col>67</xdr:col>
      <xdr:colOff>101600</xdr:colOff>
      <xdr:row>57</xdr:row>
      <xdr:rowOff>32651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23778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98182</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2732"/>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90681</xdr:rowOff>
    </xdr:from>
    <xdr:to>
      <xdr:col>81</xdr:col>
      <xdr:colOff>50800</xdr:colOff>
      <xdr:row>79</xdr:row>
      <xdr:rowOff>98182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5231"/>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90681</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5231"/>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68878</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13428"/>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47382</xdr:rowOff>
    </xdr:from>
    <xdr:to>
      <xdr:col>81</xdr:col>
      <xdr:colOff>101600</xdr:colOff>
      <xdr:row>79</xdr:row>
      <xdr:rowOff>148982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140109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39881</xdr:rowOff>
    </xdr:from>
    <xdr:to>
      <xdr:col>76</xdr:col>
      <xdr:colOff>165100</xdr:colOff>
      <xdr:row>79</xdr:row>
      <xdr:rowOff>141481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132608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18078</xdr:rowOff>
    </xdr:from>
    <xdr:to>
      <xdr:col>67</xdr:col>
      <xdr:colOff>101600</xdr:colOff>
      <xdr:row>79</xdr:row>
      <xdr:rowOff>119678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110805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5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170538</xdr:rowOff>
    </xdr:from>
    <xdr:to>
      <xdr:col>85</xdr:col>
      <xdr:colOff>127000</xdr:colOff>
      <xdr:row>93</xdr:row>
      <xdr:rowOff>9413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72488"/>
          <a:ext cx="8382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170538</xdr:rowOff>
    </xdr:from>
    <xdr:to>
      <xdr:col>81</xdr:col>
      <xdr:colOff>50800</xdr:colOff>
      <xdr:row>92</xdr:row>
      <xdr:rowOff>31237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772488"/>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31237</xdr:rowOff>
    </xdr:from>
    <xdr:to>
      <xdr:col>76</xdr:col>
      <xdr:colOff>114300</xdr:colOff>
      <xdr:row>92</xdr:row>
      <xdr:rowOff>159069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804637"/>
          <a:ext cx="889000" cy="1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159069</xdr:rowOff>
    </xdr:from>
    <xdr:to>
      <xdr:col>71</xdr:col>
      <xdr:colOff>177800</xdr:colOff>
      <xdr:row>93</xdr:row>
      <xdr:rowOff>140874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932469"/>
          <a:ext cx="889000" cy="1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130063</xdr:rowOff>
    </xdr:from>
    <xdr:to>
      <xdr:col>85</xdr:col>
      <xdr:colOff>177800</xdr:colOff>
      <xdr:row>93</xdr:row>
      <xdr:rowOff>60213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9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152940</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119738</xdr:rowOff>
    </xdr:from>
    <xdr:to>
      <xdr:col>81</xdr:col>
      <xdr:colOff>101600</xdr:colOff>
      <xdr:row>92</xdr:row>
      <xdr:rowOff>49888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66415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49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151887</xdr:rowOff>
    </xdr:from>
    <xdr:to>
      <xdr:col>76</xdr:col>
      <xdr:colOff>165100</xdr:colOff>
      <xdr:row>92</xdr:row>
      <xdr:rowOff>82037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7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98564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52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108269</xdr:rowOff>
    </xdr:from>
    <xdr:to>
      <xdr:col>72</xdr:col>
      <xdr:colOff>38100</xdr:colOff>
      <xdr:row>93</xdr:row>
      <xdr:rowOff>38419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8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54946</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65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90074</xdr:rowOff>
    </xdr:from>
    <xdr:to>
      <xdr:col>67</xdr:col>
      <xdr:colOff>101600</xdr:colOff>
      <xdr:row>94</xdr:row>
      <xdr:rowOff>20224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36751</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81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特定環境保全公共下水道事業特別会計の公営企業会計移行に伴い、運転資金として約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億円を繰り出したため大幅に</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しており、類似団体で最も高くなっている。</a:t>
          </a:r>
          <a:endParaRPr lang="ja-JP" altLang="ja-JP" sz="1400">
            <a:effectLst/>
          </a:endParaRPr>
        </a:p>
        <a:p>
          <a:r>
            <a:rPr kumimoji="1" lang="ja-JP" altLang="ja-JP" sz="1100">
              <a:solidFill>
                <a:schemeClr val="dk1"/>
              </a:solidFill>
              <a:effectLst/>
              <a:latin typeface="+mn-lt"/>
              <a:ea typeface="+mn-ea"/>
              <a:cs typeface="+mn-cs"/>
            </a:rPr>
            <a:t>・農林水産業費の増については、</a:t>
          </a:r>
          <a:r>
            <a:rPr kumimoji="1" lang="ja-JP" altLang="en-US" sz="1100">
              <a:solidFill>
                <a:schemeClr val="dk1"/>
              </a:solidFill>
              <a:effectLst/>
              <a:latin typeface="+mn-lt"/>
              <a:ea typeface="+mn-ea"/>
              <a:cs typeface="+mn-cs"/>
            </a:rPr>
            <a:t>農産物加工処理施設の整備事業の実施が主な増加要因である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・衛生費の増については、簡易水道事業</a:t>
          </a:r>
          <a:r>
            <a:rPr kumimoji="1" lang="ja-JP" altLang="ja-JP" sz="1100">
              <a:solidFill>
                <a:schemeClr val="dk1"/>
              </a:solidFill>
              <a:effectLst/>
              <a:latin typeface="+mn-lt"/>
              <a:ea typeface="+mn-ea"/>
              <a:cs typeface="+mn-cs"/>
            </a:rPr>
            <a:t>特別会計の公営企業会計移行に伴い、運転資金として約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億円を繰り出したことが主な増加要因である。</a:t>
          </a:r>
          <a:endParaRPr lang="ja-JP" altLang="ja-JP">
            <a:effectLst/>
          </a:endParaRPr>
        </a:p>
        <a:p>
          <a:r>
            <a:rPr kumimoji="1" lang="ja-JP" altLang="ja-JP" sz="1100">
              <a:solidFill>
                <a:schemeClr val="dk1"/>
              </a:solidFill>
              <a:effectLst/>
              <a:latin typeface="+mn-lt"/>
              <a:ea typeface="+mn-ea"/>
              <a:cs typeface="+mn-cs"/>
            </a:rPr>
            <a:t>・公債費も、類似団体と比較してかなり高い状況である。後年度負担の軽減を図るため繰上償還を毎年実施しているためである。</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年度は繰上償還を</a:t>
          </a:r>
          <a:r>
            <a:rPr kumimoji="1" lang="en-US" altLang="ja-JP" sz="1100">
              <a:solidFill>
                <a:schemeClr val="dk1"/>
              </a:solidFill>
              <a:effectLst/>
              <a:latin typeface="+mn-lt"/>
              <a:ea typeface="+mn-ea"/>
              <a:cs typeface="+mn-cs"/>
            </a:rPr>
            <a:t>917,054</a:t>
          </a:r>
          <a:r>
            <a:rPr kumimoji="1" lang="ja-JP" altLang="ja-JP" sz="1100">
              <a:solidFill>
                <a:schemeClr val="dk1"/>
              </a:solidFill>
              <a:effectLst/>
              <a:latin typeface="+mn-lt"/>
              <a:ea typeface="+mn-ea"/>
              <a:cs typeface="+mn-cs"/>
            </a:rPr>
            <a:t>千円実施している。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については、ここ数年、同規模程度で推移しているが、合併特例事業債も発行期限を迎えるなか、今後は、行政サービスを維持していくため、基金を取り崩して、財政運営をしていく必要があると考えられる。</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・実質収支額は、黒字となっているが、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％程度の安定した状況となるよう、数値の改善を図っていきたい。</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特定環境保全公共下水道事業特別会計と簡易水道事業特別会計の黒字額が大幅に増加しているのは、公営企業会計への移行に伴い、運転資金として合計約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億円を繰り出したことによる。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連結実質赤字比率は、全会計において実質赤字額及び資金不足額が発生していないため、算出されていない。</a:t>
          </a:r>
          <a:endParaRPr lang="ja-JP" altLang="ja-JP" sz="1400">
            <a:effectLst/>
          </a:endParaRPr>
        </a:p>
        <a:p>
          <a:r>
            <a:rPr kumimoji="1" lang="ja-JP" altLang="ja-JP" sz="1100">
              <a:solidFill>
                <a:schemeClr val="dk1"/>
              </a:solidFill>
              <a:effectLst/>
              <a:latin typeface="+mn-lt"/>
              <a:ea typeface="+mn-ea"/>
              <a:cs typeface="+mn-cs"/>
            </a:rPr>
            <a:t>　今後も、対象会計それぞれについて赤字決算とならないよう、引き続き、健全な財政運営に努める。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・「元利償還金」は、繰上償還によって減少している。今後も財政健全化の観点から、</a:t>
          </a:r>
          <a:r>
            <a:rPr kumimoji="1" lang="ja-JP" altLang="en-US" sz="1200">
              <a:solidFill>
                <a:schemeClr val="dk1"/>
              </a:solidFill>
              <a:effectLst/>
              <a:latin typeface="+mn-lt"/>
              <a:ea typeface="+mn-ea"/>
              <a:cs typeface="+mn-cs"/>
            </a:rPr>
            <a:t>積極的な</a:t>
          </a:r>
          <a:r>
            <a:rPr kumimoji="1" lang="ja-JP" altLang="ja-JP" sz="1200">
              <a:solidFill>
                <a:schemeClr val="dk1"/>
              </a:solidFill>
              <a:effectLst/>
              <a:latin typeface="+mn-lt"/>
              <a:ea typeface="+mn-ea"/>
              <a:cs typeface="+mn-cs"/>
            </a:rPr>
            <a:t>繰上償還を実施する予定である。</a:t>
          </a:r>
          <a:endParaRPr lang="ja-JP" altLang="ja-JP" sz="1600">
            <a:effectLst/>
          </a:endParaRPr>
        </a:p>
        <a:p>
          <a:r>
            <a:rPr kumimoji="1" lang="ja-JP" altLang="ja-JP" sz="1200">
              <a:solidFill>
                <a:schemeClr val="dk1"/>
              </a:solidFill>
              <a:effectLst/>
              <a:latin typeface="+mn-lt"/>
              <a:ea typeface="+mn-ea"/>
              <a:cs typeface="+mn-cs"/>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r>
            <a:rPr kumimoji="1" lang="ja-JP" altLang="en-US" sz="1200">
              <a:solidFill>
                <a:schemeClr val="dk1"/>
              </a:solidFill>
              <a:effectLst/>
              <a:latin typeface="+mn-lt"/>
              <a:ea typeface="+mn-ea"/>
              <a:cs typeface="+mn-cs"/>
            </a:rPr>
            <a:t>。</a:t>
          </a:r>
          <a:endParaRPr lang="ja-JP" altLang="ja-JP" sz="16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分析なし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・一般会計等に係る地方債の現在高については、繰上償還（</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年度実施額：</a:t>
          </a:r>
          <a:r>
            <a:rPr kumimoji="1" lang="en-US" altLang="ja-JP" sz="1200">
              <a:solidFill>
                <a:schemeClr val="dk1"/>
              </a:solidFill>
              <a:effectLst/>
              <a:latin typeface="+mn-lt"/>
              <a:ea typeface="+mn-ea"/>
              <a:cs typeface="+mn-cs"/>
            </a:rPr>
            <a:t>917,054</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に取り</a:t>
          </a:r>
          <a:r>
            <a:rPr kumimoji="1" lang="ja-JP" altLang="ja-JP" sz="1200">
              <a:solidFill>
                <a:schemeClr val="dk1"/>
              </a:solidFill>
              <a:effectLst/>
              <a:latin typeface="+mn-lt"/>
              <a:ea typeface="+mn-ea"/>
              <a:cs typeface="+mn-cs"/>
            </a:rPr>
            <a:t>組み減少している。</a:t>
          </a:r>
          <a:endParaRPr lang="ja-JP" altLang="ja-JP" sz="1600">
            <a:effectLst/>
          </a:endParaRPr>
        </a:p>
        <a:p>
          <a:r>
            <a:rPr kumimoji="1" lang="ja-JP" altLang="ja-JP" sz="1200">
              <a:solidFill>
                <a:schemeClr val="dk1"/>
              </a:solidFill>
              <a:effectLst/>
              <a:latin typeface="+mn-lt"/>
              <a:ea typeface="+mn-ea"/>
              <a:cs typeface="+mn-cs"/>
            </a:rPr>
            <a:t>・公営企業債等繰入見込額については、下水道事業の事業量の増により繰入見込額が増加</a:t>
          </a:r>
          <a:r>
            <a:rPr kumimoji="1" lang="ja-JP" altLang="en-US" sz="1200">
              <a:solidFill>
                <a:schemeClr val="dk1"/>
              </a:solidFill>
              <a:effectLst/>
              <a:latin typeface="+mn-lt"/>
              <a:ea typeface="+mn-ea"/>
              <a:cs typeface="+mn-cs"/>
            </a:rPr>
            <a:t>傾向にある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・充当可能基金については、特定目的基金に任意積立てしたため、</a:t>
          </a:r>
          <a:r>
            <a:rPr kumimoji="1" lang="en-US" altLang="ja-JP" sz="1200">
              <a:solidFill>
                <a:schemeClr val="dk1"/>
              </a:solidFill>
              <a:effectLst/>
              <a:latin typeface="+mn-lt"/>
              <a:ea typeface="+mn-ea"/>
              <a:cs typeface="+mn-cs"/>
            </a:rPr>
            <a:t>R04</a:t>
          </a:r>
          <a:r>
            <a:rPr kumimoji="1" lang="ja-JP" altLang="ja-JP" sz="1200">
              <a:solidFill>
                <a:schemeClr val="dk1"/>
              </a:solidFill>
              <a:effectLst/>
              <a:latin typeface="+mn-lt"/>
              <a:ea typeface="+mn-ea"/>
              <a:cs typeface="+mn-cs"/>
            </a:rPr>
            <a:t>年度と比べ増となった。</a:t>
          </a:r>
          <a:endParaRPr lang="ja-JP" altLang="ja-JP" sz="1600">
            <a:effectLst/>
          </a:endParaRPr>
        </a:p>
        <a:p>
          <a:r>
            <a:rPr kumimoji="1" lang="ja-JP" altLang="ja-JP" sz="1200">
              <a:solidFill>
                <a:schemeClr val="dk1"/>
              </a:solidFill>
              <a:effectLst/>
              <a:latin typeface="+mn-lt"/>
              <a:ea typeface="+mn-ea"/>
              <a:cs typeface="+mn-cs"/>
            </a:rPr>
            <a:t>・今後とも町債発行の抑制と起債繰上償還を基調として、安定した財政運営に努めていく。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兵庫県佐用町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年度末は、</a:t>
          </a:r>
          <a:r>
            <a:rPr kumimoji="1" lang="en-US" altLang="ja-JP" sz="1200">
              <a:solidFill>
                <a:schemeClr val="dk1"/>
              </a:solidFill>
              <a:effectLst/>
              <a:latin typeface="+mn-lt"/>
              <a:ea typeface="+mn-ea"/>
              <a:cs typeface="+mn-cs"/>
            </a:rPr>
            <a:t>R04</a:t>
          </a:r>
          <a:r>
            <a:rPr kumimoji="1" lang="ja-JP" altLang="ja-JP" sz="1200">
              <a:solidFill>
                <a:schemeClr val="dk1"/>
              </a:solidFill>
              <a:effectLst/>
              <a:latin typeface="+mn-lt"/>
              <a:ea typeface="+mn-ea"/>
              <a:cs typeface="+mn-cs"/>
            </a:rPr>
            <a:t>年度末比で、</a:t>
          </a:r>
          <a:r>
            <a:rPr kumimoji="1" lang="en-US" altLang="ja-JP" sz="1200">
              <a:solidFill>
                <a:schemeClr val="dk1"/>
              </a:solidFill>
              <a:effectLst/>
              <a:latin typeface="+mn-lt"/>
              <a:ea typeface="+mn-ea"/>
              <a:cs typeface="+mn-cs"/>
            </a:rPr>
            <a:t>1,065</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a:t>
          </a:r>
          <a:endParaRPr lang="ja-JP" altLang="ja-JP" sz="1600">
            <a:effectLst/>
          </a:endParaRPr>
        </a:p>
        <a:p>
          <a:r>
            <a:rPr kumimoji="1" lang="ja-JP" altLang="ja-JP" sz="1200">
              <a:solidFill>
                <a:schemeClr val="dk1"/>
              </a:solidFill>
              <a:effectLst/>
              <a:latin typeface="+mn-lt"/>
              <a:ea typeface="+mn-ea"/>
              <a:cs typeface="+mn-cs"/>
            </a:rPr>
            <a:t>　主な</a:t>
          </a:r>
          <a:r>
            <a:rPr kumimoji="1" lang="ja-JP" altLang="en-US" sz="1200">
              <a:solidFill>
                <a:schemeClr val="dk1"/>
              </a:solidFill>
              <a:effectLst/>
              <a:latin typeface="+mn-lt"/>
              <a:ea typeface="+mn-ea"/>
              <a:cs typeface="+mn-cs"/>
            </a:rPr>
            <a:t>減額</a:t>
          </a:r>
          <a:r>
            <a:rPr kumimoji="1" lang="ja-JP" altLang="ja-JP" sz="1200">
              <a:solidFill>
                <a:schemeClr val="dk1"/>
              </a:solidFill>
              <a:effectLst/>
              <a:latin typeface="+mn-lt"/>
              <a:ea typeface="+mn-ea"/>
              <a:cs typeface="+mn-cs"/>
            </a:rPr>
            <a:t>要因は、</a:t>
          </a:r>
          <a:r>
            <a:rPr kumimoji="1" lang="ja-JP" altLang="en-US" sz="1200">
              <a:solidFill>
                <a:schemeClr val="dk1"/>
              </a:solidFill>
              <a:effectLst/>
              <a:latin typeface="+mn-lt"/>
              <a:ea typeface="+mn-ea"/>
              <a:cs typeface="+mn-cs"/>
            </a:rPr>
            <a:t>上下水道事業特別会計の公営企業会計移行に伴う運転資金の財源として、</a:t>
          </a:r>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243</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合併</a:t>
          </a:r>
          <a:r>
            <a:rPr kumimoji="1" lang="ja-JP" altLang="ja-JP" sz="1200">
              <a:solidFill>
                <a:schemeClr val="dk1"/>
              </a:solidFill>
              <a:effectLst/>
              <a:latin typeface="+mn-lt"/>
              <a:ea typeface="+mn-ea"/>
              <a:cs typeface="+mn-cs"/>
            </a:rPr>
            <a:t>振興基金（</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1,143</a:t>
          </a:r>
          <a:r>
            <a:rPr kumimoji="1" lang="ja-JP" altLang="ja-JP" sz="1200">
              <a:solidFill>
                <a:schemeClr val="dk1"/>
              </a:solidFill>
              <a:effectLst/>
              <a:latin typeface="+mn-lt"/>
              <a:ea typeface="+mn-ea"/>
              <a:cs typeface="+mn-cs"/>
            </a:rPr>
            <a:t>百万円）を</a:t>
          </a:r>
          <a:r>
            <a:rPr kumimoji="1" lang="ja-JP" altLang="en-US" sz="1200">
              <a:solidFill>
                <a:schemeClr val="dk1"/>
              </a:solidFill>
              <a:effectLst/>
              <a:latin typeface="+mn-lt"/>
              <a:ea typeface="+mn-ea"/>
              <a:cs typeface="+mn-cs"/>
            </a:rPr>
            <a:t>取り崩したためである</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mn-lt"/>
              <a:ea typeface="+mn-ea"/>
              <a:cs typeface="+mn-cs"/>
            </a:rPr>
            <a:t>合併特例事業債の終了や人件費・</a:t>
          </a:r>
          <a:r>
            <a:rPr kumimoji="1" lang="en-US" altLang="ja-JP" sz="1200">
              <a:solidFill>
                <a:schemeClr val="dk1"/>
              </a:solidFill>
              <a:effectLst/>
              <a:latin typeface="+mn-lt"/>
              <a:ea typeface="+mn-ea"/>
              <a:cs typeface="+mn-cs"/>
            </a:rPr>
            <a:t>DX</a:t>
          </a:r>
          <a:r>
            <a:rPr kumimoji="1" lang="ja-JP" altLang="en-US" sz="1200">
              <a:solidFill>
                <a:schemeClr val="dk1"/>
              </a:solidFill>
              <a:effectLst/>
              <a:latin typeface="+mn-lt"/>
              <a:ea typeface="+mn-ea"/>
              <a:cs typeface="+mn-cs"/>
            </a:rPr>
            <a:t>関連費用の増加、公共施設・インフラの老朽化に伴う更新費用など、今後さらに財政需要額が高まっていくことが予想される。財政の健全化を図り、基金額を維持しながら、全ての基金についてこれまで以上に効果的に活用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過疎地域自立振興基金：佐用町の自立促進を図り、住民福祉の向上、雇用の拡大、地域格差の是正及び美しく風格ある郷土の形成を目的とする。</a:t>
          </a:r>
          <a:endParaRPr lang="ja-JP" altLang="ja-JP" sz="1600">
            <a:effectLst/>
          </a:endParaRPr>
        </a:p>
        <a:p>
          <a:r>
            <a:rPr kumimoji="1" lang="ja-JP" altLang="ja-JP" sz="1200">
              <a:solidFill>
                <a:schemeClr val="dk1"/>
              </a:solidFill>
              <a:effectLst/>
              <a:latin typeface="+mn-lt"/>
              <a:ea typeface="+mn-ea"/>
              <a:cs typeface="+mn-cs"/>
            </a:rPr>
            <a:t>　公共施設等整備基金：公共施設等の整備及び最適化に要する経費の財源に充てる。</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年度末は、</a:t>
          </a:r>
          <a:r>
            <a:rPr kumimoji="1" lang="en-US" altLang="ja-JP" sz="1200">
              <a:solidFill>
                <a:schemeClr val="dk1"/>
              </a:solidFill>
              <a:effectLst/>
              <a:latin typeface="+mn-lt"/>
              <a:ea typeface="+mn-ea"/>
              <a:cs typeface="+mn-cs"/>
            </a:rPr>
            <a:t>R04</a:t>
          </a:r>
          <a:r>
            <a:rPr kumimoji="1" lang="ja-JP" altLang="ja-JP" sz="1200">
              <a:solidFill>
                <a:schemeClr val="dk1"/>
              </a:solidFill>
              <a:effectLst/>
              <a:latin typeface="+mn-lt"/>
              <a:ea typeface="+mn-ea"/>
              <a:cs typeface="+mn-cs"/>
            </a:rPr>
            <a:t>年度末比で、</a:t>
          </a:r>
          <a:r>
            <a:rPr kumimoji="1" lang="en-US" altLang="ja-JP" sz="1200">
              <a:solidFill>
                <a:schemeClr val="dk1"/>
              </a:solidFill>
              <a:effectLst/>
              <a:latin typeface="+mn-lt"/>
              <a:ea typeface="+mn-ea"/>
              <a:cs typeface="+mn-cs"/>
            </a:rPr>
            <a:t>1,065</a:t>
          </a:r>
          <a:r>
            <a:rPr kumimoji="1" lang="ja-JP" altLang="ja-JP" sz="1200">
              <a:solidFill>
                <a:schemeClr val="dk1"/>
              </a:solidFill>
              <a:effectLst/>
              <a:latin typeface="+mn-lt"/>
              <a:ea typeface="+mn-ea"/>
              <a:cs typeface="+mn-cs"/>
            </a:rPr>
            <a:t>百万円の減となっている。</a:t>
          </a:r>
          <a:endParaRPr lang="ja-JP" altLang="ja-JP" sz="1400">
            <a:effectLst/>
          </a:endParaRPr>
        </a:p>
        <a:p>
          <a:r>
            <a:rPr kumimoji="1" lang="ja-JP" altLang="ja-JP" sz="1200">
              <a:solidFill>
                <a:schemeClr val="dk1"/>
              </a:solidFill>
              <a:effectLst/>
              <a:latin typeface="+mn-lt"/>
              <a:ea typeface="+mn-ea"/>
              <a:cs typeface="+mn-cs"/>
            </a:rPr>
            <a:t>　主な減額要因は、上下水道事業特別会計の公営企業会計移行に伴う運転資金の財源として、公共施設等整備基金（△</a:t>
          </a:r>
          <a:r>
            <a:rPr kumimoji="1" lang="en-US" altLang="ja-JP" sz="1200">
              <a:solidFill>
                <a:schemeClr val="dk1"/>
              </a:solidFill>
              <a:effectLst/>
              <a:latin typeface="+mn-lt"/>
              <a:ea typeface="+mn-ea"/>
              <a:cs typeface="+mn-cs"/>
            </a:rPr>
            <a:t>243</a:t>
          </a:r>
          <a:r>
            <a:rPr kumimoji="1" lang="ja-JP" altLang="ja-JP" sz="1200">
              <a:solidFill>
                <a:schemeClr val="dk1"/>
              </a:solidFill>
              <a:effectLst/>
              <a:latin typeface="+mn-lt"/>
              <a:ea typeface="+mn-ea"/>
              <a:cs typeface="+mn-cs"/>
            </a:rPr>
            <a:t>百万円）、合併振興基金（△</a:t>
          </a:r>
          <a:r>
            <a:rPr kumimoji="1" lang="en-US" altLang="ja-JP" sz="1200">
              <a:solidFill>
                <a:schemeClr val="dk1"/>
              </a:solidFill>
              <a:effectLst/>
              <a:latin typeface="+mn-lt"/>
              <a:ea typeface="+mn-ea"/>
              <a:cs typeface="+mn-cs"/>
            </a:rPr>
            <a:t>1,143</a:t>
          </a:r>
          <a:r>
            <a:rPr kumimoji="1" lang="ja-JP" altLang="ja-JP" sz="1200">
              <a:solidFill>
                <a:schemeClr val="dk1"/>
              </a:solidFill>
              <a:effectLst/>
              <a:latin typeface="+mn-lt"/>
              <a:ea typeface="+mn-ea"/>
              <a:cs typeface="+mn-cs"/>
            </a:rPr>
            <a:t>百万円）を取り崩したためである。</a:t>
          </a:r>
          <a:r>
            <a:rPr kumimoji="1" lang="ja-JP" altLang="en-US" sz="1200">
              <a:solidFill>
                <a:schemeClr val="dk1"/>
              </a:solidFill>
              <a:effectLst/>
              <a:latin typeface="+mn-lt"/>
              <a:ea typeface="+mn-ea"/>
              <a:cs typeface="+mn-cs"/>
            </a:rPr>
            <a:t>なお、公共施設等整備基金については取り崩し後に剰余金を活用して積戻し（</a:t>
          </a:r>
          <a:r>
            <a:rPr kumimoji="1" lang="en-US" altLang="ja-JP" sz="1200">
              <a:solidFill>
                <a:schemeClr val="dk1"/>
              </a:solidFill>
              <a:effectLst/>
              <a:latin typeface="+mn-lt"/>
              <a:ea typeface="+mn-ea"/>
              <a:cs typeface="+mn-cs"/>
            </a:rPr>
            <a:t>+326</a:t>
          </a:r>
          <a:r>
            <a:rPr kumimoji="1" lang="ja-JP" altLang="en-US" sz="1200">
              <a:solidFill>
                <a:schemeClr val="dk1"/>
              </a:solidFill>
              <a:effectLst/>
              <a:latin typeface="+mn-lt"/>
              <a:ea typeface="+mn-ea"/>
              <a:cs typeface="+mn-cs"/>
            </a:rPr>
            <a:t>百万円）を行ったため、最終的に前年度から増額となっている。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過疎地域自立振興基金：現行の行政サービスを維持していくために、基金を取り崩し、事業の財源としていく。</a:t>
          </a:r>
          <a:endParaRPr lang="ja-JP" altLang="ja-JP" sz="1600">
            <a:effectLst/>
          </a:endParaRPr>
        </a:p>
        <a:p>
          <a:r>
            <a:rPr kumimoji="1" lang="ja-JP" altLang="ja-JP" sz="1200">
              <a:solidFill>
                <a:schemeClr val="dk1"/>
              </a:solidFill>
              <a:effectLst/>
              <a:latin typeface="+mn-lt"/>
              <a:ea typeface="+mn-ea"/>
              <a:cs typeface="+mn-cs"/>
            </a:rPr>
            <a:t>　公共施設等整備基金：老朽化によりこれから大量更新の時期を迎える、公共施設及びインフラ施設</a:t>
          </a:r>
          <a:r>
            <a:rPr kumimoji="1" lang="ja-JP" altLang="ja-JP" sz="1100">
              <a:solidFill>
                <a:schemeClr val="dk1"/>
              </a:solidFill>
              <a:effectLst/>
              <a:latin typeface="+mn-lt"/>
              <a:ea typeface="+mn-ea"/>
              <a:cs typeface="+mn-cs"/>
            </a:rPr>
            <a:t>の維持・更新、あるいは、統合・取壊し事業の財源としていく。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年度末は、</a:t>
          </a:r>
          <a:r>
            <a:rPr kumimoji="1" lang="en-US" altLang="ja-JP" sz="1200">
              <a:solidFill>
                <a:schemeClr val="dk1"/>
              </a:solidFill>
              <a:effectLst/>
              <a:latin typeface="+mn-lt"/>
              <a:ea typeface="+mn-ea"/>
              <a:cs typeface="+mn-cs"/>
            </a:rPr>
            <a:t>R04</a:t>
          </a:r>
          <a:r>
            <a:rPr kumimoji="1" lang="ja-JP" altLang="ja-JP" sz="1200">
              <a:solidFill>
                <a:schemeClr val="dk1"/>
              </a:solidFill>
              <a:effectLst/>
              <a:latin typeface="+mn-lt"/>
              <a:ea typeface="+mn-ea"/>
              <a:cs typeface="+mn-cs"/>
            </a:rPr>
            <a:t>年度末比で、</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百万円の減となっている。</a:t>
          </a:r>
          <a:endParaRPr lang="ja-JP" altLang="ja-JP" sz="1600">
            <a:effectLst/>
          </a:endParaRPr>
        </a:p>
        <a:p>
          <a:r>
            <a:rPr kumimoji="1" lang="ja-JP" altLang="ja-JP" sz="1200">
              <a:solidFill>
                <a:schemeClr val="dk1"/>
              </a:solidFill>
              <a:effectLst/>
              <a:latin typeface="+mn-lt"/>
              <a:ea typeface="+mn-ea"/>
              <a:cs typeface="+mn-cs"/>
            </a:rPr>
            <a:t>　過疎債の配分漏れによる財源不足分などに充てたため、減となった。</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財政調整基金については、地方交付税の減額に備えるため、また、大規模な災害等からの早期の復旧・復興を図る財源として、現状程度の金額を確保していく必要があると考える。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年度末は、</a:t>
          </a:r>
          <a:r>
            <a:rPr kumimoji="1" lang="en-US" altLang="ja-JP" sz="1200">
              <a:solidFill>
                <a:schemeClr val="dk1"/>
              </a:solidFill>
              <a:effectLst/>
              <a:latin typeface="+mn-lt"/>
              <a:ea typeface="+mn-ea"/>
              <a:cs typeface="+mn-cs"/>
            </a:rPr>
            <a:t>R04</a:t>
          </a:r>
          <a:r>
            <a:rPr kumimoji="1" lang="ja-JP" altLang="ja-JP" sz="1200">
              <a:solidFill>
                <a:schemeClr val="dk1"/>
              </a:solidFill>
              <a:effectLst/>
              <a:latin typeface="+mn-lt"/>
              <a:ea typeface="+mn-ea"/>
              <a:cs typeface="+mn-cs"/>
            </a:rPr>
            <a:t>年度末比で、</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百万円の減となっている。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減の理由は、防災行政無線デジタル化、庁舎改修事業など対象事業の償還分の繰入を行ったことにより減となった。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R05</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から農産物加工処理施設整備事業や支所等整備事業など大型事業を実施しており、今後償還額の大幅な増が予想される。財政健全化を図り、償還に備え減債基金への積立を計画的に行い、</a:t>
          </a:r>
          <a:r>
            <a:rPr kumimoji="1" lang="ja-JP" altLang="ja-JP" sz="1200">
              <a:solidFill>
                <a:schemeClr val="dk1"/>
              </a:solidFill>
              <a:effectLst/>
              <a:latin typeface="+mn-lt"/>
              <a:ea typeface="+mn-ea"/>
              <a:cs typeface="+mn-cs"/>
            </a:rPr>
            <a:t>公債費に充てるため基金からの繰り入れを実施していく</a:t>
          </a:r>
          <a:r>
            <a:rPr kumimoji="1" lang="ja-JP" altLang="en-US" sz="1200">
              <a:solidFill>
                <a:schemeClr val="dk1"/>
              </a:solidFill>
              <a:effectLst/>
              <a:latin typeface="+mn-lt"/>
              <a:ea typeface="+mn-ea"/>
              <a:cs typeface="+mn-cs"/>
            </a:rPr>
            <a:t>ことで安定した財政運営を行っていく</a:t>
          </a:r>
          <a:r>
            <a:rPr kumimoji="1" lang="ja-JP" altLang="ja-JP" sz="1200">
              <a:solidFill>
                <a:schemeClr val="dk1"/>
              </a:solidFill>
              <a:effectLst/>
              <a:latin typeface="+mn-lt"/>
              <a:ea typeface="+mn-ea"/>
              <a:cs typeface="+mn-cs"/>
            </a:rPr>
            <a:t>。</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14446052</v>
      </c>
      <c r="BO4" s="449"/>
      <c r="BP4" s="449"/>
      <c r="BQ4" s="449"/>
      <c r="BR4" s="449"/>
      <c r="BS4" s="449"/>
      <c r="BT4" s="449"/>
      <c r="BU4" s="450"/>
      <c r="BV4" s="448">
        <v>13168061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1.1000000000000001</v>
      </c>
      <c r="CU4" s="589"/>
      <c r="CV4" s="589"/>
      <c r="CW4" s="589"/>
      <c r="CX4" s="589"/>
      <c r="CY4" s="589"/>
      <c r="CZ4" s="589"/>
      <c r="DA4" s="590"/>
      <c r="DB4" s="588">
        <v>1.3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14341517</v>
      </c>
      <c r="BO5" s="420"/>
      <c r="BP5" s="420"/>
      <c r="BQ5" s="420"/>
      <c r="BR5" s="420"/>
      <c r="BS5" s="420"/>
      <c r="BT5" s="420"/>
      <c r="BU5" s="421"/>
      <c r="BV5" s="419">
        <v>13054988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83.4</v>
      </c>
      <c r="CU5" s="417"/>
      <c r="CV5" s="417"/>
      <c r="CW5" s="417"/>
      <c r="CX5" s="417"/>
      <c r="CY5" s="417"/>
      <c r="CZ5" s="417"/>
      <c r="DA5" s="418"/>
      <c r="DB5" s="416">
        <v>84.4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104535</v>
      </c>
      <c r="BO6" s="420"/>
      <c r="BP6" s="420"/>
      <c r="BQ6" s="420"/>
      <c r="BR6" s="420"/>
      <c r="BS6" s="420"/>
      <c r="BT6" s="420"/>
      <c r="BU6" s="421"/>
      <c r="BV6" s="419">
        <v>113073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83.7</v>
      </c>
      <c r="CU6" s="563"/>
      <c r="CV6" s="563"/>
      <c r="CW6" s="563"/>
      <c r="CX6" s="563"/>
      <c r="CY6" s="563"/>
      <c r="CZ6" s="563"/>
      <c r="DA6" s="564"/>
      <c r="DB6" s="562">
        <v>85.3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8790</v>
      </c>
      <c r="BO7" s="420"/>
      <c r="BP7" s="420"/>
      <c r="BQ7" s="420"/>
      <c r="BR7" s="420"/>
      <c r="BS7" s="420"/>
      <c r="BT7" s="420"/>
      <c r="BU7" s="421"/>
      <c r="BV7" s="419">
        <v>3544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8388257</v>
      </c>
      <c r="CU7" s="420"/>
      <c r="CV7" s="420"/>
      <c r="CW7" s="420"/>
      <c r="CX7" s="420"/>
      <c r="CY7" s="420"/>
      <c r="CZ7" s="420"/>
      <c r="DA7" s="421"/>
      <c r="DB7" s="419">
        <v>8466592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95745</v>
      </c>
      <c r="BO8" s="420"/>
      <c r="BP8" s="420"/>
      <c r="BQ8" s="420"/>
      <c r="BR8" s="420"/>
      <c r="BS8" s="420"/>
      <c r="BT8" s="420"/>
      <c r="BU8" s="421"/>
      <c r="BV8" s="419">
        <v>109529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0.28999999999999998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15863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-13784</v>
      </c>
      <c r="BO9" s="420"/>
      <c r="BP9" s="420"/>
      <c r="BQ9" s="420"/>
      <c r="BR9" s="420"/>
      <c r="BS9" s="420"/>
      <c r="BT9" s="420"/>
      <c r="BU9" s="421"/>
      <c r="BV9" s="419">
        <v>-23227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21.5</v>
      </c>
      <c r="CU9" s="417"/>
      <c r="CV9" s="417"/>
      <c r="CW9" s="417"/>
      <c r="CX9" s="417"/>
      <c r="CY9" s="417"/>
      <c r="CZ9" s="417"/>
      <c r="DA9" s="418"/>
      <c r="DB9" s="416">
        <v>25.1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17510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4566</v>
      </c>
      <c r="BO10" s="420"/>
      <c r="BP10" s="420"/>
      <c r="BQ10" s="420"/>
      <c r="BR10" s="420"/>
      <c r="BS10" s="420"/>
      <c r="BT10" s="420"/>
      <c r="BU10" s="421"/>
      <c r="BV10" s="419">
        <v>41819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917054</v>
      </c>
      <c r="BO11" s="420"/>
      <c r="BP11" s="420"/>
      <c r="BQ11" s="420"/>
      <c r="BR11" s="420"/>
      <c r="BS11" s="420"/>
      <c r="BT11" s="420"/>
      <c r="BU11" s="421"/>
      <c r="BV11" s="419">
        <v>1079551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15166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106721</v>
      </c>
      <c r="BO12" s="420"/>
      <c r="BP12" s="420"/>
      <c r="BQ12" s="420"/>
      <c r="BR12" s="420"/>
      <c r="BS12" s="420"/>
      <c r="BT12" s="420"/>
      <c r="BU12" s="421"/>
      <c r="BV12" s="419">
        <v>123747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14908</v>
      </c>
      <c r="S13" s="507"/>
      <c r="T13" s="507"/>
      <c r="U13" s="507"/>
      <c r="V13" s="508"/>
      <c r="W13" s="509" t="s">
        <v>131</v>
      </c>
      <c r="X13" s="405"/>
      <c r="Y13" s="405"/>
      <c r="Z13" s="405"/>
      <c r="AA13" s="405"/>
      <c r="AB13" s="406"/>
      <c r="AC13" s="372">
        <v>542</v>
      </c>
      <c r="AD13" s="373"/>
      <c r="AE13" s="373"/>
      <c r="AF13" s="373"/>
      <c r="AG13" s="374"/>
      <c r="AH13" s="372">
        <v>707</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801115</v>
      </c>
      <c r="BO13" s="420"/>
      <c r="BP13" s="420"/>
      <c r="BQ13" s="420"/>
      <c r="BR13" s="420"/>
      <c r="BS13" s="420"/>
      <c r="BT13" s="420"/>
      <c r="BU13" s="421"/>
      <c r="BV13" s="419">
        <v>974396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1.7</v>
      </c>
      <c r="CU13" s="417"/>
      <c r="CV13" s="417"/>
      <c r="CW13" s="417"/>
      <c r="CX13" s="417"/>
      <c r="CY13" s="417"/>
      <c r="CZ13" s="417"/>
      <c r="DA13" s="418"/>
      <c r="DB13" s="416">
        <v>1.1000000000000001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15499</v>
      </c>
      <c r="S14" s="507"/>
      <c r="T14" s="507"/>
      <c r="U14" s="507"/>
      <c r="V14" s="508"/>
      <c r="W14" s="510"/>
      <c r="X14" s="408"/>
      <c r="Y14" s="408"/>
      <c r="Z14" s="408"/>
      <c r="AA14" s="408"/>
      <c r="AB14" s="409"/>
      <c r="AC14" s="499">
        <v>7.4</v>
      </c>
      <c r="AD14" s="500"/>
      <c r="AE14" s="500"/>
      <c r="AF14" s="500"/>
      <c r="AG14" s="501"/>
      <c r="AH14" s="499">
        <v>8.8000000000000007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15277</v>
      </c>
      <c r="S15" s="507"/>
      <c r="T15" s="507"/>
      <c r="U15" s="507"/>
      <c r="V15" s="508"/>
      <c r="W15" s="509" t="s">
        <v>137</v>
      </c>
      <c r="X15" s="405"/>
      <c r="Y15" s="405"/>
      <c r="Z15" s="405"/>
      <c r="AA15" s="405"/>
      <c r="AB15" s="406"/>
      <c r="AC15" s="372">
        <v>2025</v>
      </c>
      <c r="AD15" s="373"/>
      <c r="AE15" s="373"/>
      <c r="AF15" s="373"/>
      <c r="AG15" s="374"/>
      <c r="AH15" s="372">
        <v>2337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2218501</v>
      </c>
      <c r="BO15" s="449"/>
      <c r="BP15" s="449"/>
      <c r="BQ15" s="449"/>
      <c r="BR15" s="449"/>
      <c r="BS15" s="449"/>
      <c r="BT15" s="449"/>
      <c r="BU15" s="450"/>
      <c r="BV15" s="448">
        <v>2171696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27.8</v>
      </c>
      <c r="AD16" s="500"/>
      <c r="AE16" s="500"/>
      <c r="AF16" s="500"/>
      <c r="AG16" s="501"/>
      <c r="AH16" s="499">
        <v>29.2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7781508</v>
      </c>
      <c r="BO16" s="420"/>
      <c r="BP16" s="420"/>
      <c r="BQ16" s="420"/>
      <c r="BR16" s="420"/>
      <c r="BS16" s="420"/>
      <c r="BT16" s="420"/>
      <c r="BU16" s="421"/>
      <c r="BV16" s="419">
        <v>7823522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4714</v>
      </c>
      <c r="AD17" s="373"/>
      <c r="AE17" s="373"/>
      <c r="AF17" s="373"/>
      <c r="AG17" s="374"/>
      <c r="AH17" s="372">
        <v>4957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2783299</v>
      </c>
      <c r="BO17" s="420"/>
      <c r="BP17" s="420"/>
      <c r="BQ17" s="420"/>
      <c r="BR17" s="420"/>
      <c r="BS17" s="420"/>
      <c r="BT17" s="420"/>
      <c r="BU17" s="421"/>
      <c r="BV17" s="419">
        <v>2725829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307.44</v>
      </c>
      <c r="M18" s="472"/>
      <c r="N18" s="472"/>
      <c r="O18" s="472"/>
      <c r="P18" s="472"/>
      <c r="Q18" s="472"/>
      <c r="R18" s="473"/>
      <c r="S18" s="473"/>
      <c r="T18" s="473"/>
      <c r="U18" s="473"/>
      <c r="V18" s="474"/>
      <c r="W18" s="490"/>
      <c r="X18" s="491"/>
      <c r="Y18" s="491"/>
      <c r="Z18" s="491"/>
      <c r="AA18" s="491"/>
      <c r="AB18" s="515"/>
      <c r="AC18" s="389">
        <v>64.7</v>
      </c>
      <c r="AD18" s="390"/>
      <c r="AE18" s="390"/>
      <c r="AF18" s="390"/>
      <c r="AG18" s="475"/>
      <c r="AH18" s="389">
        <v>62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7006152</v>
      </c>
      <c r="BO18" s="420"/>
      <c r="BP18" s="420"/>
      <c r="BQ18" s="420"/>
      <c r="BR18" s="420"/>
      <c r="BS18" s="420"/>
      <c r="BT18" s="420"/>
      <c r="BU18" s="421"/>
      <c r="BV18" s="419">
        <v>7232856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9756518</v>
      </c>
      <c r="BO19" s="420"/>
      <c r="BP19" s="420"/>
      <c r="BQ19" s="420"/>
      <c r="BR19" s="420"/>
      <c r="BS19" s="420"/>
      <c r="BT19" s="420"/>
      <c r="BU19" s="421"/>
      <c r="BV19" s="419">
        <v>10040734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5927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8510597</v>
      </c>
      <c r="BO22" s="449"/>
      <c r="BP22" s="449"/>
      <c r="BQ22" s="449"/>
      <c r="BR22" s="449"/>
      <c r="BS22" s="449"/>
      <c r="BT22" s="449"/>
      <c r="BU22" s="450"/>
      <c r="BV22" s="448">
        <v>9420562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7514856</v>
      </c>
      <c r="BO23" s="420"/>
      <c r="BP23" s="420"/>
      <c r="BQ23" s="420"/>
      <c r="BR23" s="420"/>
      <c r="BS23" s="420"/>
      <c r="BT23" s="420"/>
      <c r="BU23" s="421"/>
      <c r="BV23" s="419">
        <v>8007159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8110</v>
      </c>
      <c r="R24" s="373"/>
      <c r="S24" s="373"/>
      <c r="T24" s="373"/>
      <c r="U24" s="373"/>
      <c r="V24" s="374"/>
      <c r="W24" s="462"/>
      <c r="X24" s="399"/>
      <c r="Y24" s="400"/>
      <c r="Z24" s="375" t="s">
        <v>162</v>
      </c>
      <c r="AA24" s="376"/>
      <c r="AB24" s="376"/>
      <c r="AC24" s="376"/>
      <c r="AD24" s="376"/>
      <c r="AE24" s="376"/>
      <c r="AF24" s="376"/>
      <c r="AG24" s="377"/>
      <c r="AH24" s="372">
        <v>213</v>
      </c>
      <c r="AI24" s="373"/>
      <c r="AJ24" s="373"/>
      <c r="AK24" s="373"/>
      <c r="AL24" s="374"/>
      <c r="AM24" s="372">
        <v>655188</v>
      </c>
      <c r="AN24" s="373"/>
      <c r="AO24" s="373"/>
      <c r="AP24" s="373"/>
      <c r="AQ24" s="373"/>
      <c r="AR24" s="374"/>
      <c r="AS24" s="372">
        <v>3076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6099318</v>
      </c>
      <c r="BO24" s="420"/>
      <c r="BP24" s="420"/>
      <c r="BQ24" s="420"/>
      <c r="BR24" s="420"/>
      <c r="BS24" s="420"/>
      <c r="BT24" s="420"/>
      <c r="BU24" s="421"/>
      <c r="BV24" s="419">
        <v>6675947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75164</v>
      </c>
      <c r="BO25" s="449"/>
      <c r="BP25" s="449"/>
      <c r="BQ25" s="449"/>
      <c r="BR25" s="449"/>
      <c r="BS25" s="449"/>
      <c r="BT25" s="449"/>
      <c r="BU25" s="450"/>
      <c r="BV25" s="448">
        <v>88044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6130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56644</v>
      </c>
      <c r="AN26" s="373"/>
      <c r="AO26" s="373"/>
      <c r="AP26" s="373"/>
      <c r="AQ26" s="373"/>
      <c r="AR26" s="374"/>
      <c r="AS26" s="372">
        <v>3332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3700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253616</v>
      </c>
      <c r="BO27" s="454"/>
      <c r="BP27" s="454"/>
      <c r="BQ27" s="454"/>
      <c r="BR27" s="454"/>
      <c r="BS27" s="454"/>
      <c r="BT27" s="454"/>
      <c r="BU27" s="455"/>
      <c r="BV27" s="453">
        <v>253388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2900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2652847</v>
      </c>
      <c r="BO28" s="449"/>
      <c r="BP28" s="449"/>
      <c r="BQ28" s="449"/>
      <c r="BR28" s="449"/>
      <c r="BS28" s="449"/>
      <c r="BT28" s="449"/>
      <c r="BU28" s="450"/>
      <c r="BV28" s="448">
        <v>2695002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2700</v>
      </c>
      <c r="R29" s="373"/>
      <c r="S29" s="373"/>
      <c r="T29" s="373"/>
      <c r="U29" s="373"/>
      <c r="V29" s="374"/>
      <c r="W29" s="463"/>
      <c r="X29" s="464"/>
      <c r="Y29" s="465"/>
      <c r="Z29" s="375" t="s">
        <v>177</v>
      </c>
      <c r="AA29" s="376"/>
      <c r="AB29" s="376"/>
      <c r="AC29" s="376"/>
      <c r="AD29" s="376"/>
      <c r="AE29" s="376"/>
      <c r="AF29" s="376"/>
      <c r="AG29" s="377"/>
      <c r="AH29" s="372">
        <v>213</v>
      </c>
      <c r="AI29" s="373"/>
      <c r="AJ29" s="373"/>
      <c r="AK29" s="373"/>
      <c r="AL29" s="374"/>
      <c r="AM29" s="372">
        <v>655188</v>
      </c>
      <c r="AN29" s="373"/>
      <c r="AO29" s="373"/>
      <c r="AP29" s="373"/>
      <c r="AQ29" s="373"/>
      <c r="AR29" s="374"/>
      <c r="AS29" s="372">
        <v>3076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1375054</v>
      </c>
      <c r="BO29" s="420"/>
      <c r="BP29" s="420"/>
      <c r="BQ29" s="420"/>
      <c r="BR29" s="420"/>
      <c r="BS29" s="420"/>
      <c r="BT29" s="420"/>
      <c r="BU29" s="421"/>
      <c r="BV29" s="419">
        <v>1419792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5562489</v>
      </c>
      <c r="BO30" s="454"/>
      <c r="BP30" s="454"/>
      <c r="BQ30" s="454"/>
      <c r="BR30" s="454"/>
      <c r="BS30" s="454"/>
      <c r="BT30" s="454"/>
      <c r="BU30" s="455"/>
      <c r="BV30" s="453">
        <v>6540584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播磨高原広域事務組合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メガソーラー事業収入特別会計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特定環境保全公共下水道事業特別会計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播磨高原広域事務組合　水道事業会計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西はりま天文台公園特別会計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IF('各会計、関係団体の財政状況及び健全化判断比率'!B34="","",'各会計、関係団体の財政状況及び健全化判断比率'!B34)</f>
        <v>生活排水処理事業特別会計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播磨高原広域事務組合　下水道事業会計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IF('各会計、関係団体の財政状況及び健全化判断比率'!B35="","",'各会計、関係団体の財政状況及び健全化判断比率'!B35)</f>
        <v>笹ケ丘荘特別会計</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兵庫県後期高齢者医療広域連合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兵庫県後期高齢者医療広域連合　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兵庫県市町村職員退職手当組合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兵庫県町議会議員公務災害補償組合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にしはりま環境事務組合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西はりま消防組合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j5zISHFK84E3JcSGMirt5NHKxLfV+nqwCpxhwVe+d0mZYaixh6Q+5dt7B/5Tl19+3T1v+x3f9GurM///gxHKg==" saltValue="A44TK5RUru4z7Ex+n8iI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2072156</v>
      </c>
      <c r="S5" s="674"/>
      <c r="T5" s="674"/>
      <c r="U5" s="674"/>
      <c r="V5" s="674"/>
      <c r="W5" s="674"/>
      <c r="X5" s="674"/>
      <c r="Y5" s="702"/>
      <c r="Z5" s="715">
        <v>14.3</v>
      </c>
      <c r="AA5" s="715"/>
      <c r="AB5" s="715"/>
      <c r="AC5" s="715"/>
      <c r="AD5" s="716">
        <v>2072156</v>
      </c>
      <c r="AE5" s="716"/>
      <c r="AF5" s="716"/>
      <c r="AG5" s="716"/>
      <c r="AH5" s="716"/>
      <c r="AI5" s="716"/>
      <c r="AJ5" s="716"/>
      <c r="AK5" s="716"/>
      <c r="AL5" s="703">
        <v>24.8</v>
      </c>
      <c r="AM5" s="685"/>
      <c r="AN5" s="685"/>
      <c r="AO5" s="704"/>
      <c r="AP5" s="676" t="s">
        <v>216</v>
      </c>
      <c r="AQ5" s="677"/>
      <c r="AR5" s="677"/>
      <c r="AS5" s="677"/>
      <c r="AT5" s="677"/>
      <c r="AU5" s="677"/>
      <c r="AV5" s="677"/>
      <c r="AW5" s="677"/>
      <c r="AX5" s="677"/>
      <c r="AY5" s="677"/>
      <c r="AZ5" s="677"/>
      <c r="BA5" s="677"/>
      <c r="BB5" s="677"/>
      <c r="BC5" s="677"/>
      <c r="BD5" s="677"/>
      <c r="BE5" s="677"/>
      <c r="BF5" s="678"/>
      <c r="BG5" s="621">
        <v>2071890</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179154</v>
      </c>
      <c r="S6" s="622"/>
      <c r="T6" s="622"/>
      <c r="U6" s="622"/>
      <c r="V6" s="622"/>
      <c r="W6" s="622"/>
      <c r="X6" s="622"/>
      <c r="Y6" s="623"/>
      <c r="Z6" s="659">
        <v>1.2</v>
      </c>
      <c r="AA6" s="659"/>
      <c r="AB6" s="659"/>
      <c r="AC6" s="659"/>
      <c r="AD6" s="660">
        <v>179154</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2071890</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115624</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115624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841</v>
      </c>
      <c r="S7" s="622"/>
      <c r="T7" s="622"/>
      <c r="U7" s="622"/>
      <c r="V7" s="622"/>
      <c r="W7" s="622"/>
      <c r="X7" s="622"/>
      <c r="Y7" s="623"/>
      <c r="Z7" s="659">
        <v>0</v>
      </c>
      <c r="AA7" s="659"/>
      <c r="AB7" s="659"/>
      <c r="AC7" s="659"/>
      <c r="AD7" s="660">
        <v>841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679920</v>
      </c>
      <c r="BH7" s="622"/>
      <c r="BI7" s="622"/>
      <c r="BJ7" s="622"/>
      <c r="BK7" s="622"/>
      <c r="BL7" s="622"/>
      <c r="BM7" s="622"/>
      <c r="BN7" s="623"/>
      <c r="BO7" s="659">
        <v>32.799999999999997</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2010357</v>
      </c>
      <c r="CS7" s="622"/>
      <c r="CT7" s="622"/>
      <c r="CU7" s="622"/>
      <c r="CV7" s="622"/>
      <c r="CW7" s="622"/>
      <c r="CX7" s="622"/>
      <c r="CY7" s="623"/>
      <c r="CZ7" s="659">
        <v>14</v>
      </c>
      <c r="DA7" s="659"/>
      <c r="DB7" s="659"/>
      <c r="DC7" s="659"/>
      <c r="DD7" s="627">
        <v>457504</v>
      </c>
      <c r="DE7" s="622"/>
      <c r="DF7" s="622"/>
      <c r="DG7" s="622"/>
      <c r="DH7" s="622"/>
      <c r="DI7" s="622"/>
      <c r="DJ7" s="622"/>
      <c r="DK7" s="622"/>
      <c r="DL7" s="622"/>
      <c r="DM7" s="622"/>
      <c r="DN7" s="622"/>
      <c r="DO7" s="622"/>
      <c r="DP7" s="623"/>
      <c r="DQ7" s="627">
        <v>1401149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15418</v>
      </c>
      <c r="S8" s="622"/>
      <c r="T8" s="622"/>
      <c r="U8" s="622"/>
      <c r="V8" s="622"/>
      <c r="W8" s="622"/>
      <c r="X8" s="622"/>
      <c r="Y8" s="623"/>
      <c r="Z8" s="659">
        <v>0.1</v>
      </c>
      <c r="AA8" s="659"/>
      <c r="AB8" s="659"/>
      <c r="AC8" s="659"/>
      <c r="AD8" s="660">
        <v>15418</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28315</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3326102</v>
      </c>
      <c r="CS8" s="622"/>
      <c r="CT8" s="622"/>
      <c r="CU8" s="622"/>
      <c r="CV8" s="622"/>
      <c r="CW8" s="622"/>
      <c r="CX8" s="622"/>
      <c r="CY8" s="623"/>
      <c r="CZ8" s="659">
        <v>23.2</v>
      </c>
      <c r="DA8" s="659"/>
      <c r="DB8" s="659"/>
      <c r="DC8" s="659"/>
      <c r="DD8" s="627">
        <v>17714</v>
      </c>
      <c r="DE8" s="622"/>
      <c r="DF8" s="622"/>
      <c r="DG8" s="622"/>
      <c r="DH8" s="622"/>
      <c r="DI8" s="622"/>
      <c r="DJ8" s="622"/>
      <c r="DK8" s="622"/>
      <c r="DL8" s="622"/>
      <c r="DM8" s="622"/>
      <c r="DN8" s="622"/>
      <c r="DO8" s="622"/>
      <c r="DP8" s="623"/>
      <c r="DQ8" s="627">
        <v>2293556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16403</v>
      </c>
      <c r="S9" s="622"/>
      <c r="T9" s="622"/>
      <c r="U9" s="622"/>
      <c r="V9" s="622"/>
      <c r="W9" s="622"/>
      <c r="X9" s="622"/>
      <c r="Y9" s="623"/>
      <c r="Z9" s="659">
        <v>0.1</v>
      </c>
      <c r="AA9" s="659"/>
      <c r="AB9" s="659"/>
      <c r="AC9" s="659"/>
      <c r="AD9" s="660">
        <v>16403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555347</v>
      </c>
      <c r="BH9" s="622"/>
      <c r="BI9" s="622"/>
      <c r="BJ9" s="622"/>
      <c r="BK9" s="622"/>
      <c r="BL9" s="622"/>
      <c r="BM9" s="622"/>
      <c r="BN9" s="623"/>
      <c r="BO9" s="659">
        <v>26.8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1381754</v>
      </c>
      <c r="CS9" s="622"/>
      <c r="CT9" s="622"/>
      <c r="CU9" s="622"/>
      <c r="CV9" s="622"/>
      <c r="CW9" s="622"/>
      <c r="CX9" s="622"/>
      <c r="CY9" s="623"/>
      <c r="CZ9" s="659">
        <v>9.6</v>
      </c>
      <c r="DA9" s="659"/>
      <c r="DB9" s="659"/>
      <c r="DC9" s="659"/>
      <c r="DD9" s="627">
        <v>1600</v>
      </c>
      <c r="DE9" s="622"/>
      <c r="DF9" s="622"/>
      <c r="DG9" s="622"/>
      <c r="DH9" s="622"/>
      <c r="DI9" s="622"/>
      <c r="DJ9" s="622"/>
      <c r="DK9" s="622"/>
      <c r="DL9" s="622"/>
      <c r="DM9" s="622"/>
      <c r="DN9" s="622"/>
      <c r="DO9" s="622"/>
      <c r="DP9" s="623"/>
      <c r="DQ9" s="627">
        <v>900633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43594</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379623</v>
      </c>
      <c r="S11" s="622"/>
      <c r="T11" s="622"/>
      <c r="U11" s="622"/>
      <c r="V11" s="622"/>
      <c r="W11" s="622"/>
      <c r="X11" s="622"/>
      <c r="Y11" s="623"/>
      <c r="Z11" s="624">
        <v>2.6</v>
      </c>
      <c r="AA11" s="625"/>
      <c r="AB11" s="625"/>
      <c r="AC11" s="626"/>
      <c r="AD11" s="627">
        <v>379623</v>
      </c>
      <c r="AE11" s="622"/>
      <c r="AF11" s="622"/>
      <c r="AG11" s="622"/>
      <c r="AH11" s="622"/>
      <c r="AI11" s="622"/>
      <c r="AJ11" s="622"/>
      <c r="AK11" s="623"/>
      <c r="AL11" s="624">
        <v>4.5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52664</v>
      </c>
      <c r="BH11" s="622"/>
      <c r="BI11" s="622"/>
      <c r="BJ11" s="622"/>
      <c r="BK11" s="622"/>
      <c r="BL11" s="622"/>
      <c r="BM11" s="622"/>
      <c r="BN11" s="623"/>
      <c r="BO11" s="659">
        <v>2.5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1549334</v>
      </c>
      <c r="CS11" s="622"/>
      <c r="CT11" s="622"/>
      <c r="CU11" s="622"/>
      <c r="CV11" s="622"/>
      <c r="CW11" s="622"/>
      <c r="CX11" s="622"/>
      <c r="CY11" s="623"/>
      <c r="CZ11" s="659">
        <v>10.8</v>
      </c>
      <c r="DA11" s="659"/>
      <c r="DB11" s="659"/>
      <c r="DC11" s="659"/>
      <c r="DD11" s="627">
        <v>579127</v>
      </c>
      <c r="DE11" s="622"/>
      <c r="DF11" s="622"/>
      <c r="DG11" s="622"/>
      <c r="DH11" s="622"/>
      <c r="DI11" s="622"/>
      <c r="DJ11" s="622"/>
      <c r="DK11" s="622"/>
      <c r="DL11" s="622"/>
      <c r="DM11" s="622"/>
      <c r="DN11" s="622"/>
      <c r="DO11" s="622"/>
      <c r="DP11" s="623"/>
      <c r="DQ11" s="627">
        <v>801462</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44394</v>
      </c>
      <c r="S12" s="622"/>
      <c r="T12" s="622"/>
      <c r="U12" s="622"/>
      <c r="V12" s="622"/>
      <c r="W12" s="622"/>
      <c r="X12" s="622"/>
      <c r="Y12" s="623"/>
      <c r="Z12" s="659">
        <v>0.3</v>
      </c>
      <c r="AA12" s="659"/>
      <c r="AB12" s="659"/>
      <c r="AC12" s="659"/>
      <c r="AD12" s="660">
        <v>44394</v>
      </c>
      <c r="AE12" s="660"/>
      <c r="AF12" s="660"/>
      <c r="AG12" s="660"/>
      <c r="AH12" s="660"/>
      <c r="AI12" s="660"/>
      <c r="AJ12" s="660"/>
      <c r="AK12" s="660"/>
      <c r="AL12" s="624">
        <v>0.5</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1227408</v>
      </c>
      <c r="BH12" s="622"/>
      <c r="BI12" s="622"/>
      <c r="BJ12" s="622"/>
      <c r="BK12" s="622"/>
      <c r="BL12" s="622"/>
      <c r="BM12" s="622"/>
      <c r="BN12" s="623"/>
      <c r="BO12" s="659">
        <v>59.2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169424</v>
      </c>
      <c r="CS12" s="622"/>
      <c r="CT12" s="622"/>
      <c r="CU12" s="622"/>
      <c r="CV12" s="622"/>
      <c r="CW12" s="622"/>
      <c r="CX12" s="622"/>
      <c r="CY12" s="623"/>
      <c r="CZ12" s="659">
        <v>1.2</v>
      </c>
      <c r="DA12" s="659"/>
      <c r="DB12" s="659"/>
      <c r="DC12" s="659"/>
      <c r="DD12" s="627">
        <v>592</v>
      </c>
      <c r="DE12" s="622"/>
      <c r="DF12" s="622"/>
      <c r="DG12" s="622"/>
      <c r="DH12" s="622"/>
      <c r="DI12" s="622"/>
      <c r="DJ12" s="622"/>
      <c r="DK12" s="622"/>
      <c r="DL12" s="622"/>
      <c r="DM12" s="622"/>
      <c r="DN12" s="622"/>
      <c r="DO12" s="622"/>
      <c r="DP12" s="623"/>
      <c r="DQ12" s="627">
        <v>142853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1227298</v>
      </c>
      <c r="BH13" s="622"/>
      <c r="BI13" s="622"/>
      <c r="BJ13" s="622"/>
      <c r="BK13" s="622"/>
      <c r="BL13" s="622"/>
      <c r="BM13" s="622"/>
      <c r="BN13" s="623"/>
      <c r="BO13" s="659">
        <v>59.2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2100808</v>
      </c>
      <c r="CS13" s="622"/>
      <c r="CT13" s="622"/>
      <c r="CU13" s="622"/>
      <c r="CV13" s="622"/>
      <c r="CW13" s="622"/>
      <c r="CX13" s="622"/>
      <c r="CY13" s="623"/>
      <c r="CZ13" s="659">
        <v>14.6</v>
      </c>
      <c r="DA13" s="659"/>
      <c r="DB13" s="659"/>
      <c r="DC13" s="659"/>
      <c r="DD13" s="627">
        <v>433596</v>
      </c>
      <c r="DE13" s="622"/>
      <c r="DF13" s="622"/>
      <c r="DG13" s="622"/>
      <c r="DH13" s="622"/>
      <c r="DI13" s="622"/>
      <c r="DJ13" s="622"/>
      <c r="DK13" s="622"/>
      <c r="DL13" s="622"/>
      <c r="DM13" s="622"/>
      <c r="DN13" s="622"/>
      <c r="DO13" s="622"/>
      <c r="DP13" s="623"/>
      <c r="DQ13" s="627">
        <v>651100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1451</v>
      </c>
      <c r="S14" s="622"/>
      <c r="T14" s="622"/>
      <c r="U14" s="622"/>
      <c r="V14" s="622"/>
      <c r="W14" s="622"/>
      <c r="X14" s="622"/>
      <c r="Y14" s="623"/>
      <c r="Z14" s="659">
        <v>0</v>
      </c>
      <c r="AA14" s="659"/>
      <c r="AB14" s="659"/>
      <c r="AC14" s="659"/>
      <c r="AD14" s="660">
        <v>1451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75278</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541080</v>
      </c>
      <c r="CS14" s="622"/>
      <c r="CT14" s="622"/>
      <c r="CU14" s="622"/>
      <c r="CV14" s="622"/>
      <c r="CW14" s="622"/>
      <c r="CX14" s="622"/>
      <c r="CY14" s="623"/>
      <c r="CZ14" s="659">
        <v>3.8</v>
      </c>
      <c r="DA14" s="659"/>
      <c r="DB14" s="659"/>
      <c r="DC14" s="659"/>
      <c r="DD14" s="627">
        <v>35921</v>
      </c>
      <c r="DE14" s="622"/>
      <c r="DF14" s="622"/>
      <c r="DG14" s="622"/>
      <c r="DH14" s="622"/>
      <c r="DI14" s="622"/>
      <c r="DJ14" s="622"/>
      <c r="DK14" s="622"/>
      <c r="DL14" s="622"/>
      <c r="DM14" s="622"/>
      <c r="DN14" s="622"/>
      <c r="DO14" s="622"/>
      <c r="DP14" s="623"/>
      <c r="DQ14" s="627">
        <v>465969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89284</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1029892</v>
      </c>
      <c r="CS15" s="622"/>
      <c r="CT15" s="622"/>
      <c r="CU15" s="622"/>
      <c r="CV15" s="622"/>
      <c r="CW15" s="622"/>
      <c r="CX15" s="622"/>
      <c r="CY15" s="623"/>
      <c r="CZ15" s="659">
        <v>7.2</v>
      </c>
      <c r="DA15" s="659"/>
      <c r="DB15" s="659"/>
      <c r="DC15" s="659"/>
      <c r="DD15" s="627">
        <v>62742</v>
      </c>
      <c r="DE15" s="622"/>
      <c r="DF15" s="622"/>
      <c r="DG15" s="622"/>
      <c r="DH15" s="622"/>
      <c r="DI15" s="622"/>
      <c r="DJ15" s="622"/>
      <c r="DK15" s="622"/>
      <c r="DL15" s="622"/>
      <c r="DM15" s="622"/>
      <c r="DN15" s="622"/>
      <c r="DO15" s="622"/>
      <c r="DP15" s="623"/>
      <c r="DQ15" s="627">
        <v>778574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26406</v>
      </c>
      <c r="S16" s="622"/>
      <c r="T16" s="622"/>
      <c r="U16" s="622"/>
      <c r="V16" s="622"/>
      <c r="W16" s="622"/>
      <c r="X16" s="622"/>
      <c r="Y16" s="623"/>
      <c r="Z16" s="659">
        <v>0.2</v>
      </c>
      <c r="AA16" s="659"/>
      <c r="AB16" s="659"/>
      <c r="AC16" s="659"/>
      <c r="AD16" s="660">
        <v>26406</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35099</v>
      </c>
      <c r="S17" s="622"/>
      <c r="T17" s="622"/>
      <c r="U17" s="622"/>
      <c r="V17" s="622"/>
      <c r="W17" s="622"/>
      <c r="X17" s="622"/>
      <c r="Y17" s="623"/>
      <c r="Z17" s="659">
        <v>0.2</v>
      </c>
      <c r="AA17" s="659"/>
      <c r="AB17" s="659"/>
      <c r="AC17" s="659"/>
      <c r="AD17" s="660">
        <v>35099</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2117142</v>
      </c>
      <c r="CS17" s="622"/>
      <c r="CT17" s="622"/>
      <c r="CU17" s="622"/>
      <c r="CV17" s="622"/>
      <c r="CW17" s="622"/>
      <c r="CX17" s="622"/>
      <c r="CY17" s="623"/>
      <c r="CZ17" s="659">
        <v>14.8</v>
      </c>
      <c r="DA17" s="659"/>
      <c r="DB17" s="659"/>
      <c r="DC17" s="659"/>
      <c r="DD17" s="627" t="s">
        <v>122</v>
      </c>
      <c r="DE17" s="622"/>
      <c r="DF17" s="622"/>
      <c r="DG17" s="622"/>
      <c r="DH17" s="622"/>
      <c r="DI17" s="622"/>
      <c r="DJ17" s="622"/>
      <c r="DK17" s="622"/>
      <c r="DL17" s="622"/>
      <c r="DM17" s="622"/>
      <c r="DN17" s="622"/>
      <c r="DO17" s="622"/>
      <c r="DP17" s="623"/>
      <c r="DQ17" s="627">
        <v>2101063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10568</v>
      </c>
      <c r="S18" s="622"/>
      <c r="T18" s="622"/>
      <c r="U18" s="622"/>
      <c r="V18" s="622"/>
      <c r="W18" s="622"/>
      <c r="X18" s="622"/>
      <c r="Y18" s="623"/>
      <c r="Z18" s="659">
        <v>0.1</v>
      </c>
      <c r="AA18" s="659"/>
      <c r="AB18" s="659"/>
      <c r="AC18" s="659"/>
      <c r="AD18" s="660">
        <v>10568</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7777</v>
      </c>
      <c r="S19" s="622"/>
      <c r="T19" s="622"/>
      <c r="U19" s="622"/>
      <c r="V19" s="622"/>
      <c r="W19" s="622"/>
      <c r="X19" s="622"/>
      <c r="Y19" s="623"/>
      <c r="Z19" s="659">
        <v>0.1</v>
      </c>
      <c r="AA19" s="659"/>
      <c r="AB19" s="659"/>
      <c r="AC19" s="659"/>
      <c r="AD19" s="660">
        <v>7777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266</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2791</v>
      </c>
      <c r="S20" s="622"/>
      <c r="T20" s="622"/>
      <c r="U20" s="622"/>
      <c r="V20" s="622"/>
      <c r="W20" s="622"/>
      <c r="X20" s="622"/>
      <c r="Y20" s="623"/>
      <c r="Z20" s="659">
        <v>0</v>
      </c>
      <c r="AA20" s="659"/>
      <c r="AB20" s="659"/>
      <c r="AC20" s="659"/>
      <c r="AD20" s="660">
        <v>2791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266</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14341517</v>
      </c>
      <c r="CS20" s="622"/>
      <c r="CT20" s="622"/>
      <c r="CU20" s="622"/>
      <c r="CV20" s="622"/>
      <c r="CW20" s="622"/>
      <c r="CX20" s="622"/>
      <c r="CY20" s="623"/>
      <c r="CZ20" s="659">
        <v>100</v>
      </c>
      <c r="DA20" s="659"/>
      <c r="DB20" s="659"/>
      <c r="DC20" s="659"/>
      <c r="DD20" s="627">
        <v>1588796</v>
      </c>
      <c r="DE20" s="622"/>
      <c r="DF20" s="622"/>
      <c r="DG20" s="622"/>
      <c r="DH20" s="622"/>
      <c r="DI20" s="622"/>
      <c r="DJ20" s="622"/>
      <c r="DK20" s="622"/>
      <c r="DL20" s="622"/>
      <c r="DM20" s="622"/>
      <c r="DN20" s="622"/>
      <c r="DO20" s="622"/>
      <c r="DP20" s="623"/>
      <c r="DQ20" s="627">
        <v>9651983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6176873</v>
      </c>
      <c r="S21" s="622"/>
      <c r="T21" s="622"/>
      <c r="U21" s="622"/>
      <c r="V21" s="622"/>
      <c r="W21" s="622"/>
      <c r="X21" s="622"/>
      <c r="Y21" s="623"/>
      <c r="Z21" s="659">
        <v>42.8</v>
      </c>
      <c r="AA21" s="659"/>
      <c r="AB21" s="659"/>
      <c r="AC21" s="659"/>
      <c r="AD21" s="660">
        <v>5565643</v>
      </c>
      <c r="AE21" s="660"/>
      <c r="AF21" s="660"/>
      <c r="AG21" s="660"/>
      <c r="AH21" s="660"/>
      <c r="AI21" s="660"/>
      <c r="AJ21" s="660"/>
      <c r="AK21" s="660"/>
      <c r="AL21" s="624">
        <v>66.5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266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5565643</v>
      </c>
      <c r="S22" s="622"/>
      <c r="T22" s="622"/>
      <c r="U22" s="622"/>
      <c r="V22" s="622"/>
      <c r="W22" s="622"/>
      <c r="X22" s="622"/>
      <c r="Y22" s="623"/>
      <c r="Z22" s="659">
        <v>38.5</v>
      </c>
      <c r="AA22" s="659"/>
      <c r="AB22" s="659"/>
      <c r="AC22" s="659"/>
      <c r="AD22" s="660">
        <v>5565643</v>
      </c>
      <c r="AE22" s="660"/>
      <c r="AF22" s="660"/>
      <c r="AG22" s="660"/>
      <c r="AH22" s="660"/>
      <c r="AI22" s="660"/>
      <c r="AJ22" s="660"/>
      <c r="AK22" s="660"/>
      <c r="AL22" s="624">
        <v>66.5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611230</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5829059</v>
      </c>
      <c r="CS24" s="674"/>
      <c r="CT24" s="674"/>
      <c r="CU24" s="674"/>
      <c r="CV24" s="674"/>
      <c r="CW24" s="674"/>
      <c r="CX24" s="674"/>
      <c r="CY24" s="702"/>
      <c r="CZ24" s="703">
        <v>40.6</v>
      </c>
      <c r="DA24" s="685"/>
      <c r="DB24" s="685"/>
      <c r="DC24" s="705"/>
      <c r="DD24" s="701">
        <v>4815696</v>
      </c>
      <c r="DE24" s="674"/>
      <c r="DF24" s="674"/>
      <c r="DG24" s="674"/>
      <c r="DH24" s="674"/>
      <c r="DI24" s="674"/>
      <c r="DJ24" s="674"/>
      <c r="DK24" s="702"/>
      <c r="DL24" s="701">
        <v>3600584</v>
      </c>
      <c r="DM24" s="674"/>
      <c r="DN24" s="674"/>
      <c r="DO24" s="674"/>
      <c r="DP24" s="674"/>
      <c r="DQ24" s="674"/>
      <c r="DR24" s="674"/>
      <c r="DS24" s="674"/>
      <c r="DT24" s="674"/>
      <c r="DU24" s="674"/>
      <c r="DV24" s="702"/>
      <c r="DW24" s="703">
        <v>42.8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8958386</v>
      </c>
      <c r="S25" s="622"/>
      <c r="T25" s="622"/>
      <c r="U25" s="622"/>
      <c r="V25" s="622"/>
      <c r="W25" s="622"/>
      <c r="X25" s="622"/>
      <c r="Y25" s="623"/>
      <c r="Z25" s="659">
        <v>62</v>
      </c>
      <c r="AA25" s="659"/>
      <c r="AB25" s="659"/>
      <c r="AC25" s="659"/>
      <c r="AD25" s="660">
        <v>8347156</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2361913</v>
      </c>
      <c r="CS25" s="634"/>
      <c r="CT25" s="634"/>
      <c r="CU25" s="634"/>
      <c r="CV25" s="634"/>
      <c r="CW25" s="634"/>
      <c r="CX25" s="634"/>
      <c r="CY25" s="635"/>
      <c r="CZ25" s="624">
        <v>16.5</v>
      </c>
      <c r="DA25" s="636"/>
      <c r="DB25" s="636"/>
      <c r="DC25" s="637"/>
      <c r="DD25" s="627">
        <v>2090465</v>
      </c>
      <c r="DE25" s="634"/>
      <c r="DF25" s="634"/>
      <c r="DG25" s="634"/>
      <c r="DH25" s="634"/>
      <c r="DI25" s="634"/>
      <c r="DJ25" s="634"/>
      <c r="DK25" s="635"/>
      <c r="DL25" s="627">
        <v>2064673</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2518</v>
      </c>
      <c r="S26" s="622"/>
      <c r="T26" s="622"/>
      <c r="U26" s="622"/>
      <c r="V26" s="622"/>
      <c r="W26" s="622"/>
      <c r="X26" s="622"/>
      <c r="Y26" s="623"/>
      <c r="Z26" s="659">
        <v>0</v>
      </c>
      <c r="AA26" s="659"/>
      <c r="AB26" s="659"/>
      <c r="AC26" s="659"/>
      <c r="AD26" s="660">
        <v>2518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1255006</v>
      </c>
      <c r="CS26" s="622"/>
      <c r="CT26" s="622"/>
      <c r="CU26" s="622"/>
      <c r="CV26" s="622"/>
      <c r="CW26" s="622"/>
      <c r="CX26" s="622"/>
      <c r="CY26" s="623"/>
      <c r="CZ26" s="624">
        <v>8.8000000000000007</v>
      </c>
      <c r="DA26" s="636"/>
      <c r="DB26" s="636"/>
      <c r="DC26" s="637"/>
      <c r="DD26" s="627">
        <v>1060190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39964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2072156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1350004</v>
      </c>
      <c r="CS27" s="634"/>
      <c r="CT27" s="634"/>
      <c r="CU27" s="634"/>
      <c r="CV27" s="634"/>
      <c r="CW27" s="634"/>
      <c r="CX27" s="634"/>
      <c r="CY27" s="635"/>
      <c r="CZ27" s="624">
        <v>9.4</v>
      </c>
      <c r="DA27" s="636"/>
      <c r="DB27" s="636"/>
      <c r="DC27" s="637"/>
      <c r="DD27" s="627">
        <v>624168</v>
      </c>
      <c r="DE27" s="634"/>
      <c r="DF27" s="634"/>
      <c r="DG27" s="634"/>
      <c r="DH27" s="634"/>
      <c r="DI27" s="634"/>
      <c r="DJ27" s="634"/>
      <c r="DK27" s="635"/>
      <c r="DL27" s="627">
        <v>351902</v>
      </c>
      <c r="DM27" s="634"/>
      <c r="DN27" s="634"/>
      <c r="DO27" s="634"/>
      <c r="DP27" s="634"/>
      <c r="DQ27" s="634"/>
      <c r="DR27" s="634"/>
      <c r="DS27" s="634"/>
      <c r="DT27" s="634"/>
      <c r="DU27" s="634"/>
      <c r="DV27" s="635"/>
      <c r="DW27" s="624">
        <v>4.2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199915</v>
      </c>
      <c r="S28" s="622"/>
      <c r="T28" s="622"/>
      <c r="U28" s="622"/>
      <c r="V28" s="622"/>
      <c r="W28" s="622"/>
      <c r="X28" s="622"/>
      <c r="Y28" s="623"/>
      <c r="Z28" s="659">
        <v>1.4</v>
      </c>
      <c r="AA28" s="659"/>
      <c r="AB28" s="659"/>
      <c r="AC28" s="659"/>
      <c r="AD28" s="660">
        <v>7087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2117142</v>
      </c>
      <c r="CS28" s="622"/>
      <c r="CT28" s="622"/>
      <c r="CU28" s="622"/>
      <c r="CV28" s="622"/>
      <c r="CW28" s="622"/>
      <c r="CX28" s="622"/>
      <c r="CY28" s="623"/>
      <c r="CZ28" s="624">
        <v>14.8</v>
      </c>
      <c r="DA28" s="636"/>
      <c r="DB28" s="636"/>
      <c r="DC28" s="637"/>
      <c r="DD28" s="627">
        <v>2101063</v>
      </c>
      <c r="DE28" s="622"/>
      <c r="DF28" s="622"/>
      <c r="DG28" s="622"/>
      <c r="DH28" s="622"/>
      <c r="DI28" s="622"/>
      <c r="DJ28" s="622"/>
      <c r="DK28" s="623"/>
      <c r="DL28" s="627">
        <v>1184009</v>
      </c>
      <c r="DM28" s="622"/>
      <c r="DN28" s="622"/>
      <c r="DO28" s="622"/>
      <c r="DP28" s="622"/>
      <c r="DQ28" s="622"/>
      <c r="DR28" s="622"/>
      <c r="DS28" s="622"/>
      <c r="DT28" s="622"/>
      <c r="DU28" s="622"/>
      <c r="DV28" s="623"/>
      <c r="DW28" s="624">
        <v>14.1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48411</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2117142</v>
      </c>
      <c r="CS29" s="634"/>
      <c r="CT29" s="634"/>
      <c r="CU29" s="634"/>
      <c r="CV29" s="634"/>
      <c r="CW29" s="634"/>
      <c r="CX29" s="634"/>
      <c r="CY29" s="635"/>
      <c r="CZ29" s="624">
        <v>14.8</v>
      </c>
      <c r="DA29" s="636"/>
      <c r="DB29" s="636"/>
      <c r="DC29" s="637"/>
      <c r="DD29" s="627">
        <v>2101063</v>
      </c>
      <c r="DE29" s="634"/>
      <c r="DF29" s="634"/>
      <c r="DG29" s="634"/>
      <c r="DH29" s="634"/>
      <c r="DI29" s="634"/>
      <c r="DJ29" s="634"/>
      <c r="DK29" s="635"/>
      <c r="DL29" s="627">
        <v>1184009</v>
      </c>
      <c r="DM29" s="634"/>
      <c r="DN29" s="634"/>
      <c r="DO29" s="634"/>
      <c r="DP29" s="634"/>
      <c r="DQ29" s="634"/>
      <c r="DR29" s="634"/>
      <c r="DS29" s="634"/>
      <c r="DT29" s="634"/>
      <c r="DU29" s="634"/>
      <c r="DV29" s="635"/>
      <c r="DW29" s="624">
        <v>14.1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948410</v>
      </c>
      <c r="S30" s="622"/>
      <c r="T30" s="622"/>
      <c r="U30" s="622"/>
      <c r="V30" s="622"/>
      <c r="W30" s="622"/>
      <c r="X30" s="622"/>
      <c r="Y30" s="623"/>
      <c r="Z30" s="659">
        <v>6.6</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2093280</v>
      </c>
      <c r="CS30" s="622"/>
      <c r="CT30" s="622"/>
      <c r="CU30" s="622"/>
      <c r="CV30" s="622"/>
      <c r="CW30" s="622"/>
      <c r="CX30" s="622"/>
      <c r="CY30" s="623"/>
      <c r="CZ30" s="624">
        <v>14.6</v>
      </c>
      <c r="DA30" s="636"/>
      <c r="DB30" s="636"/>
      <c r="DC30" s="637"/>
      <c r="DD30" s="627">
        <v>2078140</v>
      </c>
      <c r="DE30" s="622"/>
      <c r="DF30" s="622"/>
      <c r="DG30" s="622"/>
      <c r="DH30" s="622"/>
      <c r="DI30" s="622"/>
      <c r="DJ30" s="622"/>
      <c r="DK30" s="623"/>
      <c r="DL30" s="627">
        <v>1161086</v>
      </c>
      <c r="DM30" s="622"/>
      <c r="DN30" s="622"/>
      <c r="DO30" s="622"/>
      <c r="DP30" s="622"/>
      <c r="DQ30" s="622"/>
      <c r="DR30" s="622"/>
      <c r="DS30" s="622"/>
      <c r="DT30" s="622"/>
      <c r="DU30" s="622"/>
      <c r="DV30" s="623"/>
      <c r="DW30" s="624">
        <v>13.8</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98.2</v>
      </c>
      <c r="BN31" s="684"/>
      <c r="BO31" s="684"/>
      <c r="BP31" s="684"/>
      <c r="BQ31" s="686"/>
      <c r="BR31" s="683">
        <v>99.6</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23862</v>
      </c>
      <c r="CS31" s="634"/>
      <c r="CT31" s="634"/>
      <c r="CU31" s="634"/>
      <c r="CV31" s="634"/>
      <c r="CW31" s="634"/>
      <c r="CX31" s="634"/>
      <c r="CY31" s="635"/>
      <c r="CZ31" s="624">
        <v>0.2</v>
      </c>
      <c r="DA31" s="636"/>
      <c r="DB31" s="636"/>
      <c r="DC31" s="637"/>
      <c r="DD31" s="627">
        <v>22923</v>
      </c>
      <c r="DE31" s="634"/>
      <c r="DF31" s="634"/>
      <c r="DG31" s="634"/>
      <c r="DH31" s="634"/>
      <c r="DI31" s="634"/>
      <c r="DJ31" s="634"/>
      <c r="DK31" s="635"/>
      <c r="DL31" s="627">
        <v>22923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905092</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99</v>
      </c>
      <c r="BN32" s="634"/>
      <c r="BO32" s="634"/>
      <c r="BP32" s="634"/>
      <c r="BQ32" s="657"/>
      <c r="BR32" s="692">
        <v>99.6</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120906</v>
      </c>
      <c r="S33" s="622"/>
      <c r="T33" s="622"/>
      <c r="U33" s="622"/>
      <c r="V33" s="622"/>
      <c r="W33" s="622"/>
      <c r="X33" s="622"/>
      <c r="Y33" s="623"/>
      <c r="Z33" s="659">
        <v>0.8</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99.5</v>
      </c>
      <c r="BH33" s="606"/>
      <c r="BI33" s="606"/>
      <c r="BJ33" s="606"/>
      <c r="BK33" s="606"/>
      <c r="BL33" s="606"/>
      <c r="BM33" s="652">
        <v>97.7</v>
      </c>
      <c r="BN33" s="606"/>
      <c r="BO33" s="606"/>
      <c r="BP33" s="606"/>
      <c r="BQ33" s="669"/>
      <c r="BR33" s="682">
        <v>99.6</v>
      </c>
      <c r="BS33" s="606"/>
      <c r="BT33" s="606"/>
      <c r="BU33" s="606"/>
      <c r="BV33" s="606"/>
      <c r="BW33" s="606"/>
      <c r="BX33" s="652">
        <v>97</v>
      </c>
      <c r="BY33" s="606"/>
      <c r="BZ33" s="606"/>
      <c r="CA33" s="606"/>
      <c r="CB33" s="669"/>
      <c r="CD33" s="618" t="s">
        <v>307</v>
      </c>
      <c r="CE33" s="619"/>
      <c r="CF33" s="619"/>
      <c r="CG33" s="619"/>
      <c r="CH33" s="619"/>
      <c r="CI33" s="619"/>
      <c r="CJ33" s="619"/>
      <c r="CK33" s="619"/>
      <c r="CL33" s="619"/>
      <c r="CM33" s="619"/>
      <c r="CN33" s="619"/>
      <c r="CO33" s="619"/>
      <c r="CP33" s="619"/>
      <c r="CQ33" s="620"/>
      <c r="CR33" s="621">
        <v>6923662</v>
      </c>
      <c r="CS33" s="634"/>
      <c r="CT33" s="634"/>
      <c r="CU33" s="634"/>
      <c r="CV33" s="634"/>
      <c r="CW33" s="634"/>
      <c r="CX33" s="634"/>
      <c r="CY33" s="635"/>
      <c r="CZ33" s="624">
        <v>48.3</v>
      </c>
      <c r="DA33" s="636"/>
      <c r="DB33" s="636"/>
      <c r="DC33" s="637"/>
      <c r="DD33" s="627">
        <v>4457921</v>
      </c>
      <c r="DE33" s="634"/>
      <c r="DF33" s="634"/>
      <c r="DG33" s="634"/>
      <c r="DH33" s="634"/>
      <c r="DI33" s="634"/>
      <c r="DJ33" s="634"/>
      <c r="DK33" s="635"/>
      <c r="DL33" s="627">
        <v>3405568</v>
      </c>
      <c r="DM33" s="634"/>
      <c r="DN33" s="634"/>
      <c r="DO33" s="634"/>
      <c r="DP33" s="634"/>
      <c r="DQ33" s="634"/>
      <c r="DR33" s="634"/>
      <c r="DS33" s="634"/>
      <c r="DT33" s="634"/>
      <c r="DU33" s="634"/>
      <c r="DV33" s="635"/>
      <c r="DW33" s="624">
        <v>40.5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77877</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1436019</v>
      </c>
      <c r="CS34" s="622"/>
      <c r="CT34" s="622"/>
      <c r="CU34" s="622"/>
      <c r="CV34" s="622"/>
      <c r="CW34" s="622"/>
      <c r="CX34" s="622"/>
      <c r="CY34" s="623"/>
      <c r="CZ34" s="624">
        <v>10</v>
      </c>
      <c r="DA34" s="636"/>
      <c r="DB34" s="636"/>
      <c r="DC34" s="637"/>
      <c r="DD34" s="627">
        <v>930499</v>
      </c>
      <c r="DE34" s="622"/>
      <c r="DF34" s="622"/>
      <c r="DG34" s="622"/>
      <c r="DH34" s="622"/>
      <c r="DI34" s="622"/>
      <c r="DJ34" s="622"/>
      <c r="DK34" s="623"/>
      <c r="DL34" s="627">
        <v>770985</v>
      </c>
      <c r="DM34" s="622"/>
      <c r="DN34" s="622"/>
      <c r="DO34" s="622"/>
      <c r="DP34" s="622"/>
      <c r="DQ34" s="622"/>
      <c r="DR34" s="622"/>
      <c r="DS34" s="622"/>
      <c r="DT34" s="622"/>
      <c r="DU34" s="622"/>
      <c r="DV34" s="623"/>
      <c r="DW34" s="624">
        <v>9.1999999999999993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1551476</v>
      </c>
      <c r="S35" s="622"/>
      <c r="T35" s="622"/>
      <c r="U35" s="622"/>
      <c r="V35" s="622"/>
      <c r="W35" s="622"/>
      <c r="X35" s="622"/>
      <c r="Y35" s="623"/>
      <c r="Z35" s="659">
        <v>10.7</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83775</v>
      </c>
      <c r="CS35" s="634"/>
      <c r="CT35" s="634"/>
      <c r="CU35" s="634"/>
      <c r="CV35" s="634"/>
      <c r="CW35" s="634"/>
      <c r="CX35" s="634"/>
      <c r="CY35" s="635"/>
      <c r="CZ35" s="624">
        <v>0.6</v>
      </c>
      <c r="DA35" s="636"/>
      <c r="DB35" s="636"/>
      <c r="DC35" s="637"/>
      <c r="DD35" s="627">
        <v>61303</v>
      </c>
      <c r="DE35" s="634"/>
      <c r="DF35" s="634"/>
      <c r="DG35" s="634"/>
      <c r="DH35" s="634"/>
      <c r="DI35" s="634"/>
      <c r="DJ35" s="634"/>
      <c r="DK35" s="635"/>
      <c r="DL35" s="627">
        <v>61303</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53073</v>
      </c>
      <c r="S36" s="622"/>
      <c r="T36" s="622"/>
      <c r="U36" s="622"/>
      <c r="V36" s="622"/>
      <c r="W36" s="622"/>
      <c r="X36" s="622"/>
      <c r="Y36" s="623"/>
      <c r="Z36" s="659">
        <v>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3438356</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18957</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1633220</v>
      </c>
      <c r="CS36" s="622"/>
      <c r="CT36" s="622"/>
      <c r="CU36" s="622"/>
      <c r="CV36" s="622"/>
      <c r="CW36" s="622"/>
      <c r="CX36" s="622"/>
      <c r="CY36" s="623"/>
      <c r="CZ36" s="624">
        <v>11.4</v>
      </c>
      <c r="DA36" s="636"/>
      <c r="DB36" s="636"/>
      <c r="DC36" s="637"/>
      <c r="DD36" s="627">
        <v>1297981</v>
      </c>
      <c r="DE36" s="622"/>
      <c r="DF36" s="622"/>
      <c r="DG36" s="622"/>
      <c r="DH36" s="622"/>
      <c r="DI36" s="622"/>
      <c r="DJ36" s="622"/>
      <c r="DK36" s="623"/>
      <c r="DL36" s="627">
        <v>1154858</v>
      </c>
      <c r="DM36" s="622"/>
      <c r="DN36" s="622"/>
      <c r="DO36" s="622"/>
      <c r="DP36" s="622"/>
      <c r="DQ36" s="622"/>
      <c r="DR36" s="622"/>
      <c r="DS36" s="622"/>
      <c r="DT36" s="622"/>
      <c r="DU36" s="622"/>
      <c r="DV36" s="623"/>
      <c r="DW36" s="624">
        <v>13.7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356709</v>
      </c>
      <c r="S37" s="622"/>
      <c r="T37" s="622"/>
      <c r="U37" s="622"/>
      <c r="V37" s="622"/>
      <c r="W37" s="622"/>
      <c r="X37" s="622"/>
      <c r="Y37" s="623"/>
      <c r="Z37" s="659">
        <v>2.5</v>
      </c>
      <c r="AA37" s="659"/>
      <c r="AB37" s="659"/>
      <c r="AC37" s="659"/>
      <c r="AD37" s="660">
        <v>8957</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1831187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-18494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664337</v>
      </c>
      <c r="CS37" s="634"/>
      <c r="CT37" s="634"/>
      <c r="CU37" s="634"/>
      <c r="CV37" s="634"/>
      <c r="CW37" s="634"/>
      <c r="CX37" s="634"/>
      <c r="CY37" s="635"/>
      <c r="CZ37" s="624">
        <v>4.5999999999999996</v>
      </c>
      <c r="DA37" s="636"/>
      <c r="DB37" s="636"/>
      <c r="DC37" s="637"/>
      <c r="DD37" s="627">
        <v>660777</v>
      </c>
      <c r="DE37" s="634"/>
      <c r="DF37" s="634"/>
      <c r="DG37" s="634"/>
      <c r="DH37" s="634"/>
      <c r="DI37" s="634"/>
      <c r="DJ37" s="634"/>
      <c r="DK37" s="635"/>
      <c r="DL37" s="627">
        <v>660777</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1183315</v>
      </c>
      <c r="S38" s="622"/>
      <c r="T38" s="622"/>
      <c r="U38" s="622"/>
      <c r="V38" s="622"/>
      <c r="W38" s="622"/>
      <c r="X38" s="622"/>
      <c r="Y38" s="623"/>
      <c r="Z38" s="659">
        <v>8.1999999999999993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493577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2209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3348854</v>
      </c>
      <c r="CS38" s="622"/>
      <c r="CT38" s="622"/>
      <c r="CU38" s="622"/>
      <c r="CV38" s="622"/>
      <c r="CW38" s="622"/>
      <c r="CX38" s="622"/>
      <c r="CY38" s="623"/>
      <c r="CZ38" s="624">
        <v>23.4</v>
      </c>
      <c r="DA38" s="636"/>
      <c r="DB38" s="636"/>
      <c r="DC38" s="637"/>
      <c r="DD38" s="627">
        <v>1807141</v>
      </c>
      <c r="DE38" s="622"/>
      <c r="DF38" s="622"/>
      <c r="DG38" s="622"/>
      <c r="DH38" s="622"/>
      <c r="DI38" s="622"/>
      <c r="DJ38" s="622"/>
      <c r="DK38" s="623"/>
      <c r="DL38" s="627">
        <v>1418422</v>
      </c>
      <c r="DM38" s="622"/>
      <c r="DN38" s="622"/>
      <c r="DO38" s="622"/>
      <c r="DP38" s="622"/>
      <c r="DQ38" s="622"/>
      <c r="DR38" s="622"/>
      <c r="DS38" s="622"/>
      <c r="DT38" s="622"/>
      <c r="DU38" s="622"/>
      <c r="DV38" s="623"/>
      <c r="DW38" s="624">
        <v>16.899999999999999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83444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3236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421794</v>
      </c>
      <c r="CS39" s="634"/>
      <c r="CT39" s="634"/>
      <c r="CU39" s="634"/>
      <c r="CV39" s="634"/>
      <c r="CW39" s="634"/>
      <c r="CX39" s="634"/>
      <c r="CY39" s="635"/>
      <c r="CZ39" s="624">
        <v>2.9</v>
      </c>
      <c r="DA39" s="636"/>
      <c r="DB39" s="636"/>
      <c r="DC39" s="637"/>
      <c r="DD39" s="627">
        <v>360997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39315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41813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14446052</v>
      </c>
      <c r="S41" s="646"/>
      <c r="T41" s="646"/>
      <c r="U41" s="646"/>
      <c r="V41" s="646"/>
      <c r="W41" s="646"/>
      <c r="X41" s="646"/>
      <c r="Y41" s="649"/>
      <c r="Z41" s="650">
        <v>100</v>
      </c>
      <c r="AA41" s="650"/>
      <c r="AB41" s="650"/>
      <c r="AC41" s="650"/>
      <c r="AD41" s="651">
        <v>8365718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169077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819258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1588796</v>
      </c>
      <c r="CS42" s="634"/>
      <c r="CT42" s="634"/>
      <c r="CU42" s="634"/>
      <c r="CV42" s="634"/>
      <c r="CW42" s="634"/>
      <c r="CX42" s="634"/>
      <c r="CY42" s="635"/>
      <c r="CZ42" s="624">
        <v>11.1</v>
      </c>
      <c r="DA42" s="636"/>
      <c r="DB42" s="636"/>
      <c r="DC42" s="637"/>
      <c r="DD42" s="627">
        <v>378366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29656</v>
      </c>
      <c r="CS43" s="634"/>
      <c r="CT43" s="634"/>
      <c r="CU43" s="634"/>
      <c r="CV43" s="634"/>
      <c r="CW43" s="634"/>
      <c r="CX43" s="634"/>
      <c r="CY43" s="635"/>
      <c r="CZ43" s="624">
        <v>0.2</v>
      </c>
      <c r="DA43" s="636"/>
      <c r="DB43" s="636"/>
      <c r="DC43" s="637"/>
      <c r="DD43" s="627">
        <v>29656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1588796</v>
      </c>
      <c r="CS44" s="622"/>
      <c r="CT44" s="622"/>
      <c r="CU44" s="622"/>
      <c r="CV44" s="622"/>
      <c r="CW44" s="622"/>
      <c r="CX44" s="622"/>
      <c r="CY44" s="623"/>
      <c r="CZ44" s="624">
        <v>11.1</v>
      </c>
      <c r="DA44" s="625"/>
      <c r="DB44" s="625"/>
      <c r="DC44" s="626"/>
      <c r="DD44" s="627">
        <v>378366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466278</v>
      </c>
      <c r="CS45" s="634"/>
      <c r="CT45" s="634"/>
      <c r="CU45" s="634"/>
      <c r="CV45" s="634"/>
      <c r="CW45" s="634"/>
      <c r="CX45" s="634"/>
      <c r="CY45" s="635"/>
      <c r="CZ45" s="624">
        <v>3.3</v>
      </c>
      <c r="DA45" s="636"/>
      <c r="DB45" s="636"/>
      <c r="DC45" s="637"/>
      <c r="DD45" s="627">
        <v>55461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1061898</v>
      </c>
      <c r="CS46" s="622"/>
      <c r="CT46" s="622"/>
      <c r="CU46" s="622"/>
      <c r="CV46" s="622"/>
      <c r="CW46" s="622"/>
      <c r="CX46" s="622"/>
      <c r="CY46" s="623"/>
      <c r="CZ46" s="624">
        <v>7.4</v>
      </c>
      <c r="DA46" s="625"/>
      <c r="DB46" s="625"/>
      <c r="DC46" s="626"/>
      <c r="DD46" s="627">
        <v>317293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14341517</v>
      </c>
      <c r="CS49" s="606"/>
      <c r="CT49" s="606"/>
      <c r="CU49" s="606"/>
      <c r="CV49" s="606"/>
      <c r="CW49" s="606"/>
      <c r="CX49" s="606"/>
      <c r="CY49" s="607"/>
      <c r="CZ49" s="608">
        <v>100</v>
      </c>
      <c r="DA49" s="609"/>
      <c r="DB49" s="609"/>
      <c r="DC49" s="610"/>
      <c r="DD49" s="611">
        <v>9651983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og7cZFsG3FrAVthMKFWVV01V1PCbPMY6sL5tEBiXKeVqCfdorUlqjHq50QmTGvdMuwYhUGsQCuVhpxvWE6Grg==" saltValue="rPbEK+/zm976ipMNvD1C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9" zoomScale="70" zoomScaleNormal="25" zoomScaleSheetLayoutView="70" workbookViewId="0">
      <selection activeCell="AK73" sqref="AK73:AO7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9" t="s">
        <v>352</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0" t="s">
        <v>353</v>
      </c>
      <c r="DK2" s="1101"/>
      <c r="DL2" s="1101"/>
      <c r="DM2" s="1101"/>
      <c r="DN2" s="1101"/>
      <c r="DO2" s="1102"/>
      <c r="DP2" s="228"/>
      <c r="DQ2" s="1100" t="s">
        <v>354</v>
      </c>
      <c r="DR2" s="1101"/>
      <c r="DS2" s="1101"/>
      <c r="DT2" s="1101"/>
      <c r="DU2" s="1101"/>
      <c r="DV2" s="1101"/>
      <c r="DW2" s="1101"/>
      <c r="DX2" s="1101"/>
      <c r="DY2" s="1101"/>
      <c r="DZ2" s="110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8" t="s">
        <v>355</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4" t="s">
        <v>357</v>
      </c>
      <c r="B5" s="1005"/>
      <c r="C5" s="1005"/>
      <c r="D5" s="1005"/>
      <c r="E5" s="1005"/>
      <c r="F5" s="1005"/>
      <c r="G5" s="1005"/>
      <c r="H5" s="1005"/>
      <c r="I5" s="1005"/>
      <c r="J5" s="1005"/>
      <c r="K5" s="1005"/>
      <c r="L5" s="1005"/>
      <c r="M5" s="1005"/>
      <c r="N5" s="1005"/>
      <c r="O5" s="1005"/>
      <c r="P5" s="1006"/>
      <c r="Q5" s="1010" t="s">
        <v>358</v>
      </c>
      <c r="R5" s="1011"/>
      <c r="S5" s="1011"/>
      <c r="T5" s="1011"/>
      <c r="U5" s="1012"/>
      <c r="V5" s="1010" t="s">
        <v>359</v>
      </c>
      <c r="W5" s="1011"/>
      <c r="X5" s="1011"/>
      <c r="Y5" s="1011"/>
      <c r="Z5" s="1012"/>
      <c r="AA5" s="1010" t="s">
        <v>360</v>
      </c>
      <c r="AB5" s="1011"/>
      <c r="AC5" s="1011"/>
      <c r="AD5" s="1011"/>
      <c r="AE5" s="1011"/>
      <c r="AF5" s="1103" t="s">
        <v>361</v>
      </c>
      <c r="AG5" s="1011"/>
      <c r="AH5" s="1011"/>
      <c r="AI5" s="1011"/>
      <c r="AJ5" s="1024"/>
      <c r="AK5" s="1011" t="s">
        <v>362</v>
      </c>
      <c r="AL5" s="1011"/>
      <c r="AM5" s="1011"/>
      <c r="AN5" s="1011"/>
      <c r="AO5" s="1012"/>
      <c r="AP5" s="1010" t="s">
        <v>363</v>
      </c>
      <c r="AQ5" s="1011"/>
      <c r="AR5" s="1011"/>
      <c r="AS5" s="1011"/>
      <c r="AT5" s="1012"/>
      <c r="AU5" s="1010" t="s">
        <v>364</v>
      </c>
      <c r="AV5" s="1011"/>
      <c r="AW5" s="1011"/>
      <c r="AX5" s="1011"/>
      <c r="AY5" s="1024"/>
      <c r="AZ5" s="232"/>
      <c r="BA5" s="232"/>
      <c r="BB5" s="232"/>
      <c r="BC5" s="232"/>
      <c r="BD5" s="232"/>
      <c r="BE5" s="233"/>
      <c r="BF5" s="233"/>
      <c r="BG5" s="233"/>
      <c r="BH5" s="233"/>
      <c r="BI5" s="233"/>
      <c r="BJ5" s="233"/>
      <c r="BK5" s="233"/>
      <c r="BL5" s="233"/>
      <c r="BM5" s="233"/>
      <c r="BN5" s="233"/>
      <c r="BO5" s="233"/>
      <c r="BP5" s="233"/>
      <c r="BQ5" s="1004" t="s">
        <v>365</v>
      </c>
      <c r="BR5" s="1005"/>
      <c r="BS5" s="1005"/>
      <c r="BT5" s="1005"/>
      <c r="BU5" s="1005"/>
      <c r="BV5" s="1005"/>
      <c r="BW5" s="1005"/>
      <c r="BX5" s="1005"/>
      <c r="BY5" s="1005"/>
      <c r="BZ5" s="1005"/>
      <c r="CA5" s="1005"/>
      <c r="CB5" s="1005"/>
      <c r="CC5" s="1005"/>
      <c r="CD5" s="1005"/>
      <c r="CE5" s="1005"/>
      <c r="CF5" s="1005"/>
      <c r="CG5" s="1006"/>
      <c r="CH5" s="1010" t="s">
        <v>366</v>
      </c>
      <c r="CI5" s="1011"/>
      <c r="CJ5" s="1011"/>
      <c r="CK5" s="1011"/>
      <c r="CL5" s="1012"/>
      <c r="CM5" s="1010" t="s">
        <v>367</v>
      </c>
      <c r="CN5" s="1011"/>
      <c r="CO5" s="1011"/>
      <c r="CP5" s="1011"/>
      <c r="CQ5" s="1012"/>
      <c r="CR5" s="1010" t="s">
        <v>368</v>
      </c>
      <c r="CS5" s="1011"/>
      <c r="CT5" s="1011"/>
      <c r="CU5" s="1011"/>
      <c r="CV5" s="1012"/>
      <c r="CW5" s="1010" t="s">
        <v>369</v>
      </c>
      <c r="CX5" s="1011"/>
      <c r="CY5" s="1011"/>
      <c r="CZ5" s="1011"/>
      <c r="DA5" s="1012"/>
      <c r="DB5" s="1010" t="s">
        <v>370</v>
      </c>
      <c r="DC5" s="1011"/>
      <c r="DD5" s="1011"/>
      <c r="DE5" s="1011"/>
      <c r="DF5" s="1012"/>
      <c r="DG5" s="1093" t="s">
        <v>371</v>
      </c>
      <c r="DH5" s="1094"/>
      <c r="DI5" s="1094"/>
      <c r="DJ5" s="1094"/>
      <c r="DK5" s="1095"/>
      <c r="DL5" s="1093" t="s">
        <v>372</v>
      </c>
      <c r="DM5" s="1094"/>
      <c r="DN5" s="1094"/>
      <c r="DO5" s="1094"/>
      <c r="DP5" s="1095"/>
      <c r="DQ5" s="1010" t="s">
        <v>373</v>
      </c>
      <c r="DR5" s="1011"/>
      <c r="DS5" s="1011"/>
      <c r="DT5" s="1011"/>
      <c r="DU5" s="1012"/>
      <c r="DV5" s="1010" t="s">
        <v>364</v>
      </c>
      <c r="DW5" s="1011"/>
      <c r="DX5" s="1011"/>
      <c r="DY5" s="1011"/>
      <c r="DZ5" s="1024"/>
      <c r="EA5" s="234"/>
    </row>
    <row r="6" spans="1:131" s="235"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32"/>
      <c r="BA6" s="232"/>
      <c r="BB6" s="232"/>
      <c r="BC6" s="232"/>
      <c r="BD6" s="232"/>
      <c r="BE6" s="233"/>
      <c r="BF6" s="233"/>
      <c r="BG6" s="233"/>
      <c r="BH6" s="233"/>
      <c r="BI6" s="233"/>
      <c r="BJ6" s="233"/>
      <c r="BK6" s="233"/>
      <c r="BL6" s="233"/>
      <c r="BM6" s="233"/>
      <c r="BN6" s="233"/>
      <c r="BO6" s="233"/>
      <c r="BP6" s="233"/>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34"/>
    </row>
    <row r="7" spans="1:131" s="235" customFormat="1" ht="26.25" customHeight="1" thickTop="1" x14ac:dyDescent="0.2">
      <c r="A7" s="236">
        <v>1</v>
      </c>
      <c r="B7" s="1056" t="s">
        <v>374</v>
      </c>
      <c r="C7" s="1057"/>
      <c r="D7" s="1057"/>
      <c r="E7" s="1057"/>
      <c r="F7" s="1057"/>
      <c r="G7" s="1057"/>
      <c r="H7" s="1057"/>
      <c r="I7" s="1057"/>
      <c r="J7" s="1057"/>
      <c r="K7" s="1057"/>
      <c r="L7" s="1057"/>
      <c r="M7" s="1057"/>
      <c r="N7" s="1057"/>
      <c r="O7" s="1057"/>
      <c r="P7" s="1058"/>
      <c r="Q7" s="1111">
        <v>14275</v>
      </c>
      <c r="R7" s="1112"/>
      <c r="S7" s="1112"/>
      <c r="T7" s="1112"/>
      <c r="U7" s="1112"/>
      <c r="V7" s="1112">
        <v>14233</v>
      </c>
      <c r="W7" s="1112"/>
      <c r="X7" s="1112"/>
      <c r="Y7" s="1112"/>
      <c r="Z7" s="1112"/>
      <c r="AA7" s="1112">
        <f>Q7-V7</f>
        <v>42</v>
      </c>
      <c r="AB7" s="1112"/>
      <c r="AC7" s="1112"/>
      <c r="AD7" s="1112"/>
      <c r="AE7" s="1113"/>
      <c r="AF7" s="1114">
        <v>32</v>
      </c>
      <c r="AG7" s="1115"/>
      <c r="AH7" s="1115"/>
      <c r="AI7" s="1115"/>
      <c r="AJ7" s="1116"/>
      <c r="AK7" s="1117">
        <v>1628</v>
      </c>
      <c r="AL7" s="1118"/>
      <c r="AM7" s="1118"/>
      <c r="AN7" s="1118"/>
      <c r="AO7" s="1118"/>
      <c r="AP7" s="1118">
        <v>8511</v>
      </c>
      <c r="AQ7" s="1118"/>
      <c r="AR7" s="1118"/>
      <c r="AS7" s="1118"/>
      <c r="AT7" s="1118"/>
      <c r="AU7" s="1119"/>
      <c r="AV7" s="1119"/>
      <c r="AW7" s="1119"/>
      <c r="AX7" s="1119"/>
      <c r="AY7" s="1120"/>
      <c r="AZ7" s="232"/>
      <c r="BA7" s="232"/>
      <c r="BB7" s="232"/>
      <c r="BC7" s="232"/>
      <c r="BD7" s="232"/>
      <c r="BE7" s="233"/>
      <c r="BF7" s="233"/>
      <c r="BG7" s="233"/>
      <c r="BH7" s="233"/>
      <c r="BI7" s="233"/>
      <c r="BJ7" s="233"/>
      <c r="BK7" s="233"/>
      <c r="BL7" s="233"/>
      <c r="BM7" s="233"/>
      <c r="BN7" s="233"/>
      <c r="BO7" s="233"/>
      <c r="BP7" s="233"/>
      <c r="BQ7" s="236">
        <v>1</v>
      </c>
      <c r="BR7" s="237"/>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34"/>
    </row>
    <row r="8" spans="1:131" s="235" customFormat="1" ht="26.25" customHeight="1" x14ac:dyDescent="0.2">
      <c r="A8" s="238">
        <v>2</v>
      </c>
      <c r="B8" s="1039" t="s">
        <v>375</v>
      </c>
      <c r="C8" s="1040"/>
      <c r="D8" s="1040"/>
      <c r="E8" s="1040"/>
      <c r="F8" s="1040"/>
      <c r="G8" s="1040"/>
      <c r="H8" s="1040"/>
      <c r="I8" s="1040"/>
      <c r="J8" s="1040"/>
      <c r="K8" s="1040"/>
      <c r="L8" s="1040"/>
      <c r="M8" s="1040"/>
      <c r="N8" s="1040"/>
      <c r="O8" s="1040"/>
      <c r="P8" s="1041"/>
      <c r="Q8" s="1047">
        <v>77</v>
      </c>
      <c r="R8" s="1048"/>
      <c r="S8" s="1048"/>
      <c r="T8" s="1048"/>
      <c r="U8" s="1048"/>
      <c r="V8" s="1048">
        <v>0</v>
      </c>
      <c r="W8" s="1048"/>
      <c r="X8" s="1048"/>
      <c r="Y8" s="1048"/>
      <c r="Z8" s="1048"/>
      <c r="AA8" s="1049">
        <f t="shared" ref="AA8:AA9" si="0">Q8-V8</f>
        <v>77</v>
      </c>
      <c r="AB8" s="1045"/>
      <c r="AC8" s="1045"/>
      <c r="AD8" s="1045"/>
      <c r="AE8" s="1046"/>
      <c r="AF8" s="1044">
        <v>77</v>
      </c>
      <c r="AG8" s="1045"/>
      <c r="AH8" s="1045"/>
      <c r="AI8" s="1045"/>
      <c r="AJ8" s="1046"/>
      <c r="AK8" s="1089">
        <v>0</v>
      </c>
      <c r="AL8" s="1090"/>
      <c r="AM8" s="1090"/>
      <c r="AN8" s="1090"/>
      <c r="AO8" s="1090"/>
      <c r="AP8" s="1090">
        <v>0</v>
      </c>
      <c r="AQ8" s="1090"/>
      <c r="AR8" s="1090"/>
      <c r="AS8" s="1090"/>
      <c r="AT8" s="1090"/>
      <c r="AU8" s="1091"/>
      <c r="AV8" s="1091"/>
      <c r="AW8" s="1091"/>
      <c r="AX8" s="1091"/>
      <c r="AY8" s="1092"/>
      <c r="AZ8" s="232"/>
      <c r="BA8" s="232"/>
      <c r="BB8" s="232"/>
      <c r="BC8" s="232"/>
      <c r="BD8" s="232"/>
      <c r="BE8" s="233"/>
      <c r="BF8" s="233"/>
      <c r="BG8" s="233"/>
      <c r="BH8" s="233"/>
      <c r="BI8" s="233"/>
      <c r="BJ8" s="233"/>
      <c r="BK8" s="233"/>
      <c r="BL8" s="233"/>
      <c r="BM8" s="233"/>
      <c r="BN8" s="233"/>
      <c r="BO8" s="233"/>
      <c r="BP8" s="233"/>
      <c r="BQ8" s="238">
        <v>2</v>
      </c>
      <c r="BR8" s="239"/>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34"/>
    </row>
    <row r="9" spans="1:131" s="235" customFormat="1" ht="26.25" customHeight="1" x14ac:dyDescent="0.2">
      <c r="A9" s="238">
        <v>3</v>
      </c>
      <c r="B9" s="1039" t="s">
        <v>376</v>
      </c>
      <c r="C9" s="1040"/>
      <c r="D9" s="1040"/>
      <c r="E9" s="1040"/>
      <c r="F9" s="1040"/>
      <c r="G9" s="1040"/>
      <c r="H9" s="1040"/>
      <c r="I9" s="1040"/>
      <c r="J9" s="1040"/>
      <c r="K9" s="1040"/>
      <c r="L9" s="1040"/>
      <c r="M9" s="1040"/>
      <c r="N9" s="1040"/>
      <c r="O9" s="1040"/>
      <c r="P9" s="1041"/>
      <c r="Q9" s="1047">
        <v>94</v>
      </c>
      <c r="R9" s="1048"/>
      <c r="S9" s="1048"/>
      <c r="T9" s="1048"/>
      <c r="U9" s="1048"/>
      <c r="V9" s="1048">
        <v>108</v>
      </c>
      <c r="W9" s="1048"/>
      <c r="X9" s="1048"/>
      <c r="Y9" s="1048"/>
      <c r="Z9" s="1048"/>
      <c r="AA9" s="1049">
        <f t="shared" si="0"/>
        <v>-14</v>
      </c>
      <c r="AB9" s="1045"/>
      <c r="AC9" s="1045"/>
      <c r="AD9" s="1045"/>
      <c r="AE9" s="1046"/>
      <c r="AF9" s="1044">
        <v>-14</v>
      </c>
      <c r="AG9" s="1045"/>
      <c r="AH9" s="1045"/>
      <c r="AI9" s="1045"/>
      <c r="AJ9" s="1046"/>
      <c r="AK9" s="1089">
        <v>14</v>
      </c>
      <c r="AL9" s="1090"/>
      <c r="AM9" s="1090"/>
      <c r="AN9" s="1090"/>
      <c r="AO9" s="1090"/>
      <c r="AP9" s="1090">
        <v>0</v>
      </c>
      <c r="AQ9" s="1090"/>
      <c r="AR9" s="1090"/>
      <c r="AS9" s="1090"/>
      <c r="AT9" s="1090"/>
      <c r="AU9" s="1091"/>
      <c r="AV9" s="1091"/>
      <c r="AW9" s="1091"/>
      <c r="AX9" s="1091"/>
      <c r="AY9" s="1092"/>
      <c r="AZ9" s="232"/>
      <c r="BA9" s="232"/>
      <c r="BB9" s="232"/>
      <c r="BC9" s="232"/>
      <c r="BD9" s="232"/>
      <c r="BE9" s="233"/>
      <c r="BF9" s="233"/>
      <c r="BG9" s="233"/>
      <c r="BH9" s="233"/>
      <c r="BI9" s="233"/>
      <c r="BJ9" s="233"/>
      <c r="BK9" s="233"/>
      <c r="BL9" s="233"/>
      <c r="BM9" s="233"/>
      <c r="BN9" s="233"/>
      <c r="BO9" s="233"/>
      <c r="BP9" s="233"/>
      <c r="BQ9" s="238">
        <v>3</v>
      </c>
      <c r="BR9" s="239"/>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34"/>
    </row>
    <row r="10" spans="1:131" s="235" customFormat="1" ht="26.25" customHeight="1" x14ac:dyDescent="0.2">
      <c r="A10" s="238">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32"/>
      <c r="BA10" s="232"/>
      <c r="BB10" s="232"/>
      <c r="BC10" s="232"/>
      <c r="BD10" s="232"/>
      <c r="BE10" s="233"/>
      <c r="BF10" s="233"/>
      <c r="BG10" s="233"/>
      <c r="BH10" s="233"/>
      <c r="BI10" s="233"/>
      <c r="BJ10" s="233"/>
      <c r="BK10" s="233"/>
      <c r="BL10" s="233"/>
      <c r="BM10" s="233"/>
      <c r="BN10" s="233"/>
      <c r="BO10" s="233"/>
      <c r="BP10" s="233"/>
      <c r="BQ10" s="238">
        <v>4</v>
      </c>
      <c r="BR10" s="239"/>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34"/>
    </row>
    <row r="11" spans="1:131" s="235" customFormat="1" ht="26.25" customHeight="1" x14ac:dyDescent="0.2">
      <c r="A11" s="238">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32"/>
      <c r="BA11" s="232"/>
      <c r="BB11" s="232"/>
      <c r="BC11" s="232"/>
      <c r="BD11" s="232"/>
      <c r="BE11" s="233"/>
      <c r="BF11" s="233"/>
      <c r="BG11" s="233"/>
      <c r="BH11" s="233"/>
      <c r="BI11" s="233"/>
      <c r="BJ11" s="233"/>
      <c r="BK11" s="233"/>
      <c r="BL11" s="233"/>
      <c r="BM11" s="233"/>
      <c r="BN11" s="233"/>
      <c r="BO11" s="233"/>
      <c r="BP11" s="233"/>
      <c r="BQ11" s="238">
        <v>5</v>
      </c>
      <c r="BR11" s="239"/>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34"/>
    </row>
    <row r="12" spans="1:131" s="235" customFormat="1" ht="26.25" customHeight="1" x14ac:dyDescent="0.2">
      <c r="A12" s="238">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32"/>
      <c r="BA12" s="232"/>
      <c r="BB12" s="232"/>
      <c r="BC12" s="232"/>
      <c r="BD12" s="232"/>
      <c r="BE12" s="233"/>
      <c r="BF12" s="233"/>
      <c r="BG12" s="233"/>
      <c r="BH12" s="233"/>
      <c r="BI12" s="233"/>
      <c r="BJ12" s="233"/>
      <c r="BK12" s="233"/>
      <c r="BL12" s="233"/>
      <c r="BM12" s="233"/>
      <c r="BN12" s="233"/>
      <c r="BO12" s="233"/>
      <c r="BP12" s="233"/>
      <c r="BQ12" s="238">
        <v>6</v>
      </c>
      <c r="BR12" s="239"/>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34"/>
    </row>
    <row r="13" spans="1:131" s="235" customFormat="1" ht="26.25" customHeight="1" x14ac:dyDescent="0.2">
      <c r="A13" s="238">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32"/>
      <c r="BA13" s="232"/>
      <c r="BB13" s="232"/>
      <c r="BC13" s="232"/>
      <c r="BD13" s="232"/>
      <c r="BE13" s="233"/>
      <c r="BF13" s="233"/>
      <c r="BG13" s="233"/>
      <c r="BH13" s="233"/>
      <c r="BI13" s="233"/>
      <c r="BJ13" s="233"/>
      <c r="BK13" s="233"/>
      <c r="BL13" s="233"/>
      <c r="BM13" s="233"/>
      <c r="BN13" s="233"/>
      <c r="BO13" s="233"/>
      <c r="BP13" s="233"/>
      <c r="BQ13" s="238">
        <v>7</v>
      </c>
      <c r="BR13" s="239"/>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34"/>
    </row>
    <row r="14" spans="1:131" s="235" customFormat="1" ht="26.25" customHeight="1" x14ac:dyDescent="0.2">
      <c r="A14" s="238">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32"/>
      <c r="BA14" s="232"/>
      <c r="BB14" s="232"/>
      <c r="BC14" s="232"/>
      <c r="BD14" s="232"/>
      <c r="BE14" s="233"/>
      <c r="BF14" s="233"/>
      <c r="BG14" s="233"/>
      <c r="BH14" s="233"/>
      <c r="BI14" s="233"/>
      <c r="BJ14" s="233"/>
      <c r="BK14" s="233"/>
      <c r="BL14" s="233"/>
      <c r="BM14" s="233"/>
      <c r="BN14" s="233"/>
      <c r="BO14" s="233"/>
      <c r="BP14" s="233"/>
      <c r="BQ14" s="238">
        <v>8</v>
      </c>
      <c r="BR14" s="239"/>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34"/>
    </row>
    <row r="15" spans="1:131" s="235" customFormat="1" ht="26.25" customHeight="1" x14ac:dyDescent="0.2">
      <c r="A15" s="238">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32"/>
      <c r="BA15" s="232"/>
      <c r="BB15" s="232"/>
      <c r="BC15" s="232"/>
      <c r="BD15" s="232"/>
      <c r="BE15" s="233"/>
      <c r="BF15" s="233"/>
      <c r="BG15" s="233"/>
      <c r="BH15" s="233"/>
      <c r="BI15" s="233"/>
      <c r="BJ15" s="233"/>
      <c r="BK15" s="233"/>
      <c r="BL15" s="233"/>
      <c r="BM15" s="233"/>
      <c r="BN15" s="233"/>
      <c r="BO15" s="233"/>
      <c r="BP15" s="233"/>
      <c r="BQ15" s="238">
        <v>9</v>
      </c>
      <c r="BR15" s="239"/>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34"/>
    </row>
    <row r="16" spans="1:131" s="235" customFormat="1" ht="26.25" customHeight="1" x14ac:dyDescent="0.2">
      <c r="A16" s="238">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32"/>
      <c r="BA16" s="232"/>
      <c r="BB16" s="232"/>
      <c r="BC16" s="232"/>
      <c r="BD16" s="232"/>
      <c r="BE16" s="233"/>
      <c r="BF16" s="233"/>
      <c r="BG16" s="233"/>
      <c r="BH16" s="233"/>
      <c r="BI16" s="233"/>
      <c r="BJ16" s="233"/>
      <c r="BK16" s="233"/>
      <c r="BL16" s="233"/>
      <c r="BM16" s="233"/>
      <c r="BN16" s="233"/>
      <c r="BO16" s="233"/>
      <c r="BP16" s="233"/>
      <c r="BQ16" s="238">
        <v>10</v>
      </c>
      <c r="BR16" s="239"/>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34"/>
    </row>
    <row r="17" spans="1:131" s="235" customFormat="1" ht="26.25" customHeight="1" x14ac:dyDescent="0.2">
      <c r="A17" s="238">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32"/>
      <c r="BA17" s="232"/>
      <c r="BB17" s="232"/>
      <c r="BC17" s="232"/>
      <c r="BD17" s="232"/>
      <c r="BE17" s="233"/>
      <c r="BF17" s="233"/>
      <c r="BG17" s="233"/>
      <c r="BH17" s="233"/>
      <c r="BI17" s="233"/>
      <c r="BJ17" s="233"/>
      <c r="BK17" s="233"/>
      <c r="BL17" s="233"/>
      <c r="BM17" s="233"/>
      <c r="BN17" s="233"/>
      <c r="BO17" s="233"/>
      <c r="BP17" s="233"/>
      <c r="BQ17" s="238">
        <v>11</v>
      </c>
      <c r="BR17" s="239"/>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34"/>
    </row>
    <row r="18" spans="1:131" s="235" customFormat="1" ht="26.25" customHeight="1" x14ac:dyDescent="0.2">
      <c r="A18" s="238">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32"/>
      <c r="BA18" s="232"/>
      <c r="BB18" s="232"/>
      <c r="BC18" s="232"/>
      <c r="BD18" s="232"/>
      <c r="BE18" s="233"/>
      <c r="BF18" s="233"/>
      <c r="BG18" s="233"/>
      <c r="BH18" s="233"/>
      <c r="BI18" s="233"/>
      <c r="BJ18" s="233"/>
      <c r="BK18" s="233"/>
      <c r="BL18" s="233"/>
      <c r="BM18" s="233"/>
      <c r="BN18" s="233"/>
      <c r="BO18" s="233"/>
      <c r="BP18" s="233"/>
      <c r="BQ18" s="238">
        <v>12</v>
      </c>
      <c r="BR18" s="239"/>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34"/>
    </row>
    <row r="19" spans="1:131" s="235" customFormat="1" ht="26.25" customHeight="1" x14ac:dyDescent="0.2">
      <c r="A19" s="238">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32"/>
      <c r="BA19" s="232"/>
      <c r="BB19" s="232"/>
      <c r="BC19" s="232"/>
      <c r="BD19" s="232"/>
      <c r="BE19" s="233"/>
      <c r="BF19" s="233"/>
      <c r="BG19" s="233"/>
      <c r="BH19" s="233"/>
      <c r="BI19" s="233"/>
      <c r="BJ19" s="233"/>
      <c r="BK19" s="233"/>
      <c r="BL19" s="233"/>
      <c r="BM19" s="233"/>
      <c r="BN19" s="233"/>
      <c r="BO19" s="233"/>
      <c r="BP19" s="233"/>
      <c r="BQ19" s="238">
        <v>13</v>
      </c>
      <c r="BR19" s="239"/>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34"/>
    </row>
    <row r="20" spans="1:131" s="235" customFormat="1" ht="26.25" customHeight="1" x14ac:dyDescent="0.2">
      <c r="A20" s="238">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32"/>
      <c r="BA20" s="232"/>
      <c r="BB20" s="232"/>
      <c r="BC20" s="232"/>
      <c r="BD20" s="232"/>
      <c r="BE20" s="233"/>
      <c r="BF20" s="233"/>
      <c r="BG20" s="233"/>
      <c r="BH20" s="233"/>
      <c r="BI20" s="233"/>
      <c r="BJ20" s="233"/>
      <c r="BK20" s="233"/>
      <c r="BL20" s="233"/>
      <c r="BM20" s="233"/>
      <c r="BN20" s="233"/>
      <c r="BO20" s="233"/>
      <c r="BP20" s="233"/>
      <c r="BQ20" s="238">
        <v>14</v>
      </c>
      <c r="BR20" s="239"/>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34"/>
    </row>
    <row r="21" spans="1:131" s="235" customFormat="1" ht="26.25" customHeight="1" thickBot="1" x14ac:dyDescent="0.25">
      <c r="A21" s="238">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32"/>
      <c r="BA21" s="232"/>
      <c r="BB21" s="232"/>
      <c r="BC21" s="232"/>
      <c r="BD21" s="232"/>
      <c r="BE21" s="233"/>
      <c r="BF21" s="233"/>
      <c r="BG21" s="233"/>
      <c r="BH21" s="233"/>
      <c r="BI21" s="233"/>
      <c r="BJ21" s="233"/>
      <c r="BK21" s="233"/>
      <c r="BL21" s="233"/>
      <c r="BM21" s="233"/>
      <c r="BN21" s="233"/>
      <c r="BO21" s="233"/>
      <c r="BP21" s="233"/>
      <c r="BQ21" s="238">
        <v>15</v>
      </c>
      <c r="BR21" s="239"/>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34"/>
    </row>
    <row r="22" spans="1:131" s="235" customFormat="1" ht="26.25" customHeight="1" x14ac:dyDescent="0.2">
      <c r="A22" s="238">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377</v>
      </c>
      <c r="BA22" s="1037"/>
      <c r="BB22" s="1037"/>
      <c r="BC22" s="1037"/>
      <c r="BD22" s="1038"/>
      <c r="BE22" s="233"/>
      <c r="BF22" s="233"/>
      <c r="BG22" s="233"/>
      <c r="BH22" s="233"/>
      <c r="BI22" s="233"/>
      <c r="BJ22" s="233"/>
      <c r="BK22" s="233"/>
      <c r="BL22" s="233"/>
      <c r="BM22" s="233"/>
      <c r="BN22" s="233"/>
      <c r="BO22" s="233"/>
      <c r="BP22" s="233"/>
      <c r="BQ22" s="238">
        <v>16</v>
      </c>
      <c r="BR22" s="239"/>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76"/>
      <c r="R23" s="1070"/>
      <c r="S23" s="1070"/>
      <c r="T23" s="1070"/>
      <c r="U23" s="1070"/>
      <c r="V23" s="1070"/>
      <c r="W23" s="1070"/>
      <c r="X23" s="1070"/>
      <c r="Y23" s="1070"/>
      <c r="Z23" s="1070"/>
      <c r="AA23" s="1070"/>
      <c r="AB23" s="1070"/>
      <c r="AC23" s="1070"/>
      <c r="AD23" s="1070"/>
      <c r="AE23" s="1077"/>
      <c r="AF23" s="1078">
        <v>96</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122</v>
      </c>
      <c r="BA23" s="1074"/>
      <c r="BB23" s="1074"/>
      <c r="BC23" s="1074"/>
      <c r="BD23" s="1075"/>
      <c r="BE23" s="233"/>
      <c r="BF23" s="233"/>
      <c r="BG23" s="233"/>
      <c r="BH23" s="233"/>
      <c r="BI23" s="233"/>
      <c r="BJ23" s="233"/>
      <c r="BK23" s="233"/>
      <c r="BL23" s="233"/>
      <c r="BM23" s="233"/>
      <c r="BN23" s="233"/>
      <c r="BO23" s="233"/>
      <c r="BP23" s="233"/>
      <c r="BQ23" s="238">
        <v>17</v>
      </c>
      <c r="BR23" s="239"/>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34"/>
    </row>
    <row r="24" spans="1:131" s="235" customFormat="1" ht="26.25" customHeight="1" x14ac:dyDescent="0.2">
      <c r="A24" s="1069" t="s">
        <v>380</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32"/>
      <c r="BA24" s="232"/>
      <c r="BB24" s="232"/>
      <c r="BC24" s="232"/>
      <c r="BD24" s="232"/>
      <c r="BE24" s="233"/>
      <c r="BF24" s="233"/>
      <c r="BG24" s="233"/>
      <c r="BH24" s="233"/>
      <c r="BI24" s="233"/>
      <c r="BJ24" s="233"/>
      <c r="BK24" s="233"/>
      <c r="BL24" s="233"/>
      <c r="BM24" s="233"/>
      <c r="BN24" s="233"/>
      <c r="BO24" s="233"/>
      <c r="BP24" s="233"/>
      <c r="BQ24" s="238">
        <v>18</v>
      </c>
      <c r="BR24" s="239"/>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34"/>
    </row>
    <row r="25" spans="1:131" ht="26.25" customHeight="1" thickBot="1" x14ac:dyDescent="0.25">
      <c r="A25" s="1068" t="s">
        <v>381</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32"/>
      <c r="BK25" s="232"/>
      <c r="BL25" s="232"/>
      <c r="BM25" s="232"/>
      <c r="BN25" s="232"/>
      <c r="BO25" s="241"/>
      <c r="BP25" s="241"/>
      <c r="BQ25" s="238">
        <v>19</v>
      </c>
      <c r="BR25" s="239"/>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30"/>
    </row>
    <row r="26" spans="1:131" ht="26.25" customHeight="1" x14ac:dyDescent="0.2">
      <c r="A26" s="1004" t="s">
        <v>357</v>
      </c>
      <c r="B26" s="1005"/>
      <c r="C26" s="1005"/>
      <c r="D26" s="1005"/>
      <c r="E26" s="1005"/>
      <c r="F26" s="1005"/>
      <c r="G26" s="1005"/>
      <c r="H26" s="1005"/>
      <c r="I26" s="1005"/>
      <c r="J26" s="1005"/>
      <c r="K26" s="1005"/>
      <c r="L26" s="1005"/>
      <c r="M26" s="1005"/>
      <c r="N26" s="1005"/>
      <c r="O26" s="1005"/>
      <c r="P26" s="1006"/>
      <c r="Q26" s="1010" t="s">
        <v>382</v>
      </c>
      <c r="R26" s="1011"/>
      <c r="S26" s="1011"/>
      <c r="T26" s="1011"/>
      <c r="U26" s="1012"/>
      <c r="V26" s="1010" t="s">
        <v>383</v>
      </c>
      <c r="W26" s="1011"/>
      <c r="X26" s="1011"/>
      <c r="Y26" s="1011"/>
      <c r="Z26" s="1012"/>
      <c r="AA26" s="1010" t="s">
        <v>384</v>
      </c>
      <c r="AB26" s="1011"/>
      <c r="AC26" s="1011"/>
      <c r="AD26" s="1011"/>
      <c r="AE26" s="1011"/>
      <c r="AF26" s="1064" t="s">
        <v>385</v>
      </c>
      <c r="AG26" s="1017"/>
      <c r="AH26" s="1017"/>
      <c r="AI26" s="1017"/>
      <c r="AJ26" s="1065"/>
      <c r="AK26" s="1011" t="s">
        <v>386</v>
      </c>
      <c r="AL26" s="1011"/>
      <c r="AM26" s="1011"/>
      <c r="AN26" s="1011"/>
      <c r="AO26" s="1012"/>
      <c r="AP26" s="1010" t="s">
        <v>387</v>
      </c>
      <c r="AQ26" s="1011"/>
      <c r="AR26" s="1011"/>
      <c r="AS26" s="1011"/>
      <c r="AT26" s="1012"/>
      <c r="AU26" s="1010" t="s">
        <v>388</v>
      </c>
      <c r="AV26" s="1011"/>
      <c r="AW26" s="1011"/>
      <c r="AX26" s="1011"/>
      <c r="AY26" s="1012"/>
      <c r="AZ26" s="1010" t="s">
        <v>389</v>
      </c>
      <c r="BA26" s="1011"/>
      <c r="BB26" s="1011"/>
      <c r="BC26" s="1011"/>
      <c r="BD26" s="1012"/>
      <c r="BE26" s="1010" t="s">
        <v>364</v>
      </c>
      <c r="BF26" s="1011"/>
      <c r="BG26" s="1011"/>
      <c r="BH26" s="1011"/>
      <c r="BI26" s="1024"/>
      <c r="BJ26" s="232"/>
      <c r="BK26" s="232"/>
      <c r="BL26" s="232"/>
      <c r="BM26" s="232"/>
      <c r="BN26" s="232"/>
      <c r="BO26" s="241"/>
      <c r="BP26" s="241"/>
      <c r="BQ26" s="238">
        <v>20</v>
      </c>
      <c r="BR26" s="239"/>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30"/>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32"/>
      <c r="BK27" s="232"/>
      <c r="BL27" s="232"/>
      <c r="BM27" s="232"/>
      <c r="BN27" s="232"/>
      <c r="BO27" s="241"/>
      <c r="BP27" s="241"/>
      <c r="BQ27" s="238">
        <v>21</v>
      </c>
      <c r="BR27" s="239"/>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30"/>
    </row>
    <row r="28" spans="1:131" ht="26.25" customHeight="1" thickTop="1" x14ac:dyDescent="0.2">
      <c r="A28" s="242">
        <v>1</v>
      </c>
      <c r="B28" s="1056" t="s">
        <v>390</v>
      </c>
      <c r="C28" s="1057"/>
      <c r="D28" s="1057"/>
      <c r="E28" s="1057"/>
      <c r="F28" s="1057"/>
      <c r="G28" s="1057"/>
      <c r="H28" s="1057"/>
      <c r="I28" s="1057"/>
      <c r="J28" s="1057"/>
      <c r="K28" s="1057"/>
      <c r="L28" s="1057"/>
      <c r="M28" s="1057"/>
      <c r="N28" s="1057"/>
      <c r="O28" s="1057"/>
      <c r="P28" s="1058"/>
      <c r="Q28" s="1059">
        <v>2084</v>
      </c>
      <c r="R28" s="1060"/>
      <c r="S28" s="1060"/>
      <c r="T28" s="1060"/>
      <c r="U28" s="1060"/>
      <c r="V28" s="1060">
        <v>2065</v>
      </c>
      <c r="W28" s="1060"/>
      <c r="X28" s="1060"/>
      <c r="Y28" s="1060"/>
      <c r="Z28" s="1060"/>
      <c r="AA28" s="1060">
        <f>Q28-V28</f>
        <v>19</v>
      </c>
      <c r="AB28" s="1060"/>
      <c r="AC28" s="1060"/>
      <c r="AD28" s="1060"/>
      <c r="AE28" s="1061"/>
      <c r="AF28" s="1062">
        <v>19</v>
      </c>
      <c r="AG28" s="1060"/>
      <c r="AH28" s="1060"/>
      <c r="AI28" s="1060"/>
      <c r="AJ28" s="1063"/>
      <c r="AK28" s="1051">
        <v>169</v>
      </c>
      <c r="AL28" s="1052"/>
      <c r="AM28" s="1052"/>
      <c r="AN28" s="1052"/>
      <c r="AO28" s="1052"/>
      <c r="AP28" s="1052">
        <v>0</v>
      </c>
      <c r="AQ28" s="1052"/>
      <c r="AR28" s="1052"/>
      <c r="AS28" s="1052"/>
      <c r="AT28" s="1052"/>
      <c r="AU28" s="1052">
        <v>0</v>
      </c>
      <c r="AV28" s="1052"/>
      <c r="AW28" s="1052"/>
      <c r="AX28" s="1052"/>
      <c r="AY28" s="1052"/>
      <c r="AZ28" s="1053"/>
      <c r="BA28" s="1053"/>
      <c r="BB28" s="1053"/>
      <c r="BC28" s="1053"/>
      <c r="BD28" s="1053"/>
      <c r="BE28" s="1054"/>
      <c r="BF28" s="1054"/>
      <c r="BG28" s="1054"/>
      <c r="BH28" s="1054"/>
      <c r="BI28" s="1055"/>
      <c r="BJ28" s="232"/>
      <c r="BK28" s="232"/>
      <c r="BL28" s="232"/>
      <c r="BM28" s="232"/>
      <c r="BN28" s="232"/>
      <c r="BO28" s="241"/>
      <c r="BP28" s="241"/>
      <c r="BQ28" s="238">
        <v>22</v>
      </c>
      <c r="BR28" s="239"/>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30"/>
    </row>
    <row r="29" spans="1:131" ht="26.25" customHeight="1" x14ac:dyDescent="0.2">
      <c r="A29" s="242">
        <v>2</v>
      </c>
      <c r="B29" s="1039" t="s">
        <v>391</v>
      </c>
      <c r="C29" s="1040"/>
      <c r="D29" s="1040"/>
      <c r="E29" s="1040"/>
      <c r="F29" s="1040"/>
      <c r="G29" s="1040"/>
      <c r="H29" s="1040"/>
      <c r="I29" s="1040"/>
      <c r="J29" s="1040"/>
      <c r="K29" s="1040"/>
      <c r="L29" s="1040"/>
      <c r="M29" s="1040"/>
      <c r="N29" s="1040"/>
      <c r="O29" s="1040"/>
      <c r="P29" s="1041"/>
      <c r="Q29" s="1047">
        <v>326</v>
      </c>
      <c r="R29" s="1048"/>
      <c r="S29" s="1048"/>
      <c r="T29" s="1048"/>
      <c r="U29" s="1048"/>
      <c r="V29" s="1048">
        <v>320</v>
      </c>
      <c r="W29" s="1048"/>
      <c r="X29" s="1048"/>
      <c r="Y29" s="1048"/>
      <c r="Z29" s="1048"/>
      <c r="AA29" s="1049">
        <f t="shared" ref="AA29:AA34" si="1">Q29-V29</f>
        <v>6</v>
      </c>
      <c r="AB29" s="1045"/>
      <c r="AC29" s="1045"/>
      <c r="AD29" s="1045"/>
      <c r="AE29" s="1046"/>
      <c r="AF29" s="1044">
        <v>6</v>
      </c>
      <c r="AG29" s="1045"/>
      <c r="AH29" s="1045"/>
      <c r="AI29" s="1045"/>
      <c r="AJ29" s="1046"/>
      <c r="AK29" s="980">
        <v>94</v>
      </c>
      <c r="AL29" s="971"/>
      <c r="AM29" s="971"/>
      <c r="AN29" s="971"/>
      <c r="AO29" s="971"/>
      <c r="AP29" s="971">
        <v>0</v>
      </c>
      <c r="AQ29" s="971"/>
      <c r="AR29" s="971"/>
      <c r="AS29" s="971"/>
      <c r="AT29" s="971"/>
      <c r="AU29" s="971">
        <v>0</v>
      </c>
      <c r="AV29" s="971"/>
      <c r="AW29" s="971"/>
      <c r="AX29" s="971"/>
      <c r="AY29" s="971"/>
      <c r="AZ29" s="1050"/>
      <c r="BA29" s="1050"/>
      <c r="BB29" s="1050"/>
      <c r="BC29" s="1050"/>
      <c r="BD29" s="1050"/>
      <c r="BE29" s="972"/>
      <c r="BF29" s="972"/>
      <c r="BG29" s="972"/>
      <c r="BH29" s="972"/>
      <c r="BI29" s="973"/>
      <c r="BJ29" s="232"/>
      <c r="BK29" s="232"/>
      <c r="BL29" s="232"/>
      <c r="BM29" s="232"/>
      <c r="BN29" s="232"/>
      <c r="BO29" s="241"/>
      <c r="BP29" s="241"/>
      <c r="BQ29" s="238">
        <v>23</v>
      </c>
      <c r="BR29" s="239"/>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30"/>
    </row>
    <row r="30" spans="1:131" ht="26.25" customHeight="1" x14ac:dyDescent="0.2">
      <c r="A30" s="242">
        <v>3</v>
      </c>
      <c r="B30" s="1039" t="s">
        <v>392</v>
      </c>
      <c r="C30" s="1040"/>
      <c r="D30" s="1040"/>
      <c r="E30" s="1040"/>
      <c r="F30" s="1040"/>
      <c r="G30" s="1040"/>
      <c r="H30" s="1040"/>
      <c r="I30" s="1040"/>
      <c r="J30" s="1040"/>
      <c r="K30" s="1040"/>
      <c r="L30" s="1040"/>
      <c r="M30" s="1040"/>
      <c r="N30" s="1040"/>
      <c r="O30" s="1040"/>
      <c r="P30" s="1041"/>
      <c r="Q30" s="1047">
        <v>2823</v>
      </c>
      <c r="R30" s="1048"/>
      <c r="S30" s="1048"/>
      <c r="T30" s="1048"/>
      <c r="U30" s="1048"/>
      <c r="V30" s="1048">
        <v>2815</v>
      </c>
      <c r="W30" s="1048"/>
      <c r="X30" s="1048"/>
      <c r="Y30" s="1048"/>
      <c r="Z30" s="1048"/>
      <c r="AA30" s="1049">
        <f t="shared" si="1"/>
        <v>8</v>
      </c>
      <c r="AB30" s="1045"/>
      <c r="AC30" s="1045"/>
      <c r="AD30" s="1045"/>
      <c r="AE30" s="1046"/>
      <c r="AF30" s="1044">
        <v>8</v>
      </c>
      <c r="AG30" s="1045"/>
      <c r="AH30" s="1045"/>
      <c r="AI30" s="1045"/>
      <c r="AJ30" s="1046"/>
      <c r="AK30" s="980">
        <v>452</v>
      </c>
      <c r="AL30" s="971"/>
      <c r="AM30" s="971"/>
      <c r="AN30" s="971"/>
      <c r="AO30" s="971"/>
      <c r="AP30" s="971">
        <v>0</v>
      </c>
      <c r="AQ30" s="971"/>
      <c r="AR30" s="971"/>
      <c r="AS30" s="971"/>
      <c r="AT30" s="971"/>
      <c r="AU30" s="971">
        <v>0</v>
      </c>
      <c r="AV30" s="971"/>
      <c r="AW30" s="971"/>
      <c r="AX30" s="971"/>
      <c r="AY30" s="971"/>
      <c r="AZ30" s="1050"/>
      <c r="BA30" s="1050"/>
      <c r="BB30" s="1050"/>
      <c r="BC30" s="1050"/>
      <c r="BD30" s="1050"/>
      <c r="BE30" s="972"/>
      <c r="BF30" s="972"/>
      <c r="BG30" s="972"/>
      <c r="BH30" s="972"/>
      <c r="BI30" s="973"/>
      <c r="BJ30" s="232"/>
      <c r="BK30" s="232"/>
      <c r="BL30" s="232"/>
      <c r="BM30" s="232"/>
      <c r="BN30" s="232"/>
      <c r="BO30" s="241"/>
      <c r="BP30" s="241"/>
      <c r="BQ30" s="238">
        <v>24</v>
      </c>
      <c r="BR30" s="239"/>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30"/>
    </row>
    <row r="31" spans="1:131" ht="26.25" customHeight="1" x14ac:dyDescent="0.2">
      <c r="A31" s="242">
        <v>4</v>
      </c>
      <c r="B31" s="1039" t="s">
        <v>393</v>
      </c>
      <c r="C31" s="1040"/>
      <c r="D31" s="1040"/>
      <c r="E31" s="1040"/>
      <c r="F31" s="1040"/>
      <c r="G31" s="1040"/>
      <c r="H31" s="1040"/>
      <c r="I31" s="1040"/>
      <c r="J31" s="1040"/>
      <c r="K31" s="1040"/>
      <c r="L31" s="1040"/>
      <c r="M31" s="1040"/>
      <c r="N31" s="1040"/>
      <c r="O31" s="1040"/>
      <c r="P31" s="1041"/>
      <c r="Q31" s="1047">
        <v>208</v>
      </c>
      <c r="R31" s="1048"/>
      <c r="S31" s="1048"/>
      <c r="T31" s="1048"/>
      <c r="U31" s="1048"/>
      <c r="V31" s="1048">
        <v>244</v>
      </c>
      <c r="W31" s="1048"/>
      <c r="X31" s="1048"/>
      <c r="Y31" s="1048"/>
      <c r="Z31" s="1048"/>
      <c r="AA31" s="1049">
        <f t="shared" si="1"/>
        <v>-36</v>
      </c>
      <c r="AB31" s="1045"/>
      <c r="AC31" s="1045"/>
      <c r="AD31" s="1045"/>
      <c r="AE31" s="1046"/>
      <c r="AF31" s="1044">
        <v>519</v>
      </c>
      <c r="AG31" s="1045"/>
      <c r="AH31" s="1045"/>
      <c r="AI31" s="1045"/>
      <c r="AJ31" s="1046"/>
      <c r="AK31" s="980">
        <v>33</v>
      </c>
      <c r="AL31" s="971"/>
      <c r="AM31" s="971"/>
      <c r="AN31" s="971"/>
      <c r="AO31" s="971"/>
      <c r="AP31" s="971">
        <v>1034</v>
      </c>
      <c r="AQ31" s="971"/>
      <c r="AR31" s="971"/>
      <c r="AS31" s="971"/>
      <c r="AT31" s="971"/>
      <c r="AU31" s="971">
        <v>222</v>
      </c>
      <c r="AV31" s="971"/>
      <c r="AW31" s="971"/>
      <c r="AX31" s="971"/>
      <c r="AY31" s="971"/>
      <c r="AZ31" s="1050"/>
      <c r="BA31" s="1050"/>
      <c r="BB31" s="1050"/>
      <c r="BC31" s="1050"/>
      <c r="BD31" s="1050"/>
      <c r="BE31" s="972" t="s">
        <v>394</v>
      </c>
      <c r="BF31" s="972"/>
      <c r="BG31" s="972"/>
      <c r="BH31" s="972"/>
      <c r="BI31" s="973"/>
      <c r="BJ31" s="232"/>
      <c r="BK31" s="232"/>
      <c r="BL31" s="232"/>
      <c r="BM31" s="232"/>
      <c r="BN31" s="232"/>
      <c r="BO31" s="241"/>
      <c r="BP31" s="241"/>
      <c r="BQ31" s="238">
        <v>25</v>
      </c>
      <c r="BR31" s="239"/>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30"/>
    </row>
    <row r="32" spans="1:131" ht="26.25" customHeight="1" x14ac:dyDescent="0.2">
      <c r="A32" s="242">
        <v>5</v>
      </c>
      <c r="B32" s="1039" t="s">
        <v>395</v>
      </c>
      <c r="C32" s="1040"/>
      <c r="D32" s="1040"/>
      <c r="E32" s="1040"/>
      <c r="F32" s="1040"/>
      <c r="G32" s="1040"/>
      <c r="H32" s="1040"/>
      <c r="I32" s="1040"/>
      <c r="J32" s="1040"/>
      <c r="K32" s="1040"/>
      <c r="L32" s="1040"/>
      <c r="M32" s="1040"/>
      <c r="N32" s="1040"/>
      <c r="O32" s="1040"/>
      <c r="P32" s="1041"/>
      <c r="Q32" s="1047">
        <v>1193</v>
      </c>
      <c r="R32" s="1048"/>
      <c r="S32" s="1048"/>
      <c r="T32" s="1048"/>
      <c r="U32" s="1048"/>
      <c r="V32" s="1048">
        <v>623</v>
      </c>
      <c r="W32" s="1048"/>
      <c r="X32" s="1048"/>
      <c r="Y32" s="1048"/>
      <c r="Z32" s="1048"/>
      <c r="AA32" s="1049">
        <f t="shared" si="1"/>
        <v>570</v>
      </c>
      <c r="AB32" s="1045"/>
      <c r="AC32" s="1045"/>
      <c r="AD32" s="1045"/>
      <c r="AE32" s="1046"/>
      <c r="AF32" s="1044">
        <v>570</v>
      </c>
      <c r="AG32" s="1045"/>
      <c r="AH32" s="1045"/>
      <c r="AI32" s="1045"/>
      <c r="AJ32" s="1046"/>
      <c r="AK32" s="980">
        <v>494</v>
      </c>
      <c r="AL32" s="971"/>
      <c r="AM32" s="971"/>
      <c r="AN32" s="971"/>
      <c r="AO32" s="971"/>
      <c r="AP32" s="971">
        <v>2197</v>
      </c>
      <c r="AQ32" s="971"/>
      <c r="AR32" s="971"/>
      <c r="AS32" s="971"/>
      <c r="AT32" s="971"/>
      <c r="AU32" s="971">
        <v>1309</v>
      </c>
      <c r="AV32" s="971"/>
      <c r="AW32" s="971"/>
      <c r="AX32" s="971"/>
      <c r="AY32" s="971"/>
      <c r="AZ32" s="1050"/>
      <c r="BA32" s="1050"/>
      <c r="BB32" s="1050"/>
      <c r="BC32" s="1050"/>
      <c r="BD32" s="1050"/>
      <c r="BE32" s="972" t="s">
        <v>396</v>
      </c>
      <c r="BF32" s="972"/>
      <c r="BG32" s="972"/>
      <c r="BH32" s="972"/>
      <c r="BI32" s="973"/>
      <c r="BJ32" s="232"/>
      <c r="BK32" s="232"/>
      <c r="BL32" s="232"/>
      <c r="BM32" s="232"/>
      <c r="BN32" s="232"/>
      <c r="BO32" s="241"/>
      <c r="BP32" s="241"/>
      <c r="BQ32" s="238">
        <v>26</v>
      </c>
      <c r="BR32" s="239"/>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30"/>
    </row>
    <row r="33" spans="1:131" ht="26.25" customHeight="1" x14ac:dyDescent="0.2">
      <c r="A33" s="242">
        <v>6</v>
      </c>
      <c r="B33" s="1039" t="s">
        <v>397</v>
      </c>
      <c r="C33" s="1040"/>
      <c r="D33" s="1040"/>
      <c r="E33" s="1040"/>
      <c r="F33" s="1040"/>
      <c r="G33" s="1040"/>
      <c r="H33" s="1040"/>
      <c r="I33" s="1040"/>
      <c r="J33" s="1040"/>
      <c r="K33" s="1040"/>
      <c r="L33" s="1040"/>
      <c r="M33" s="1040"/>
      <c r="N33" s="1040"/>
      <c r="O33" s="1040"/>
      <c r="P33" s="1041"/>
      <c r="Q33" s="1047">
        <v>3244</v>
      </c>
      <c r="R33" s="1048"/>
      <c r="S33" s="1048"/>
      <c r="T33" s="1048"/>
      <c r="U33" s="1048"/>
      <c r="V33" s="1048">
        <v>746</v>
      </c>
      <c r="W33" s="1048"/>
      <c r="X33" s="1048"/>
      <c r="Y33" s="1048"/>
      <c r="Z33" s="1048"/>
      <c r="AA33" s="1049">
        <v>2499</v>
      </c>
      <c r="AB33" s="1045"/>
      <c r="AC33" s="1045"/>
      <c r="AD33" s="1045"/>
      <c r="AE33" s="1046"/>
      <c r="AF33" s="1044">
        <v>2499</v>
      </c>
      <c r="AG33" s="1045"/>
      <c r="AH33" s="1045"/>
      <c r="AI33" s="1045"/>
      <c r="AJ33" s="1046"/>
      <c r="AK33" s="980">
        <v>1500</v>
      </c>
      <c r="AL33" s="971"/>
      <c r="AM33" s="971"/>
      <c r="AN33" s="971"/>
      <c r="AO33" s="971"/>
      <c r="AP33" s="971">
        <v>3384</v>
      </c>
      <c r="AQ33" s="971"/>
      <c r="AR33" s="971"/>
      <c r="AS33" s="971"/>
      <c r="AT33" s="971"/>
      <c r="AU33" s="971">
        <v>3015</v>
      </c>
      <c r="AV33" s="971"/>
      <c r="AW33" s="971"/>
      <c r="AX33" s="971"/>
      <c r="AY33" s="971"/>
      <c r="AZ33" s="1050"/>
      <c r="BA33" s="1050"/>
      <c r="BB33" s="1050"/>
      <c r="BC33" s="1050"/>
      <c r="BD33" s="1050"/>
      <c r="BE33" s="972" t="s">
        <v>396</v>
      </c>
      <c r="BF33" s="972"/>
      <c r="BG33" s="972"/>
      <c r="BH33" s="972"/>
      <c r="BI33" s="973"/>
      <c r="BJ33" s="232"/>
      <c r="BK33" s="232"/>
      <c r="BL33" s="232"/>
      <c r="BM33" s="232"/>
      <c r="BN33" s="232"/>
      <c r="BO33" s="241"/>
      <c r="BP33" s="241"/>
      <c r="BQ33" s="238">
        <v>27</v>
      </c>
      <c r="BR33" s="239"/>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30"/>
    </row>
    <row r="34" spans="1:131" ht="26.25" customHeight="1" x14ac:dyDescent="0.2">
      <c r="A34" s="242">
        <v>7</v>
      </c>
      <c r="B34" s="1039" t="s">
        <v>398</v>
      </c>
      <c r="C34" s="1040"/>
      <c r="D34" s="1040"/>
      <c r="E34" s="1040"/>
      <c r="F34" s="1040"/>
      <c r="G34" s="1040"/>
      <c r="H34" s="1040"/>
      <c r="I34" s="1040"/>
      <c r="J34" s="1040"/>
      <c r="K34" s="1040"/>
      <c r="L34" s="1040"/>
      <c r="M34" s="1040"/>
      <c r="N34" s="1040"/>
      <c r="O34" s="1040"/>
      <c r="P34" s="1041"/>
      <c r="Q34" s="1047">
        <v>424</v>
      </c>
      <c r="R34" s="1048"/>
      <c r="S34" s="1048"/>
      <c r="T34" s="1048"/>
      <c r="U34" s="1048"/>
      <c r="V34" s="1048">
        <v>385</v>
      </c>
      <c r="W34" s="1048"/>
      <c r="X34" s="1048"/>
      <c r="Y34" s="1048"/>
      <c r="Z34" s="1048"/>
      <c r="AA34" s="1049">
        <f t="shared" si="1"/>
        <v>39</v>
      </c>
      <c r="AB34" s="1045"/>
      <c r="AC34" s="1045"/>
      <c r="AD34" s="1045"/>
      <c r="AE34" s="1046"/>
      <c r="AF34" s="1044">
        <v>39</v>
      </c>
      <c r="AG34" s="1045"/>
      <c r="AH34" s="1045"/>
      <c r="AI34" s="1045"/>
      <c r="AJ34" s="1046"/>
      <c r="AK34" s="980">
        <v>325</v>
      </c>
      <c r="AL34" s="971"/>
      <c r="AM34" s="971"/>
      <c r="AN34" s="971"/>
      <c r="AO34" s="971"/>
      <c r="AP34" s="971">
        <v>830</v>
      </c>
      <c r="AQ34" s="971"/>
      <c r="AR34" s="971"/>
      <c r="AS34" s="971"/>
      <c r="AT34" s="971"/>
      <c r="AU34" s="971">
        <v>767</v>
      </c>
      <c r="AV34" s="971"/>
      <c r="AW34" s="971"/>
      <c r="AX34" s="971"/>
      <c r="AY34" s="971"/>
      <c r="AZ34" s="1050"/>
      <c r="BA34" s="1050"/>
      <c r="BB34" s="1050"/>
      <c r="BC34" s="1050"/>
      <c r="BD34" s="1050"/>
      <c r="BE34" s="972" t="s">
        <v>396</v>
      </c>
      <c r="BF34" s="972"/>
      <c r="BG34" s="972"/>
      <c r="BH34" s="972"/>
      <c r="BI34" s="973"/>
      <c r="BJ34" s="232"/>
      <c r="BK34" s="232"/>
      <c r="BL34" s="232"/>
      <c r="BM34" s="232"/>
      <c r="BN34" s="232"/>
      <c r="BO34" s="241"/>
      <c r="BP34" s="241"/>
      <c r="BQ34" s="238">
        <v>28</v>
      </c>
      <c r="BR34" s="239"/>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30"/>
    </row>
    <row r="35" spans="1:131" ht="26.25" customHeight="1" x14ac:dyDescent="0.2">
      <c r="A35" s="242">
        <v>8</v>
      </c>
      <c r="B35" s="1039" t="s">
        <v>399</v>
      </c>
      <c r="C35" s="1040"/>
      <c r="D35" s="1040"/>
      <c r="E35" s="1040"/>
      <c r="F35" s="1040"/>
      <c r="G35" s="1040"/>
      <c r="H35" s="1040"/>
      <c r="I35" s="1040"/>
      <c r="J35" s="1040"/>
      <c r="K35" s="1040"/>
      <c r="L35" s="1040"/>
      <c r="M35" s="1040"/>
      <c r="N35" s="1040"/>
      <c r="O35" s="1040"/>
      <c r="P35" s="1041"/>
      <c r="Q35" s="1047">
        <v>120</v>
      </c>
      <c r="R35" s="1048"/>
      <c r="S35" s="1048"/>
      <c r="T35" s="1048"/>
      <c r="U35" s="1048"/>
      <c r="V35" s="1048">
        <v>120</v>
      </c>
      <c r="W35" s="1048"/>
      <c r="X35" s="1048"/>
      <c r="Y35" s="1048"/>
      <c r="Z35" s="1048"/>
      <c r="AA35" s="1049" t="s">
        <v>554</v>
      </c>
      <c r="AB35" s="1045"/>
      <c r="AC35" s="1045"/>
      <c r="AD35" s="1045"/>
      <c r="AE35" s="1046"/>
      <c r="AF35" s="1044" t="s">
        <v>122</v>
      </c>
      <c r="AG35" s="1045"/>
      <c r="AH35" s="1045"/>
      <c r="AI35" s="1045"/>
      <c r="AJ35" s="1046"/>
      <c r="AK35" s="980">
        <v>42</v>
      </c>
      <c r="AL35" s="971"/>
      <c r="AM35" s="971"/>
      <c r="AN35" s="971"/>
      <c r="AO35" s="971"/>
      <c r="AP35" s="971">
        <v>0</v>
      </c>
      <c r="AQ35" s="971"/>
      <c r="AR35" s="971"/>
      <c r="AS35" s="971"/>
      <c r="AT35" s="971"/>
      <c r="AU35" s="971">
        <v>0</v>
      </c>
      <c r="AV35" s="971"/>
      <c r="AW35" s="971"/>
      <c r="AX35" s="971"/>
      <c r="AY35" s="971"/>
      <c r="AZ35" s="1050"/>
      <c r="BA35" s="1050"/>
      <c r="BB35" s="1050"/>
      <c r="BC35" s="1050"/>
      <c r="BD35" s="1050"/>
      <c r="BE35" s="972" t="s">
        <v>396</v>
      </c>
      <c r="BF35" s="972"/>
      <c r="BG35" s="972"/>
      <c r="BH35" s="972"/>
      <c r="BI35" s="973"/>
      <c r="BJ35" s="232"/>
      <c r="BK35" s="232"/>
      <c r="BL35" s="232"/>
      <c r="BM35" s="232"/>
      <c r="BN35" s="232"/>
      <c r="BO35" s="241"/>
      <c r="BP35" s="241"/>
      <c r="BQ35" s="238">
        <v>29</v>
      </c>
      <c r="BR35" s="239"/>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30"/>
    </row>
    <row r="36" spans="1:131" ht="26.25" customHeight="1" x14ac:dyDescent="0.2">
      <c r="A36" s="242">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0"/>
      <c r="AL36" s="971"/>
      <c r="AM36" s="971"/>
      <c r="AN36" s="971"/>
      <c r="AO36" s="971"/>
      <c r="AP36" s="971"/>
      <c r="AQ36" s="971"/>
      <c r="AR36" s="971"/>
      <c r="AS36" s="971"/>
      <c r="AT36" s="971"/>
      <c r="AU36" s="971"/>
      <c r="AV36" s="971"/>
      <c r="AW36" s="971"/>
      <c r="AX36" s="971"/>
      <c r="AY36" s="971"/>
      <c r="AZ36" s="1050"/>
      <c r="BA36" s="1050"/>
      <c r="BB36" s="1050"/>
      <c r="BC36" s="1050"/>
      <c r="BD36" s="1050"/>
      <c r="BE36" s="972"/>
      <c r="BF36" s="972"/>
      <c r="BG36" s="972"/>
      <c r="BH36" s="972"/>
      <c r="BI36" s="973"/>
      <c r="BJ36" s="232"/>
      <c r="BK36" s="232"/>
      <c r="BL36" s="232"/>
      <c r="BM36" s="232"/>
      <c r="BN36" s="232"/>
      <c r="BO36" s="241"/>
      <c r="BP36" s="241"/>
      <c r="BQ36" s="238">
        <v>30</v>
      </c>
      <c r="BR36" s="239"/>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30"/>
    </row>
    <row r="37" spans="1:131" ht="26.25" customHeight="1" x14ac:dyDescent="0.2">
      <c r="A37" s="242">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0"/>
      <c r="AL37" s="971"/>
      <c r="AM37" s="971"/>
      <c r="AN37" s="971"/>
      <c r="AO37" s="971"/>
      <c r="AP37" s="971"/>
      <c r="AQ37" s="971"/>
      <c r="AR37" s="971"/>
      <c r="AS37" s="971"/>
      <c r="AT37" s="971"/>
      <c r="AU37" s="971"/>
      <c r="AV37" s="971"/>
      <c r="AW37" s="971"/>
      <c r="AX37" s="971"/>
      <c r="AY37" s="971"/>
      <c r="AZ37" s="1050"/>
      <c r="BA37" s="1050"/>
      <c r="BB37" s="1050"/>
      <c r="BC37" s="1050"/>
      <c r="BD37" s="1050"/>
      <c r="BE37" s="972"/>
      <c r="BF37" s="972"/>
      <c r="BG37" s="972"/>
      <c r="BH37" s="972"/>
      <c r="BI37" s="973"/>
      <c r="BJ37" s="232"/>
      <c r="BK37" s="232"/>
      <c r="BL37" s="232"/>
      <c r="BM37" s="232"/>
      <c r="BN37" s="232"/>
      <c r="BO37" s="241"/>
      <c r="BP37" s="241"/>
      <c r="BQ37" s="238">
        <v>31</v>
      </c>
      <c r="BR37" s="239"/>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30"/>
    </row>
    <row r="38" spans="1:131" ht="26.25" customHeight="1" x14ac:dyDescent="0.2">
      <c r="A38" s="242">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0"/>
      <c r="AL38" s="971"/>
      <c r="AM38" s="971"/>
      <c r="AN38" s="971"/>
      <c r="AO38" s="971"/>
      <c r="AP38" s="971"/>
      <c r="AQ38" s="971"/>
      <c r="AR38" s="971"/>
      <c r="AS38" s="971"/>
      <c r="AT38" s="971"/>
      <c r="AU38" s="971"/>
      <c r="AV38" s="971"/>
      <c r="AW38" s="971"/>
      <c r="AX38" s="971"/>
      <c r="AY38" s="971"/>
      <c r="AZ38" s="1050"/>
      <c r="BA38" s="1050"/>
      <c r="BB38" s="1050"/>
      <c r="BC38" s="1050"/>
      <c r="BD38" s="1050"/>
      <c r="BE38" s="972"/>
      <c r="BF38" s="972"/>
      <c r="BG38" s="972"/>
      <c r="BH38" s="972"/>
      <c r="BI38" s="973"/>
      <c r="BJ38" s="232"/>
      <c r="BK38" s="232"/>
      <c r="BL38" s="232"/>
      <c r="BM38" s="232"/>
      <c r="BN38" s="232"/>
      <c r="BO38" s="241"/>
      <c r="BP38" s="241"/>
      <c r="BQ38" s="238">
        <v>32</v>
      </c>
      <c r="BR38" s="239"/>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30"/>
    </row>
    <row r="39" spans="1:131" ht="26.25" customHeight="1" x14ac:dyDescent="0.2">
      <c r="A39" s="242">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0"/>
      <c r="AL39" s="971"/>
      <c r="AM39" s="971"/>
      <c r="AN39" s="971"/>
      <c r="AO39" s="971"/>
      <c r="AP39" s="971"/>
      <c r="AQ39" s="971"/>
      <c r="AR39" s="971"/>
      <c r="AS39" s="971"/>
      <c r="AT39" s="971"/>
      <c r="AU39" s="971"/>
      <c r="AV39" s="971"/>
      <c r="AW39" s="971"/>
      <c r="AX39" s="971"/>
      <c r="AY39" s="971"/>
      <c r="AZ39" s="1050"/>
      <c r="BA39" s="1050"/>
      <c r="BB39" s="1050"/>
      <c r="BC39" s="1050"/>
      <c r="BD39" s="1050"/>
      <c r="BE39" s="972"/>
      <c r="BF39" s="972"/>
      <c r="BG39" s="972"/>
      <c r="BH39" s="972"/>
      <c r="BI39" s="973"/>
      <c r="BJ39" s="232"/>
      <c r="BK39" s="232"/>
      <c r="BL39" s="232"/>
      <c r="BM39" s="232"/>
      <c r="BN39" s="232"/>
      <c r="BO39" s="241"/>
      <c r="BP39" s="241"/>
      <c r="BQ39" s="238">
        <v>33</v>
      </c>
      <c r="BR39" s="239"/>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30"/>
    </row>
    <row r="40" spans="1:131" ht="26.25" customHeight="1" x14ac:dyDescent="0.2">
      <c r="A40" s="238">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0"/>
      <c r="AL40" s="971"/>
      <c r="AM40" s="971"/>
      <c r="AN40" s="971"/>
      <c r="AO40" s="971"/>
      <c r="AP40" s="971"/>
      <c r="AQ40" s="971"/>
      <c r="AR40" s="971"/>
      <c r="AS40" s="971"/>
      <c r="AT40" s="971"/>
      <c r="AU40" s="971"/>
      <c r="AV40" s="971"/>
      <c r="AW40" s="971"/>
      <c r="AX40" s="971"/>
      <c r="AY40" s="971"/>
      <c r="AZ40" s="1050"/>
      <c r="BA40" s="1050"/>
      <c r="BB40" s="1050"/>
      <c r="BC40" s="1050"/>
      <c r="BD40" s="1050"/>
      <c r="BE40" s="972"/>
      <c r="BF40" s="972"/>
      <c r="BG40" s="972"/>
      <c r="BH40" s="972"/>
      <c r="BI40" s="973"/>
      <c r="BJ40" s="232"/>
      <c r="BK40" s="232"/>
      <c r="BL40" s="232"/>
      <c r="BM40" s="232"/>
      <c r="BN40" s="232"/>
      <c r="BO40" s="241"/>
      <c r="BP40" s="241"/>
      <c r="BQ40" s="238">
        <v>34</v>
      </c>
      <c r="BR40" s="239"/>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30"/>
    </row>
    <row r="41" spans="1:131" ht="26.25" customHeight="1" x14ac:dyDescent="0.2">
      <c r="A41" s="238">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0"/>
      <c r="AL41" s="971"/>
      <c r="AM41" s="971"/>
      <c r="AN41" s="971"/>
      <c r="AO41" s="971"/>
      <c r="AP41" s="971"/>
      <c r="AQ41" s="971"/>
      <c r="AR41" s="971"/>
      <c r="AS41" s="971"/>
      <c r="AT41" s="971"/>
      <c r="AU41" s="971"/>
      <c r="AV41" s="971"/>
      <c r="AW41" s="971"/>
      <c r="AX41" s="971"/>
      <c r="AY41" s="971"/>
      <c r="AZ41" s="1050"/>
      <c r="BA41" s="1050"/>
      <c r="BB41" s="1050"/>
      <c r="BC41" s="1050"/>
      <c r="BD41" s="1050"/>
      <c r="BE41" s="972"/>
      <c r="BF41" s="972"/>
      <c r="BG41" s="972"/>
      <c r="BH41" s="972"/>
      <c r="BI41" s="973"/>
      <c r="BJ41" s="232"/>
      <c r="BK41" s="232"/>
      <c r="BL41" s="232"/>
      <c r="BM41" s="232"/>
      <c r="BN41" s="232"/>
      <c r="BO41" s="241"/>
      <c r="BP41" s="241"/>
      <c r="BQ41" s="238">
        <v>35</v>
      </c>
      <c r="BR41" s="239"/>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30"/>
    </row>
    <row r="42" spans="1:131" ht="26.25" customHeight="1" x14ac:dyDescent="0.2">
      <c r="A42" s="238">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0"/>
      <c r="AL42" s="971"/>
      <c r="AM42" s="971"/>
      <c r="AN42" s="971"/>
      <c r="AO42" s="971"/>
      <c r="AP42" s="971"/>
      <c r="AQ42" s="971"/>
      <c r="AR42" s="971"/>
      <c r="AS42" s="971"/>
      <c r="AT42" s="971"/>
      <c r="AU42" s="971"/>
      <c r="AV42" s="971"/>
      <c r="AW42" s="971"/>
      <c r="AX42" s="971"/>
      <c r="AY42" s="971"/>
      <c r="AZ42" s="1050"/>
      <c r="BA42" s="1050"/>
      <c r="BB42" s="1050"/>
      <c r="BC42" s="1050"/>
      <c r="BD42" s="1050"/>
      <c r="BE42" s="972"/>
      <c r="BF42" s="972"/>
      <c r="BG42" s="972"/>
      <c r="BH42" s="972"/>
      <c r="BI42" s="973"/>
      <c r="BJ42" s="232"/>
      <c r="BK42" s="232"/>
      <c r="BL42" s="232"/>
      <c r="BM42" s="232"/>
      <c r="BN42" s="232"/>
      <c r="BO42" s="241"/>
      <c r="BP42" s="241"/>
      <c r="BQ42" s="238">
        <v>36</v>
      </c>
      <c r="BR42" s="239"/>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30"/>
    </row>
    <row r="43" spans="1:131" ht="26.25" customHeight="1" x14ac:dyDescent="0.2">
      <c r="A43" s="238">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0"/>
      <c r="AL43" s="971"/>
      <c r="AM43" s="971"/>
      <c r="AN43" s="971"/>
      <c r="AO43" s="971"/>
      <c r="AP43" s="971"/>
      <c r="AQ43" s="971"/>
      <c r="AR43" s="971"/>
      <c r="AS43" s="971"/>
      <c r="AT43" s="971"/>
      <c r="AU43" s="971"/>
      <c r="AV43" s="971"/>
      <c r="AW43" s="971"/>
      <c r="AX43" s="971"/>
      <c r="AY43" s="971"/>
      <c r="AZ43" s="1050"/>
      <c r="BA43" s="1050"/>
      <c r="BB43" s="1050"/>
      <c r="BC43" s="1050"/>
      <c r="BD43" s="1050"/>
      <c r="BE43" s="972"/>
      <c r="BF43" s="972"/>
      <c r="BG43" s="972"/>
      <c r="BH43" s="972"/>
      <c r="BI43" s="973"/>
      <c r="BJ43" s="232"/>
      <c r="BK43" s="232"/>
      <c r="BL43" s="232"/>
      <c r="BM43" s="232"/>
      <c r="BN43" s="232"/>
      <c r="BO43" s="241"/>
      <c r="BP43" s="241"/>
      <c r="BQ43" s="238">
        <v>37</v>
      </c>
      <c r="BR43" s="239"/>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30"/>
    </row>
    <row r="44" spans="1:131" ht="26.25" customHeight="1" x14ac:dyDescent="0.2">
      <c r="A44" s="238">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0"/>
      <c r="AL44" s="971"/>
      <c r="AM44" s="971"/>
      <c r="AN44" s="971"/>
      <c r="AO44" s="971"/>
      <c r="AP44" s="971"/>
      <c r="AQ44" s="971"/>
      <c r="AR44" s="971"/>
      <c r="AS44" s="971"/>
      <c r="AT44" s="971"/>
      <c r="AU44" s="971"/>
      <c r="AV44" s="971"/>
      <c r="AW44" s="971"/>
      <c r="AX44" s="971"/>
      <c r="AY44" s="971"/>
      <c r="AZ44" s="1050"/>
      <c r="BA44" s="1050"/>
      <c r="BB44" s="1050"/>
      <c r="BC44" s="1050"/>
      <c r="BD44" s="1050"/>
      <c r="BE44" s="972"/>
      <c r="BF44" s="972"/>
      <c r="BG44" s="972"/>
      <c r="BH44" s="972"/>
      <c r="BI44" s="973"/>
      <c r="BJ44" s="232"/>
      <c r="BK44" s="232"/>
      <c r="BL44" s="232"/>
      <c r="BM44" s="232"/>
      <c r="BN44" s="232"/>
      <c r="BO44" s="241"/>
      <c r="BP44" s="241"/>
      <c r="BQ44" s="238">
        <v>38</v>
      </c>
      <c r="BR44" s="239"/>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30"/>
    </row>
    <row r="45" spans="1:131" ht="26.25" customHeight="1" x14ac:dyDescent="0.2">
      <c r="A45" s="238">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0"/>
      <c r="AL45" s="971"/>
      <c r="AM45" s="971"/>
      <c r="AN45" s="971"/>
      <c r="AO45" s="971"/>
      <c r="AP45" s="971"/>
      <c r="AQ45" s="971"/>
      <c r="AR45" s="971"/>
      <c r="AS45" s="971"/>
      <c r="AT45" s="971"/>
      <c r="AU45" s="971"/>
      <c r="AV45" s="971"/>
      <c r="AW45" s="971"/>
      <c r="AX45" s="971"/>
      <c r="AY45" s="971"/>
      <c r="AZ45" s="1050"/>
      <c r="BA45" s="1050"/>
      <c r="BB45" s="1050"/>
      <c r="BC45" s="1050"/>
      <c r="BD45" s="1050"/>
      <c r="BE45" s="972"/>
      <c r="BF45" s="972"/>
      <c r="BG45" s="972"/>
      <c r="BH45" s="972"/>
      <c r="BI45" s="973"/>
      <c r="BJ45" s="232"/>
      <c r="BK45" s="232"/>
      <c r="BL45" s="232"/>
      <c r="BM45" s="232"/>
      <c r="BN45" s="232"/>
      <c r="BO45" s="241"/>
      <c r="BP45" s="241"/>
      <c r="BQ45" s="238">
        <v>39</v>
      </c>
      <c r="BR45" s="239"/>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30"/>
    </row>
    <row r="46" spans="1:131" ht="26.25" customHeight="1" x14ac:dyDescent="0.2">
      <c r="A46" s="238">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0"/>
      <c r="AL46" s="971"/>
      <c r="AM46" s="971"/>
      <c r="AN46" s="971"/>
      <c r="AO46" s="971"/>
      <c r="AP46" s="971"/>
      <c r="AQ46" s="971"/>
      <c r="AR46" s="971"/>
      <c r="AS46" s="971"/>
      <c r="AT46" s="971"/>
      <c r="AU46" s="971"/>
      <c r="AV46" s="971"/>
      <c r="AW46" s="971"/>
      <c r="AX46" s="971"/>
      <c r="AY46" s="971"/>
      <c r="AZ46" s="1050"/>
      <c r="BA46" s="1050"/>
      <c r="BB46" s="1050"/>
      <c r="BC46" s="1050"/>
      <c r="BD46" s="1050"/>
      <c r="BE46" s="972"/>
      <c r="BF46" s="972"/>
      <c r="BG46" s="972"/>
      <c r="BH46" s="972"/>
      <c r="BI46" s="973"/>
      <c r="BJ46" s="232"/>
      <c r="BK46" s="232"/>
      <c r="BL46" s="232"/>
      <c r="BM46" s="232"/>
      <c r="BN46" s="232"/>
      <c r="BO46" s="241"/>
      <c r="BP46" s="241"/>
      <c r="BQ46" s="238">
        <v>40</v>
      </c>
      <c r="BR46" s="239"/>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30"/>
    </row>
    <row r="47" spans="1:131" ht="26.25" customHeight="1" x14ac:dyDescent="0.2">
      <c r="A47" s="238">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0"/>
      <c r="AL47" s="971"/>
      <c r="AM47" s="971"/>
      <c r="AN47" s="971"/>
      <c r="AO47" s="971"/>
      <c r="AP47" s="971"/>
      <c r="AQ47" s="971"/>
      <c r="AR47" s="971"/>
      <c r="AS47" s="971"/>
      <c r="AT47" s="971"/>
      <c r="AU47" s="971"/>
      <c r="AV47" s="971"/>
      <c r="AW47" s="971"/>
      <c r="AX47" s="971"/>
      <c r="AY47" s="971"/>
      <c r="AZ47" s="1050"/>
      <c r="BA47" s="1050"/>
      <c r="BB47" s="1050"/>
      <c r="BC47" s="1050"/>
      <c r="BD47" s="1050"/>
      <c r="BE47" s="972"/>
      <c r="BF47" s="972"/>
      <c r="BG47" s="972"/>
      <c r="BH47" s="972"/>
      <c r="BI47" s="973"/>
      <c r="BJ47" s="232"/>
      <c r="BK47" s="232"/>
      <c r="BL47" s="232"/>
      <c r="BM47" s="232"/>
      <c r="BN47" s="232"/>
      <c r="BO47" s="241"/>
      <c r="BP47" s="241"/>
      <c r="BQ47" s="238">
        <v>41</v>
      </c>
      <c r="BR47" s="239"/>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30"/>
    </row>
    <row r="48" spans="1:131" ht="26.25" customHeight="1" x14ac:dyDescent="0.2">
      <c r="A48" s="238">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0"/>
      <c r="AL48" s="971"/>
      <c r="AM48" s="971"/>
      <c r="AN48" s="971"/>
      <c r="AO48" s="971"/>
      <c r="AP48" s="971"/>
      <c r="AQ48" s="971"/>
      <c r="AR48" s="971"/>
      <c r="AS48" s="971"/>
      <c r="AT48" s="971"/>
      <c r="AU48" s="971"/>
      <c r="AV48" s="971"/>
      <c r="AW48" s="971"/>
      <c r="AX48" s="971"/>
      <c r="AY48" s="971"/>
      <c r="AZ48" s="1050"/>
      <c r="BA48" s="1050"/>
      <c r="BB48" s="1050"/>
      <c r="BC48" s="1050"/>
      <c r="BD48" s="1050"/>
      <c r="BE48" s="972"/>
      <c r="BF48" s="972"/>
      <c r="BG48" s="972"/>
      <c r="BH48" s="972"/>
      <c r="BI48" s="973"/>
      <c r="BJ48" s="232"/>
      <c r="BK48" s="232"/>
      <c r="BL48" s="232"/>
      <c r="BM48" s="232"/>
      <c r="BN48" s="232"/>
      <c r="BO48" s="241"/>
      <c r="BP48" s="241"/>
      <c r="BQ48" s="238">
        <v>42</v>
      </c>
      <c r="BR48" s="239"/>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30"/>
    </row>
    <row r="49" spans="1:131" ht="26.25" customHeight="1" x14ac:dyDescent="0.2">
      <c r="A49" s="238">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0"/>
      <c r="AL49" s="971"/>
      <c r="AM49" s="971"/>
      <c r="AN49" s="971"/>
      <c r="AO49" s="971"/>
      <c r="AP49" s="971"/>
      <c r="AQ49" s="971"/>
      <c r="AR49" s="971"/>
      <c r="AS49" s="971"/>
      <c r="AT49" s="971"/>
      <c r="AU49" s="971"/>
      <c r="AV49" s="971"/>
      <c r="AW49" s="971"/>
      <c r="AX49" s="971"/>
      <c r="AY49" s="971"/>
      <c r="AZ49" s="1050"/>
      <c r="BA49" s="1050"/>
      <c r="BB49" s="1050"/>
      <c r="BC49" s="1050"/>
      <c r="BD49" s="1050"/>
      <c r="BE49" s="972"/>
      <c r="BF49" s="972"/>
      <c r="BG49" s="972"/>
      <c r="BH49" s="972"/>
      <c r="BI49" s="973"/>
      <c r="BJ49" s="232"/>
      <c r="BK49" s="232"/>
      <c r="BL49" s="232"/>
      <c r="BM49" s="232"/>
      <c r="BN49" s="232"/>
      <c r="BO49" s="241"/>
      <c r="BP49" s="241"/>
      <c r="BQ49" s="238">
        <v>43</v>
      </c>
      <c r="BR49" s="239"/>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30"/>
    </row>
    <row r="50" spans="1:131" ht="26.25" customHeight="1" x14ac:dyDescent="0.2">
      <c r="A50" s="238">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72"/>
      <c r="BF50" s="972"/>
      <c r="BG50" s="972"/>
      <c r="BH50" s="972"/>
      <c r="BI50" s="973"/>
      <c r="BJ50" s="232"/>
      <c r="BK50" s="232"/>
      <c r="BL50" s="232"/>
      <c r="BM50" s="232"/>
      <c r="BN50" s="232"/>
      <c r="BO50" s="241"/>
      <c r="BP50" s="241"/>
      <c r="BQ50" s="238">
        <v>44</v>
      </c>
      <c r="BR50" s="239"/>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30"/>
    </row>
    <row r="51" spans="1:131" ht="26.25" customHeight="1" x14ac:dyDescent="0.2">
      <c r="A51" s="238">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72"/>
      <c r="BF51" s="972"/>
      <c r="BG51" s="972"/>
      <c r="BH51" s="972"/>
      <c r="BI51" s="973"/>
      <c r="BJ51" s="232"/>
      <c r="BK51" s="232"/>
      <c r="BL51" s="232"/>
      <c r="BM51" s="232"/>
      <c r="BN51" s="232"/>
      <c r="BO51" s="241"/>
      <c r="BP51" s="241"/>
      <c r="BQ51" s="238">
        <v>45</v>
      </c>
      <c r="BR51" s="239"/>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30"/>
    </row>
    <row r="52" spans="1:131" ht="26.25" customHeight="1" x14ac:dyDescent="0.2">
      <c r="A52" s="238">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72"/>
      <c r="BF52" s="972"/>
      <c r="BG52" s="972"/>
      <c r="BH52" s="972"/>
      <c r="BI52" s="973"/>
      <c r="BJ52" s="232"/>
      <c r="BK52" s="232"/>
      <c r="BL52" s="232"/>
      <c r="BM52" s="232"/>
      <c r="BN52" s="232"/>
      <c r="BO52" s="241"/>
      <c r="BP52" s="241"/>
      <c r="BQ52" s="238">
        <v>46</v>
      </c>
      <c r="BR52" s="239"/>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30"/>
    </row>
    <row r="53" spans="1:131" ht="26.25" customHeight="1" x14ac:dyDescent="0.2">
      <c r="A53" s="238">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72"/>
      <c r="BF53" s="972"/>
      <c r="BG53" s="972"/>
      <c r="BH53" s="972"/>
      <c r="BI53" s="973"/>
      <c r="BJ53" s="232"/>
      <c r="BK53" s="232"/>
      <c r="BL53" s="232"/>
      <c r="BM53" s="232"/>
      <c r="BN53" s="232"/>
      <c r="BO53" s="241"/>
      <c r="BP53" s="241"/>
      <c r="BQ53" s="238">
        <v>47</v>
      </c>
      <c r="BR53" s="239"/>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30"/>
    </row>
    <row r="54" spans="1:131" ht="26.25" customHeight="1" x14ac:dyDescent="0.2">
      <c r="A54" s="238">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72"/>
      <c r="BF54" s="972"/>
      <c r="BG54" s="972"/>
      <c r="BH54" s="972"/>
      <c r="BI54" s="973"/>
      <c r="BJ54" s="232"/>
      <c r="BK54" s="232"/>
      <c r="BL54" s="232"/>
      <c r="BM54" s="232"/>
      <c r="BN54" s="232"/>
      <c r="BO54" s="241"/>
      <c r="BP54" s="241"/>
      <c r="BQ54" s="238">
        <v>48</v>
      </c>
      <c r="BR54" s="239"/>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30"/>
    </row>
    <row r="55" spans="1:131" ht="26.25" customHeight="1" x14ac:dyDescent="0.2">
      <c r="A55" s="238">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72"/>
      <c r="BF55" s="972"/>
      <c r="BG55" s="972"/>
      <c r="BH55" s="972"/>
      <c r="BI55" s="973"/>
      <c r="BJ55" s="232"/>
      <c r="BK55" s="232"/>
      <c r="BL55" s="232"/>
      <c r="BM55" s="232"/>
      <c r="BN55" s="232"/>
      <c r="BO55" s="241"/>
      <c r="BP55" s="241"/>
      <c r="BQ55" s="238">
        <v>49</v>
      </c>
      <c r="BR55" s="239"/>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30"/>
    </row>
    <row r="56" spans="1:131" ht="26.25" customHeight="1" x14ac:dyDescent="0.2">
      <c r="A56" s="238">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72"/>
      <c r="BF56" s="972"/>
      <c r="BG56" s="972"/>
      <c r="BH56" s="972"/>
      <c r="BI56" s="973"/>
      <c r="BJ56" s="232"/>
      <c r="BK56" s="232"/>
      <c r="BL56" s="232"/>
      <c r="BM56" s="232"/>
      <c r="BN56" s="232"/>
      <c r="BO56" s="241"/>
      <c r="BP56" s="241"/>
      <c r="BQ56" s="238">
        <v>50</v>
      </c>
      <c r="BR56" s="239"/>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30"/>
    </row>
    <row r="57" spans="1:131" ht="26.25" customHeight="1" x14ac:dyDescent="0.2">
      <c r="A57" s="238">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72"/>
      <c r="BF57" s="972"/>
      <c r="BG57" s="972"/>
      <c r="BH57" s="972"/>
      <c r="BI57" s="973"/>
      <c r="BJ57" s="232"/>
      <c r="BK57" s="232"/>
      <c r="BL57" s="232"/>
      <c r="BM57" s="232"/>
      <c r="BN57" s="232"/>
      <c r="BO57" s="241"/>
      <c r="BP57" s="241"/>
      <c r="BQ57" s="238">
        <v>51</v>
      </c>
      <c r="BR57" s="239"/>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30"/>
    </row>
    <row r="58" spans="1:131" ht="26.25" customHeight="1" x14ac:dyDescent="0.2">
      <c r="A58" s="238">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72"/>
      <c r="BF58" s="972"/>
      <c r="BG58" s="972"/>
      <c r="BH58" s="972"/>
      <c r="BI58" s="973"/>
      <c r="BJ58" s="232"/>
      <c r="BK58" s="232"/>
      <c r="BL58" s="232"/>
      <c r="BM58" s="232"/>
      <c r="BN58" s="232"/>
      <c r="BO58" s="241"/>
      <c r="BP58" s="241"/>
      <c r="BQ58" s="238">
        <v>52</v>
      </c>
      <c r="BR58" s="239"/>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30"/>
    </row>
    <row r="59" spans="1:131" ht="26.25" customHeight="1" x14ac:dyDescent="0.2">
      <c r="A59" s="238">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72"/>
      <c r="BF59" s="972"/>
      <c r="BG59" s="972"/>
      <c r="BH59" s="972"/>
      <c r="BI59" s="973"/>
      <c r="BJ59" s="232"/>
      <c r="BK59" s="232"/>
      <c r="BL59" s="232"/>
      <c r="BM59" s="232"/>
      <c r="BN59" s="232"/>
      <c r="BO59" s="241"/>
      <c r="BP59" s="241"/>
      <c r="BQ59" s="238">
        <v>53</v>
      </c>
      <c r="BR59" s="239"/>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30"/>
    </row>
    <row r="60" spans="1:131" ht="26.25" customHeight="1" x14ac:dyDescent="0.2">
      <c r="A60" s="238">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72"/>
      <c r="BF60" s="972"/>
      <c r="BG60" s="972"/>
      <c r="BH60" s="972"/>
      <c r="BI60" s="973"/>
      <c r="BJ60" s="232"/>
      <c r="BK60" s="232"/>
      <c r="BL60" s="232"/>
      <c r="BM60" s="232"/>
      <c r="BN60" s="232"/>
      <c r="BO60" s="241"/>
      <c r="BP60" s="241"/>
      <c r="BQ60" s="238">
        <v>54</v>
      </c>
      <c r="BR60" s="239"/>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30"/>
    </row>
    <row r="61" spans="1:131" ht="26.25" customHeight="1" thickBot="1" x14ac:dyDescent="0.25">
      <c r="A61" s="238">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72"/>
      <c r="BF61" s="972"/>
      <c r="BG61" s="972"/>
      <c r="BH61" s="972"/>
      <c r="BI61" s="973"/>
      <c r="BJ61" s="232"/>
      <c r="BK61" s="232"/>
      <c r="BL61" s="232"/>
      <c r="BM61" s="232"/>
      <c r="BN61" s="232"/>
      <c r="BO61" s="241"/>
      <c r="BP61" s="241"/>
      <c r="BQ61" s="238">
        <v>55</v>
      </c>
      <c r="BR61" s="239"/>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30"/>
    </row>
    <row r="62" spans="1:131" ht="26.25" customHeight="1" x14ac:dyDescent="0.2">
      <c r="A62" s="238">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72"/>
      <c r="BF62" s="972"/>
      <c r="BG62" s="972"/>
      <c r="BH62" s="972"/>
      <c r="BI62" s="973"/>
      <c r="BJ62" s="1036" t="s">
        <v>400</v>
      </c>
      <c r="BK62" s="1037"/>
      <c r="BL62" s="1037"/>
      <c r="BM62" s="1037"/>
      <c r="BN62" s="1038"/>
      <c r="BO62" s="241"/>
      <c r="BP62" s="241"/>
      <c r="BQ62" s="238">
        <v>56</v>
      </c>
      <c r="BR62" s="239"/>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30"/>
    </row>
    <row r="63" spans="1:131" ht="26.25" customHeight="1" thickBot="1" x14ac:dyDescent="0.25">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9"/>
      <c r="AF63" s="1030">
        <v>3659</v>
      </c>
      <c r="AG63" s="959"/>
      <c r="AH63" s="959"/>
      <c r="AI63" s="959"/>
      <c r="AJ63" s="1031"/>
      <c r="AK63" s="1032"/>
      <c r="AL63" s="963"/>
      <c r="AM63" s="963"/>
      <c r="AN63" s="963"/>
      <c r="AO63" s="963"/>
      <c r="AP63" s="959"/>
      <c r="AQ63" s="959"/>
      <c r="AR63" s="959"/>
      <c r="AS63" s="959"/>
      <c r="AT63" s="959"/>
      <c r="AU63" s="959"/>
      <c r="AV63" s="959"/>
      <c r="AW63" s="959"/>
      <c r="AX63" s="959"/>
      <c r="AY63" s="959"/>
      <c r="AZ63" s="1026"/>
      <c r="BA63" s="1026"/>
      <c r="BB63" s="1026"/>
      <c r="BC63" s="1026"/>
      <c r="BD63" s="1026"/>
      <c r="BE63" s="960"/>
      <c r="BF63" s="960"/>
      <c r="BG63" s="960"/>
      <c r="BH63" s="960"/>
      <c r="BI63" s="961"/>
      <c r="BJ63" s="1027" t="s">
        <v>122</v>
      </c>
      <c r="BK63" s="953"/>
      <c r="BL63" s="953"/>
      <c r="BM63" s="953"/>
      <c r="BN63" s="1028"/>
      <c r="BO63" s="241"/>
      <c r="BP63" s="241"/>
      <c r="BQ63" s="238">
        <v>57</v>
      </c>
      <c r="BR63" s="239"/>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30"/>
    </row>
    <row r="66" spans="1:131" ht="26.25" customHeight="1" x14ac:dyDescent="0.2">
      <c r="A66" s="1004" t="s">
        <v>403</v>
      </c>
      <c r="B66" s="1005"/>
      <c r="C66" s="1005"/>
      <c r="D66" s="1005"/>
      <c r="E66" s="1005"/>
      <c r="F66" s="1005"/>
      <c r="G66" s="1005"/>
      <c r="H66" s="1005"/>
      <c r="I66" s="1005"/>
      <c r="J66" s="1005"/>
      <c r="K66" s="1005"/>
      <c r="L66" s="1005"/>
      <c r="M66" s="1005"/>
      <c r="N66" s="1005"/>
      <c r="O66" s="1005"/>
      <c r="P66" s="1006"/>
      <c r="Q66" s="1010" t="s">
        <v>382</v>
      </c>
      <c r="R66" s="1011"/>
      <c r="S66" s="1011"/>
      <c r="T66" s="1011"/>
      <c r="U66" s="1012"/>
      <c r="V66" s="1010" t="s">
        <v>383</v>
      </c>
      <c r="W66" s="1011"/>
      <c r="X66" s="1011"/>
      <c r="Y66" s="1011"/>
      <c r="Z66" s="1012"/>
      <c r="AA66" s="1010" t="s">
        <v>384</v>
      </c>
      <c r="AB66" s="1011"/>
      <c r="AC66" s="1011"/>
      <c r="AD66" s="1011"/>
      <c r="AE66" s="1012"/>
      <c r="AF66" s="1016" t="s">
        <v>385</v>
      </c>
      <c r="AG66" s="1017"/>
      <c r="AH66" s="1017"/>
      <c r="AI66" s="1017"/>
      <c r="AJ66" s="1018"/>
      <c r="AK66" s="1010" t="s">
        <v>386</v>
      </c>
      <c r="AL66" s="1005"/>
      <c r="AM66" s="1005"/>
      <c r="AN66" s="1005"/>
      <c r="AO66" s="1006"/>
      <c r="AP66" s="1010" t="s">
        <v>387</v>
      </c>
      <c r="AQ66" s="1011"/>
      <c r="AR66" s="1011"/>
      <c r="AS66" s="1011"/>
      <c r="AT66" s="1012"/>
      <c r="AU66" s="1010" t="s">
        <v>404</v>
      </c>
      <c r="AV66" s="1011"/>
      <c r="AW66" s="1011"/>
      <c r="AX66" s="1011"/>
      <c r="AY66" s="1012"/>
      <c r="AZ66" s="1010" t="s">
        <v>364</v>
      </c>
      <c r="BA66" s="1011"/>
      <c r="BB66" s="1011"/>
      <c r="BC66" s="1011"/>
      <c r="BD66" s="1024"/>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94" t="s">
        <v>555</v>
      </c>
      <c r="C68" s="995"/>
      <c r="D68" s="995"/>
      <c r="E68" s="995"/>
      <c r="F68" s="995"/>
      <c r="G68" s="995"/>
      <c r="H68" s="995"/>
      <c r="I68" s="995"/>
      <c r="J68" s="995"/>
      <c r="K68" s="995"/>
      <c r="L68" s="995"/>
      <c r="M68" s="995"/>
      <c r="N68" s="995"/>
      <c r="O68" s="995"/>
      <c r="P68" s="996"/>
      <c r="Q68" s="997">
        <v>410</v>
      </c>
      <c r="R68" s="991"/>
      <c r="S68" s="991"/>
      <c r="T68" s="991"/>
      <c r="U68" s="991"/>
      <c r="V68" s="991">
        <v>385</v>
      </c>
      <c r="W68" s="991"/>
      <c r="X68" s="991"/>
      <c r="Y68" s="991"/>
      <c r="Z68" s="991"/>
      <c r="AA68" s="991">
        <f>Q68-V68</f>
        <v>25</v>
      </c>
      <c r="AB68" s="991"/>
      <c r="AC68" s="991"/>
      <c r="AD68" s="991"/>
      <c r="AE68" s="991"/>
      <c r="AF68" s="991">
        <v>25</v>
      </c>
      <c r="AG68" s="991"/>
      <c r="AH68" s="991"/>
      <c r="AI68" s="991"/>
      <c r="AJ68" s="991"/>
      <c r="AK68" s="991">
        <v>0</v>
      </c>
      <c r="AL68" s="991"/>
      <c r="AM68" s="991"/>
      <c r="AN68" s="991"/>
      <c r="AO68" s="991"/>
      <c r="AP68" s="991">
        <v>443</v>
      </c>
      <c r="AQ68" s="991"/>
      <c r="AR68" s="991"/>
      <c r="AS68" s="991"/>
      <c r="AT68" s="991"/>
      <c r="AU68" s="991">
        <v>0</v>
      </c>
      <c r="AV68" s="991"/>
      <c r="AW68" s="991"/>
      <c r="AX68" s="991"/>
      <c r="AY68" s="991"/>
      <c r="AZ68" s="992"/>
      <c r="BA68" s="992"/>
      <c r="BB68" s="992"/>
      <c r="BC68" s="992"/>
      <c r="BD68" s="99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85" t="s">
        <v>556</v>
      </c>
      <c r="C69" s="986"/>
      <c r="D69" s="986"/>
      <c r="E69" s="986"/>
      <c r="F69" s="986"/>
      <c r="G69" s="986"/>
      <c r="H69" s="986"/>
      <c r="I69" s="986"/>
      <c r="J69" s="986"/>
      <c r="K69" s="986"/>
      <c r="L69" s="986"/>
      <c r="M69" s="986"/>
      <c r="N69" s="986"/>
      <c r="O69" s="986"/>
      <c r="P69" s="987"/>
      <c r="Q69" s="990">
        <v>307</v>
      </c>
      <c r="R69" s="989"/>
      <c r="S69" s="989"/>
      <c r="T69" s="989"/>
      <c r="U69" s="989"/>
      <c r="V69" s="989">
        <v>307</v>
      </c>
      <c r="W69" s="989"/>
      <c r="X69" s="989"/>
      <c r="Y69" s="989"/>
      <c r="Z69" s="989"/>
      <c r="AA69" s="989">
        <v>0</v>
      </c>
      <c r="AB69" s="989"/>
      <c r="AC69" s="989"/>
      <c r="AD69" s="989"/>
      <c r="AE69" s="989"/>
      <c r="AF69" s="989">
        <v>185</v>
      </c>
      <c r="AG69" s="989"/>
      <c r="AH69" s="989"/>
      <c r="AI69" s="989"/>
      <c r="AJ69" s="989"/>
      <c r="AK69" s="989">
        <v>71</v>
      </c>
      <c r="AL69" s="989"/>
      <c r="AM69" s="989"/>
      <c r="AN69" s="989"/>
      <c r="AO69" s="989"/>
      <c r="AP69" s="989">
        <v>932</v>
      </c>
      <c r="AQ69" s="989"/>
      <c r="AR69" s="989"/>
      <c r="AS69" s="989"/>
      <c r="AT69" s="989"/>
      <c r="AU69" s="989">
        <v>40</v>
      </c>
      <c r="AV69" s="989"/>
      <c r="AW69" s="989"/>
      <c r="AX69" s="989"/>
      <c r="AY69" s="989"/>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85" t="s">
        <v>557</v>
      </c>
      <c r="C70" s="986"/>
      <c r="D70" s="986"/>
      <c r="E70" s="986"/>
      <c r="F70" s="986"/>
      <c r="G70" s="986"/>
      <c r="H70" s="986"/>
      <c r="I70" s="986"/>
      <c r="J70" s="986"/>
      <c r="K70" s="986"/>
      <c r="L70" s="986"/>
      <c r="M70" s="986"/>
      <c r="N70" s="986"/>
      <c r="O70" s="986"/>
      <c r="P70" s="987"/>
      <c r="Q70" s="990">
        <v>267</v>
      </c>
      <c r="R70" s="989"/>
      <c r="S70" s="989"/>
      <c r="T70" s="989"/>
      <c r="U70" s="989"/>
      <c r="V70" s="989">
        <v>267</v>
      </c>
      <c r="W70" s="989"/>
      <c r="X70" s="989"/>
      <c r="Y70" s="989"/>
      <c r="Z70" s="989"/>
      <c r="AA70" s="989">
        <v>0</v>
      </c>
      <c r="AB70" s="989"/>
      <c r="AC70" s="989"/>
      <c r="AD70" s="989"/>
      <c r="AE70" s="989"/>
      <c r="AF70" s="989">
        <v>101</v>
      </c>
      <c r="AG70" s="989"/>
      <c r="AH70" s="989"/>
      <c r="AI70" s="989"/>
      <c r="AJ70" s="989"/>
      <c r="AK70" s="989">
        <v>55</v>
      </c>
      <c r="AL70" s="989"/>
      <c r="AM70" s="989"/>
      <c r="AN70" s="989"/>
      <c r="AO70" s="989"/>
      <c r="AP70" s="989">
        <v>68</v>
      </c>
      <c r="AQ70" s="989"/>
      <c r="AR70" s="989"/>
      <c r="AS70" s="989"/>
      <c r="AT70" s="989"/>
      <c r="AU70" s="989">
        <v>3</v>
      </c>
      <c r="AV70" s="989"/>
      <c r="AW70" s="989"/>
      <c r="AX70" s="989"/>
      <c r="AY70" s="989"/>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85" t="s">
        <v>558</v>
      </c>
      <c r="C71" s="986"/>
      <c r="D71" s="986"/>
      <c r="E71" s="986"/>
      <c r="F71" s="986"/>
      <c r="G71" s="986"/>
      <c r="H71" s="986"/>
      <c r="I71" s="986"/>
      <c r="J71" s="986"/>
      <c r="K71" s="986"/>
      <c r="L71" s="986"/>
      <c r="M71" s="986"/>
      <c r="N71" s="986"/>
      <c r="O71" s="986"/>
      <c r="P71" s="987"/>
      <c r="Q71" s="990">
        <v>684</v>
      </c>
      <c r="R71" s="989"/>
      <c r="S71" s="989"/>
      <c r="T71" s="989"/>
      <c r="U71" s="989"/>
      <c r="V71" s="989">
        <v>181</v>
      </c>
      <c r="W71" s="989"/>
      <c r="X71" s="989"/>
      <c r="Y71" s="989"/>
      <c r="Z71" s="989"/>
      <c r="AA71" s="989">
        <v>503</v>
      </c>
      <c r="AB71" s="989"/>
      <c r="AC71" s="989"/>
      <c r="AD71" s="989"/>
      <c r="AE71" s="989"/>
      <c r="AF71" s="989">
        <v>503</v>
      </c>
      <c r="AG71" s="989"/>
      <c r="AH71" s="989"/>
      <c r="AI71" s="989"/>
      <c r="AJ71" s="989"/>
      <c r="AK71" s="989">
        <v>0</v>
      </c>
      <c r="AL71" s="989"/>
      <c r="AM71" s="989"/>
      <c r="AN71" s="989"/>
      <c r="AO71" s="989"/>
      <c r="AP71" s="989">
        <v>0</v>
      </c>
      <c r="AQ71" s="989"/>
      <c r="AR71" s="989"/>
      <c r="AS71" s="989"/>
      <c r="AT71" s="989"/>
      <c r="AU71" s="989">
        <v>0</v>
      </c>
      <c r="AV71" s="989"/>
      <c r="AW71" s="989"/>
      <c r="AX71" s="989"/>
      <c r="AY71" s="989"/>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85" t="s">
        <v>559</v>
      </c>
      <c r="C72" s="986"/>
      <c r="D72" s="986"/>
      <c r="E72" s="986"/>
      <c r="F72" s="986"/>
      <c r="G72" s="986"/>
      <c r="H72" s="986"/>
      <c r="I72" s="986"/>
      <c r="J72" s="986"/>
      <c r="K72" s="986"/>
      <c r="L72" s="986"/>
      <c r="M72" s="986"/>
      <c r="N72" s="986"/>
      <c r="O72" s="986"/>
      <c r="P72" s="987"/>
      <c r="Q72" s="990">
        <v>871279</v>
      </c>
      <c r="R72" s="989"/>
      <c r="S72" s="989"/>
      <c r="T72" s="989"/>
      <c r="U72" s="989"/>
      <c r="V72" s="989">
        <v>850651</v>
      </c>
      <c r="W72" s="989"/>
      <c r="X72" s="989"/>
      <c r="Y72" s="989"/>
      <c r="Z72" s="989"/>
      <c r="AA72" s="989">
        <v>20628</v>
      </c>
      <c r="AB72" s="989"/>
      <c r="AC72" s="989"/>
      <c r="AD72" s="989"/>
      <c r="AE72" s="989"/>
      <c r="AF72" s="989">
        <v>20628</v>
      </c>
      <c r="AG72" s="989"/>
      <c r="AH72" s="989"/>
      <c r="AI72" s="989"/>
      <c r="AJ72" s="989"/>
      <c r="AK72" s="989">
        <v>10502</v>
      </c>
      <c r="AL72" s="989"/>
      <c r="AM72" s="989"/>
      <c r="AN72" s="989"/>
      <c r="AO72" s="989"/>
      <c r="AP72" s="989">
        <v>0</v>
      </c>
      <c r="AQ72" s="989"/>
      <c r="AR72" s="989"/>
      <c r="AS72" s="989"/>
      <c r="AT72" s="989"/>
      <c r="AU72" s="989">
        <v>0</v>
      </c>
      <c r="AV72" s="989"/>
      <c r="AW72" s="989"/>
      <c r="AX72" s="989"/>
      <c r="AY72" s="989"/>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85" t="s">
        <v>560</v>
      </c>
      <c r="C73" s="986"/>
      <c r="D73" s="986"/>
      <c r="E73" s="986"/>
      <c r="F73" s="986"/>
      <c r="G73" s="986"/>
      <c r="H73" s="986"/>
      <c r="I73" s="986"/>
      <c r="J73" s="986"/>
      <c r="K73" s="986"/>
      <c r="L73" s="986"/>
      <c r="M73" s="986"/>
      <c r="N73" s="986"/>
      <c r="O73" s="986"/>
      <c r="P73" s="987"/>
      <c r="Q73" s="990">
        <v>11414</v>
      </c>
      <c r="R73" s="989"/>
      <c r="S73" s="989"/>
      <c r="T73" s="989"/>
      <c r="U73" s="989"/>
      <c r="V73" s="989">
        <v>7873</v>
      </c>
      <c r="W73" s="989"/>
      <c r="X73" s="989"/>
      <c r="Y73" s="989"/>
      <c r="Z73" s="989"/>
      <c r="AA73" s="989">
        <v>3541</v>
      </c>
      <c r="AB73" s="989"/>
      <c r="AC73" s="989"/>
      <c r="AD73" s="989"/>
      <c r="AE73" s="989"/>
      <c r="AF73" s="989">
        <v>3541</v>
      </c>
      <c r="AG73" s="989"/>
      <c r="AH73" s="989"/>
      <c r="AI73" s="989"/>
      <c r="AJ73" s="989"/>
      <c r="AK73" s="989">
        <v>0</v>
      </c>
      <c r="AL73" s="989"/>
      <c r="AM73" s="989"/>
      <c r="AN73" s="989"/>
      <c r="AO73" s="989"/>
      <c r="AP73" s="989">
        <v>0</v>
      </c>
      <c r="AQ73" s="989"/>
      <c r="AR73" s="989"/>
      <c r="AS73" s="989"/>
      <c r="AT73" s="989"/>
      <c r="AU73" s="989">
        <v>0</v>
      </c>
      <c r="AV73" s="989"/>
      <c r="AW73" s="989"/>
      <c r="AX73" s="989"/>
      <c r="AY73" s="989"/>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85" t="s">
        <v>561</v>
      </c>
      <c r="C74" s="986"/>
      <c r="D74" s="986"/>
      <c r="E74" s="986"/>
      <c r="F74" s="986"/>
      <c r="G74" s="986"/>
      <c r="H74" s="986"/>
      <c r="I74" s="986"/>
      <c r="J74" s="986"/>
      <c r="K74" s="986"/>
      <c r="L74" s="986"/>
      <c r="M74" s="986"/>
      <c r="N74" s="986"/>
      <c r="O74" s="986"/>
      <c r="P74" s="987"/>
      <c r="Q74" s="990">
        <v>12</v>
      </c>
      <c r="R74" s="989"/>
      <c r="S74" s="989"/>
      <c r="T74" s="989"/>
      <c r="U74" s="989"/>
      <c r="V74" s="989">
        <v>12</v>
      </c>
      <c r="W74" s="989"/>
      <c r="X74" s="989"/>
      <c r="Y74" s="989"/>
      <c r="Z74" s="989"/>
      <c r="AA74" s="989">
        <v>1</v>
      </c>
      <c r="AB74" s="989"/>
      <c r="AC74" s="989"/>
      <c r="AD74" s="989"/>
      <c r="AE74" s="989"/>
      <c r="AF74" s="989">
        <v>1</v>
      </c>
      <c r="AG74" s="989"/>
      <c r="AH74" s="989"/>
      <c r="AI74" s="989"/>
      <c r="AJ74" s="989"/>
      <c r="AK74" s="989">
        <v>0</v>
      </c>
      <c r="AL74" s="989"/>
      <c r="AM74" s="989"/>
      <c r="AN74" s="989"/>
      <c r="AO74" s="989"/>
      <c r="AP74" s="989">
        <v>0</v>
      </c>
      <c r="AQ74" s="989"/>
      <c r="AR74" s="989"/>
      <c r="AS74" s="989"/>
      <c r="AT74" s="989"/>
      <c r="AU74" s="989">
        <v>0</v>
      </c>
      <c r="AV74" s="989"/>
      <c r="AW74" s="989"/>
      <c r="AX74" s="989"/>
      <c r="AY74" s="989"/>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85" t="s">
        <v>562</v>
      </c>
      <c r="C75" s="986"/>
      <c r="D75" s="986"/>
      <c r="E75" s="986"/>
      <c r="F75" s="986"/>
      <c r="G75" s="986"/>
      <c r="H75" s="986"/>
      <c r="I75" s="986"/>
      <c r="J75" s="986"/>
      <c r="K75" s="986"/>
      <c r="L75" s="986"/>
      <c r="M75" s="986"/>
      <c r="N75" s="986"/>
      <c r="O75" s="986"/>
      <c r="P75" s="987"/>
      <c r="Q75" s="988">
        <v>1215</v>
      </c>
      <c r="R75" s="983"/>
      <c r="S75" s="983"/>
      <c r="T75" s="983"/>
      <c r="U75" s="984"/>
      <c r="V75" s="982">
        <v>1184</v>
      </c>
      <c r="W75" s="983"/>
      <c r="X75" s="983"/>
      <c r="Y75" s="983"/>
      <c r="Z75" s="984"/>
      <c r="AA75" s="982">
        <v>30</v>
      </c>
      <c r="AB75" s="983"/>
      <c r="AC75" s="983"/>
      <c r="AD75" s="983"/>
      <c r="AE75" s="984"/>
      <c r="AF75" s="982">
        <v>30</v>
      </c>
      <c r="AG75" s="983"/>
      <c r="AH75" s="983"/>
      <c r="AI75" s="983"/>
      <c r="AJ75" s="984"/>
      <c r="AK75" s="982">
        <v>0</v>
      </c>
      <c r="AL75" s="983"/>
      <c r="AM75" s="983"/>
      <c r="AN75" s="983"/>
      <c r="AO75" s="984"/>
      <c r="AP75" s="982">
        <v>1532</v>
      </c>
      <c r="AQ75" s="983"/>
      <c r="AR75" s="983"/>
      <c r="AS75" s="983"/>
      <c r="AT75" s="984"/>
      <c r="AU75" s="982">
        <v>356</v>
      </c>
      <c r="AV75" s="983"/>
      <c r="AW75" s="983"/>
      <c r="AX75" s="983"/>
      <c r="AY75" s="984"/>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85" t="s">
        <v>563</v>
      </c>
      <c r="C76" s="986"/>
      <c r="D76" s="986"/>
      <c r="E76" s="986"/>
      <c r="F76" s="986"/>
      <c r="G76" s="986"/>
      <c r="H76" s="986"/>
      <c r="I76" s="986"/>
      <c r="J76" s="986"/>
      <c r="K76" s="986"/>
      <c r="L76" s="986"/>
      <c r="M76" s="986"/>
      <c r="N76" s="986"/>
      <c r="O76" s="986"/>
      <c r="P76" s="987"/>
      <c r="Q76" s="988">
        <v>2815</v>
      </c>
      <c r="R76" s="983"/>
      <c r="S76" s="983"/>
      <c r="T76" s="983"/>
      <c r="U76" s="984"/>
      <c r="V76" s="982">
        <v>2737</v>
      </c>
      <c r="W76" s="983"/>
      <c r="X76" s="983"/>
      <c r="Y76" s="983"/>
      <c r="Z76" s="984"/>
      <c r="AA76" s="982">
        <v>78</v>
      </c>
      <c r="AB76" s="983"/>
      <c r="AC76" s="983"/>
      <c r="AD76" s="983"/>
      <c r="AE76" s="984"/>
      <c r="AF76" s="982">
        <v>78</v>
      </c>
      <c r="AG76" s="983"/>
      <c r="AH76" s="983"/>
      <c r="AI76" s="983"/>
      <c r="AJ76" s="984"/>
      <c r="AK76" s="982">
        <v>0</v>
      </c>
      <c r="AL76" s="983"/>
      <c r="AM76" s="983"/>
      <c r="AN76" s="983"/>
      <c r="AO76" s="984"/>
      <c r="AP76" s="982">
        <v>0</v>
      </c>
      <c r="AQ76" s="983"/>
      <c r="AR76" s="983"/>
      <c r="AS76" s="983"/>
      <c r="AT76" s="984"/>
      <c r="AU76" s="982">
        <v>0</v>
      </c>
      <c r="AV76" s="983"/>
      <c r="AW76" s="983"/>
      <c r="AX76" s="983"/>
      <c r="AY76" s="984"/>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1368640</v>
      </c>
      <c r="AB110" s="889"/>
      <c r="AC110" s="889"/>
      <c r="AD110" s="889"/>
      <c r="AE110" s="890"/>
      <c r="AF110" s="891">
        <v>1453705</v>
      </c>
      <c r="AG110" s="889"/>
      <c r="AH110" s="889"/>
      <c r="AI110" s="889"/>
      <c r="AJ110" s="890"/>
      <c r="AK110" s="891">
        <v>1200088</v>
      </c>
      <c r="AL110" s="889"/>
      <c r="AM110" s="889"/>
      <c r="AN110" s="889"/>
      <c r="AO110" s="890"/>
      <c r="AP110" s="892">
        <v>18.7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11160742</v>
      </c>
      <c r="BR110" s="842"/>
      <c r="BS110" s="842"/>
      <c r="BT110" s="842"/>
      <c r="BU110" s="842"/>
      <c r="BV110" s="842">
        <v>9420562</v>
      </c>
      <c r="BW110" s="842"/>
      <c r="BX110" s="842"/>
      <c r="BY110" s="842"/>
      <c r="BZ110" s="842"/>
      <c r="CA110" s="842">
        <v>8510597</v>
      </c>
      <c r="CB110" s="842"/>
      <c r="CC110" s="842"/>
      <c r="CD110" s="842"/>
      <c r="CE110" s="842"/>
      <c r="CF110" s="866">
        <v>132.69999999999999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4897552</v>
      </c>
      <c r="BR112" s="817"/>
      <c r="BS112" s="817"/>
      <c r="BT112" s="817"/>
      <c r="BU112" s="817"/>
      <c r="BV112" s="817">
        <v>5429680</v>
      </c>
      <c r="BW112" s="817"/>
      <c r="BX112" s="817"/>
      <c r="BY112" s="817"/>
      <c r="BZ112" s="817"/>
      <c r="CA112" s="817">
        <v>5313444</v>
      </c>
      <c r="CB112" s="817"/>
      <c r="CC112" s="817"/>
      <c r="CD112" s="817"/>
      <c r="CE112" s="817"/>
      <c r="CF112" s="875">
        <v>82.9</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552328</v>
      </c>
      <c r="AB113" s="919"/>
      <c r="AC113" s="919"/>
      <c r="AD113" s="919"/>
      <c r="AE113" s="920"/>
      <c r="AF113" s="921">
        <v>725000</v>
      </c>
      <c r="AG113" s="919"/>
      <c r="AH113" s="919"/>
      <c r="AI113" s="919"/>
      <c r="AJ113" s="920"/>
      <c r="AK113" s="921">
        <v>847894</v>
      </c>
      <c r="AL113" s="919"/>
      <c r="AM113" s="919"/>
      <c r="AN113" s="919"/>
      <c r="AO113" s="920"/>
      <c r="AP113" s="922">
        <v>13.2</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685182</v>
      </c>
      <c r="BR113" s="817"/>
      <c r="BS113" s="817"/>
      <c r="BT113" s="817"/>
      <c r="BU113" s="817"/>
      <c r="BV113" s="817">
        <v>536856</v>
      </c>
      <c r="BW113" s="817"/>
      <c r="BX113" s="817"/>
      <c r="BY113" s="817"/>
      <c r="BZ113" s="817"/>
      <c r="CA113" s="817">
        <v>399777</v>
      </c>
      <c r="CB113" s="817"/>
      <c r="CC113" s="817"/>
      <c r="CD113" s="817"/>
      <c r="CE113" s="817"/>
      <c r="CF113" s="875">
        <v>6.2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139458</v>
      </c>
      <c r="AB114" s="780"/>
      <c r="AC114" s="780"/>
      <c r="AD114" s="780"/>
      <c r="AE114" s="781"/>
      <c r="AF114" s="782">
        <v>136568</v>
      </c>
      <c r="AG114" s="780"/>
      <c r="AH114" s="780"/>
      <c r="AI114" s="780"/>
      <c r="AJ114" s="781"/>
      <c r="AK114" s="782">
        <v>134278</v>
      </c>
      <c r="AL114" s="780"/>
      <c r="AM114" s="780"/>
      <c r="AN114" s="780"/>
      <c r="AO114" s="781"/>
      <c r="AP114" s="824">
        <v>2.1</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1974231</v>
      </c>
      <c r="BR114" s="817"/>
      <c r="BS114" s="817"/>
      <c r="BT114" s="817"/>
      <c r="BU114" s="817"/>
      <c r="BV114" s="817">
        <v>1984366</v>
      </c>
      <c r="BW114" s="817"/>
      <c r="BX114" s="817"/>
      <c r="BY114" s="817"/>
      <c r="BZ114" s="817"/>
      <c r="CA114" s="817">
        <v>1912436</v>
      </c>
      <c r="CB114" s="817"/>
      <c r="CC114" s="817"/>
      <c r="CD114" s="817"/>
      <c r="CE114" s="817"/>
      <c r="CF114" s="875">
        <v>29.8</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355</v>
      </c>
      <c r="AB116" s="780"/>
      <c r="AC116" s="780"/>
      <c r="AD116" s="780"/>
      <c r="AE116" s="781"/>
      <c r="AF116" s="782">
        <v>101</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2060781</v>
      </c>
      <c r="AB117" s="903"/>
      <c r="AC117" s="903"/>
      <c r="AD117" s="903"/>
      <c r="AE117" s="904"/>
      <c r="AF117" s="905">
        <v>2315374</v>
      </c>
      <c r="AG117" s="903"/>
      <c r="AH117" s="903"/>
      <c r="AI117" s="903"/>
      <c r="AJ117" s="904"/>
      <c r="AK117" s="905">
        <v>2182260</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18717707</v>
      </c>
      <c r="BR119" s="845"/>
      <c r="BS119" s="845"/>
      <c r="BT119" s="845"/>
      <c r="BU119" s="845"/>
      <c r="BV119" s="845">
        <v>17371464</v>
      </c>
      <c r="BW119" s="845"/>
      <c r="BX119" s="845"/>
      <c r="BY119" s="845"/>
      <c r="BZ119" s="845"/>
      <c r="CA119" s="845">
        <v>16136254</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9026274</v>
      </c>
      <c r="BR120" s="842"/>
      <c r="BS120" s="842"/>
      <c r="BT120" s="842"/>
      <c r="BU120" s="842"/>
      <c r="BV120" s="842">
        <v>9226436</v>
      </c>
      <c r="BW120" s="842"/>
      <c r="BX120" s="842"/>
      <c r="BY120" s="842"/>
      <c r="BZ120" s="842"/>
      <c r="CA120" s="842">
        <v>9299890</v>
      </c>
      <c r="CB120" s="842"/>
      <c r="CC120" s="842"/>
      <c r="CD120" s="842"/>
      <c r="CE120" s="842"/>
      <c r="CF120" s="866">
        <v>145</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2867306</v>
      </c>
      <c r="DH120" s="842"/>
      <c r="DI120" s="842"/>
      <c r="DJ120" s="842"/>
      <c r="DK120" s="842"/>
      <c r="DL120" s="842">
        <v>3105496</v>
      </c>
      <c r="DM120" s="842"/>
      <c r="DN120" s="842"/>
      <c r="DO120" s="842"/>
      <c r="DP120" s="842"/>
      <c r="DQ120" s="842">
        <v>3014734</v>
      </c>
      <c r="DR120" s="842"/>
      <c r="DS120" s="842"/>
      <c r="DT120" s="842"/>
      <c r="DU120" s="842"/>
      <c r="DV120" s="843">
        <v>47</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91710</v>
      </c>
      <c r="BR121" s="817"/>
      <c r="BS121" s="817"/>
      <c r="BT121" s="817"/>
      <c r="BU121" s="817"/>
      <c r="BV121" s="817">
        <v>82861</v>
      </c>
      <c r="BW121" s="817"/>
      <c r="BX121" s="817"/>
      <c r="BY121" s="817"/>
      <c r="BZ121" s="817"/>
      <c r="CA121" s="817">
        <v>64628</v>
      </c>
      <c r="CB121" s="817"/>
      <c r="CC121" s="817"/>
      <c r="CD121" s="817"/>
      <c r="CE121" s="817"/>
      <c r="CF121" s="875">
        <v>1</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609649</v>
      </c>
      <c r="DH121" s="817"/>
      <c r="DI121" s="817"/>
      <c r="DJ121" s="817"/>
      <c r="DK121" s="817"/>
      <c r="DL121" s="817">
        <v>1154703</v>
      </c>
      <c r="DM121" s="817"/>
      <c r="DN121" s="817"/>
      <c r="DO121" s="817"/>
      <c r="DP121" s="817"/>
      <c r="DQ121" s="817">
        <v>1309295</v>
      </c>
      <c r="DR121" s="817"/>
      <c r="DS121" s="817"/>
      <c r="DT121" s="817"/>
      <c r="DU121" s="817"/>
      <c r="DV121" s="794">
        <v>20.399999999999999</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17370290</v>
      </c>
      <c r="BR122" s="845"/>
      <c r="BS122" s="845"/>
      <c r="BT122" s="845"/>
      <c r="BU122" s="845"/>
      <c r="BV122" s="845">
        <v>16259849</v>
      </c>
      <c r="BW122" s="845"/>
      <c r="BX122" s="845"/>
      <c r="BY122" s="845"/>
      <c r="BZ122" s="845"/>
      <c r="CA122" s="845">
        <v>15644121</v>
      </c>
      <c r="CB122" s="845"/>
      <c r="CC122" s="845"/>
      <c r="CD122" s="845"/>
      <c r="CE122" s="845"/>
      <c r="CF122" s="846">
        <v>244</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1113043</v>
      </c>
      <c r="DH122" s="817"/>
      <c r="DI122" s="817"/>
      <c r="DJ122" s="817"/>
      <c r="DK122" s="817"/>
      <c r="DL122" s="817">
        <v>942308</v>
      </c>
      <c r="DM122" s="817"/>
      <c r="DN122" s="817"/>
      <c r="DO122" s="817"/>
      <c r="DP122" s="817"/>
      <c r="DQ122" s="817">
        <v>767041</v>
      </c>
      <c r="DR122" s="817"/>
      <c r="DS122" s="817"/>
      <c r="DT122" s="817"/>
      <c r="DU122" s="817"/>
      <c r="DV122" s="794">
        <v>12</v>
      </c>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26488274</v>
      </c>
      <c r="BR123" s="833"/>
      <c r="BS123" s="833"/>
      <c r="BT123" s="833"/>
      <c r="BU123" s="833"/>
      <c r="BV123" s="833">
        <v>25569146</v>
      </c>
      <c r="BW123" s="833"/>
      <c r="BX123" s="833"/>
      <c r="BY123" s="833"/>
      <c r="BZ123" s="833"/>
      <c r="CA123" s="833">
        <v>25008639</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307554</v>
      </c>
      <c r="DH123" s="780"/>
      <c r="DI123" s="780"/>
      <c r="DJ123" s="780"/>
      <c r="DK123" s="781"/>
      <c r="DL123" s="782">
        <v>227173</v>
      </c>
      <c r="DM123" s="780"/>
      <c r="DN123" s="780"/>
      <c r="DO123" s="780"/>
      <c r="DP123" s="781"/>
      <c r="DQ123" s="782">
        <v>222374</v>
      </c>
      <c r="DR123" s="780"/>
      <c r="DS123" s="780"/>
      <c r="DT123" s="780"/>
      <c r="DU123" s="781"/>
      <c r="DV123" s="824">
        <v>3.5</v>
      </c>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17665</v>
      </c>
      <c r="AB128" s="801"/>
      <c r="AC128" s="801"/>
      <c r="AD128" s="801"/>
      <c r="AE128" s="802"/>
      <c r="AF128" s="803">
        <v>16642</v>
      </c>
      <c r="AG128" s="801"/>
      <c r="AH128" s="801"/>
      <c r="AI128" s="801"/>
      <c r="AJ128" s="802"/>
      <c r="AK128" s="803">
        <v>16079</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13.65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8739510</v>
      </c>
      <c r="AB129" s="780"/>
      <c r="AC129" s="780"/>
      <c r="AD129" s="780"/>
      <c r="AE129" s="781"/>
      <c r="AF129" s="782">
        <v>8466592</v>
      </c>
      <c r="AG129" s="780"/>
      <c r="AH129" s="780"/>
      <c r="AI129" s="780"/>
      <c r="AJ129" s="781"/>
      <c r="AK129" s="782">
        <v>8388257</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18.649999999999999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2112763</v>
      </c>
      <c r="AB130" s="780"/>
      <c r="AC130" s="780"/>
      <c r="AD130" s="780"/>
      <c r="AE130" s="781"/>
      <c r="AF130" s="782">
        <v>2087584</v>
      </c>
      <c r="AG130" s="780"/>
      <c r="AH130" s="780"/>
      <c r="AI130" s="780"/>
      <c r="AJ130" s="781"/>
      <c r="AK130" s="782">
        <v>1975480</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6626747</v>
      </c>
      <c r="AB131" s="764"/>
      <c r="AC131" s="764"/>
      <c r="AD131" s="764"/>
      <c r="AE131" s="765"/>
      <c r="AF131" s="766">
        <v>6379008</v>
      </c>
      <c r="AG131" s="764"/>
      <c r="AH131" s="764"/>
      <c r="AI131" s="764"/>
      <c r="AJ131" s="765"/>
      <c r="AK131" s="766">
        <v>6412777</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-1.0509983300000001</v>
      </c>
      <c r="AB132" s="745"/>
      <c r="AC132" s="745"/>
      <c r="AD132" s="745"/>
      <c r="AE132" s="746"/>
      <c r="AF132" s="747">
        <v>3.310044446</v>
      </c>
      <c r="AG132" s="745"/>
      <c r="AH132" s="745"/>
      <c r="AI132" s="745"/>
      <c r="AJ132" s="746"/>
      <c r="AK132" s="747">
        <v>2.9737662789999999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0.4</v>
      </c>
      <c r="AB133" s="724"/>
      <c r="AC133" s="724"/>
      <c r="AD133" s="724"/>
      <c r="AE133" s="725"/>
      <c r="AF133" s="723">
        <v>1.1000000000000001</v>
      </c>
      <c r="AG133" s="724"/>
      <c r="AH133" s="724"/>
      <c r="AI133" s="724"/>
      <c r="AJ133" s="725"/>
      <c r="AK133" s="723">
        <v>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Z7sj0/KF/jtj8am1BeLvfNdvKeVaLzR8OA/qWR4zpYHKO8BZIlaaCAGUUZFBpUJqimbm5LWD0uBVSQYUfuN4w==" saltValue="/V7JAwfq07WsNCts2AAL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2"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rJJxp0xnM8kRm71bdZFm5kVsazvclTGPf4HcbtGKLu63WRrhiLUb/z1wfQeAmdCBlbzO8WJ/qDUUnYf+v83sA==" saltValue="azPejyhr4G/dT2RJULtrP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A49"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nbOnVhI4GQAP0K7iZnXSjH24wdoivBX94aCtMrTeEPaETMobf21bTSI8B1LuCKIJ4uxmSZc8ZJ/9sBF/+vF1w==" saltValue="2gsFcrq1dFCrzm1DUs6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B1"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9" t="s">
        <v>488</v>
      </c>
      <c r="AL9" s="1140"/>
      <c r="AM9" s="1140"/>
      <c r="AN9" s="1141"/>
      <c r="AO9" s="281">
        <v>2361913</v>
      </c>
      <c r="AP9" s="281">
        <v>155737</v>
      </c>
      <c r="AQ9" s="282">
        <v>93942</v>
      </c>
      <c r="AR9" s="283">
        <v>65.8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9" t="s">
        <v>489</v>
      </c>
      <c r="AL10" s="1140"/>
      <c r="AM10" s="1140"/>
      <c r="AN10" s="1141"/>
      <c r="AO10" s="284">
        <v>353366</v>
      </c>
      <c r="AP10" s="284">
        <v>23300</v>
      </c>
      <c r="AQ10" s="285">
        <v>12590</v>
      </c>
      <c r="AR10" s="286">
        <v>85.1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9" t="s">
        <v>490</v>
      </c>
      <c r="AL11" s="1140"/>
      <c r="AM11" s="1140"/>
      <c r="AN11" s="1141"/>
      <c r="AO11" s="284" t="s">
        <v>491</v>
      </c>
      <c r="AP11" s="284" t="s">
        <v>491</v>
      </c>
      <c r="AQ11" s="285">
        <v>461</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9" t="s">
        <v>492</v>
      </c>
      <c r="AL12" s="1140"/>
      <c r="AM12" s="1140"/>
      <c r="AN12" s="1141"/>
      <c r="AO12" s="284" t="s">
        <v>491</v>
      </c>
      <c r="AP12" s="284" t="s">
        <v>491</v>
      </c>
      <c r="AQ12" s="285">
        <v>24</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9" t="s">
        <v>493</v>
      </c>
      <c r="AL13" s="1140"/>
      <c r="AM13" s="1140"/>
      <c r="AN13" s="1141"/>
      <c r="AO13" s="284">
        <v>104533</v>
      </c>
      <c r="AP13" s="284">
        <v>6893</v>
      </c>
      <c r="AQ13" s="285">
        <v>3962</v>
      </c>
      <c r="AR13" s="286">
        <v>74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9" t="s">
        <v>494</v>
      </c>
      <c r="AL14" s="1140"/>
      <c r="AM14" s="1140"/>
      <c r="AN14" s="1141"/>
      <c r="AO14" s="284">
        <v>29656</v>
      </c>
      <c r="AP14" s="284">
        <v>1955</v>
      </c>
      <c r="AQ14" s="285">
        <v>1657</v>
      </c>
      <c r="AR14" s="286">
        <v>18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2" t="s">
        <v>495</v>
      </c>
      <c r="AL15" s="1143"/>
      <c r="AM15" s="1143"/>
      <c r="AN15" s="1144"/>
      <c r="AO15" s="284">
        <v>-175960</v>
      </c>
      <c r="AP15" s="284">
        <v>-11602</v>
      </c>
      <c r="AQ15" s="285">
        <v>-5526</v>
      </c>
      <c r="AR15" s="286">
        <v>110</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2" t="s">
        <v>177</v>
      </c>
      <c r="AL16" s="1143"/>
      <c r="AM16" s="1143"/>
      <c r="AN16" s="1144"/>
      <c r="AO16" s="284">
        <v>2673508</v>
      </c>
      <c r="AP16" s="284">
        <v>176283</v>
      </c>
      <c r="AQ16" s="285">
        <v>107111</v>
      </c>
      <c r="AR16" s="286">
        <v>64.599999999999994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5" t="s">
        <v>500</v>
      </c>
      <c r="AL21" s="1146"/>
      <c r="AM21" s="1146"/>
      <c r="AN21" s="1147"/>
      <c r="AO21" s="297">
        <v>14.04</v>
      </c>
      <c r="AP21" s="298">
        <v>9.3000000000000007</v>
      </c>
      <c r="AQ21" s="299">
        <v>4.74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5" t="s">
        <v>501</v>
      </c>
      <c r="AL22" s="1146"/>
      <c r="AM22" s="1146"/>
      <c r="AN22" s="1147"/>
      <c r="AO22" s="302">
        <v>95.8</v>
      </c>
      <c r="AP22" s="303">
        <v>96.8</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8" t="s">
        <v>502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505</v>
      </c>
      <c r="AL32" s="1130"/>
      <c r="AM32" s="1130"/>
      <c r="AN32" s="1131"/>
      <c r="AO32" s="312">
        <v>1200088</v>
      </c>
      <c r="AP32" s="312">
        <v>79130</v>
      </c>
      <c r="AQ32" s="313">
        <v>49869</v>
      </c>
      <c r="AR32" s="314">
        <v>58.7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506</v>
      </c>
      <c r="AL33" s="1130"/>
      <c r="AM33" s="1130"/>
      <c r="AN33" s="1131"/>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507</v>
      </c>
      <c r="AL34" s="1130"/>
      <c r="AM34" s="1130"/>
      <c r="AN34" s="1131"/>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508</v>
      </c>
      <c r="AL35" s="1130"/>
      <c r="AM35" s="1130"/>
      <c r="AN35" s="1131"/>
      <c r="AO35" s="312">
        <v>847894</v>
      </c>
      <c r="AP35" s="312">
        <v>55908</v>
      </c>
      <c r="AQ35" s="313">
        <v>14647</v>
      </c>
      <c r="AR35" s="314">
        <v>281.7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509</v>
      </c>
      <c r="AL36" s="1130"/>
      <c r="AM36" s="1130"/>
      <c r="AN36" s="1131"/>
      <c r="AO36" s="312">
        <v>134278</v>
      </c>
      <c r="AP36" s="312">
        <v>8854</v>
      </c>
      <c r="AQ36" s="313">
        <v>2417</v>
      </c>
      <c r="AR36" s="314">
        <v>266.3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510</v>
      </c>
      <c r="AL37" s="1130"/>
      <c r="AM37" s="1130"/>
      <c r="AN37" s="1131"/>
      <c r="AO37" s="312" t="s">
        <v>491</v>
      </c>
      <c r="AP37" s="312" t="s">
        <v>491</v>
      </c>
      <c r="AQ37" s="313">
        <v>490</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511</v>
      </c>
      <c r="AL38" s="1133"/>
      <c r="AM38" s="1133"/>
      <c r="AN38" s="1134"/>
      <c r="AO38" s="315" t="s">
        <v>491</v>
      </c>
      <c r="AP38" s="315" t="s">
        <v>491</v>
      </c>
      <c r="AQ38" s="316">
        <v>2</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512</v>
      </c>
      <c r="AL39" s="1133"/>
      <c r="AM39" s="1133"/>
      <c r="AN39" s="1134"/>
      <c r="AO39" s="312">
        <v>-16079</v>
      </c>
      <c r="AP39" s="312">
        <v>-1060</v>
      </c>
      <c r="AQ39" s="313">
        <v>-2755</v>
      </c>
      <c r="AR39" s="314">
        <v>-61.5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513</v>
      </c>
      <c r="AL40" s="1130"/>
      <c r="AM40" s="1130"/>
      <c r="AN40" s="1131"/>
      <c r="AO40" s="312">
        <v>-1975480</v>
      </c>
      <c r="AP40" s="312">
        <v>-130257</v>
      </c>
      <c r="AQ40" s="313">
        <v>-44075</v>
      </c>
      <c r="AR40" s="314">
        <v>195.5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190701</v>
      </c>
      <c r="AP41" s="312">
        <v>12574</v>
      </c>
      <c r="AQ41" s="313">
        <v>20595</v>
      </c>
      <c r="AR41" s="314">
        <v>-38.9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483</v>
      </c>
      <c r="AN49" s="1124" t="s">
        <v>516</v>
      </c>
      <c r="AO49" s="1125"/>
      <c r="AP49" s="1125"/>
      <c r="AQ49" s="1125"/>
      <c r="AR49" s="112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2386209</v>
      </c>
      <c r="AN51" s="334">
        <v>143402</v>
      </c>
      <c r="AO51" s="335">
        <v>50.2</v>
      </c>
      <c r="AP51" s="336">
        <v>87464</v>
      </c>
      <c r="AQ51" s="337">
        <v>19</v>
      </c>
      <c r="AR51" s="338">
        <v>31.2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2082503</v>
      </c>
      <c r="AN52" s="342">
        <v>125150</v>
      </c>
      <c r="AO52" s="343">
        <v>65</v>
      </c>
      <c r="AP52" s="344">
        <v>47479</v>
      </c>
      <c r="AQ52" s="345">
        <v>10.199999999999999</v>
      </c>
      <c r="AR52" s="346">
        <v>54.8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2551446</v>
      </c>
      <c r="AN53" s="334">
        <v>156588</v>
      </c>
      <c r="AO53" s="335">
        <v>9.1999999999999993</v>
      </c>
      <c r="AP53" s="336">
        <v>96248</v>
      </c>
      <c r="AQ53" s="337">
        <v>10</v>
      </c>
      <c r="AR53" s="338">
        <v>-0.8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2142570</v>
      </c>
      <c r="AN54" s="342">
        <v>131494</v>
      </c>
      <c r="AO54" s="343">
        <v>5.0999999999999996</v>
      </c>
      <c r="AP54" s="344">
        <v>55768</v>
      </c>
      <c r="AQ54" s="345">
        <v>17.5</v>
      </c>
      <c r="AR54" s="346">
        <v>-12.4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1129841</v>
      </c>
      <c r="AN55" s="334">
        <v>71198</v>
      </c>
      <c r="AO55" s="335">
        <v>-54.5</v>
      </c>
      <c r="AP55" s="336">
        <v>76413</v>
      </c>
      <c r="AQ55" s="337">
        <v>-20.6</v>
      </c>
      <c r="AR55" s="338">
        <v>-33.9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856482</v>
      </c>
      <c r="AN56" s="342">
        <v>53972</v>
      </c>
      <c r="AO56" s="343">
        <v>-59</v>
      </c>
      <c r="AP56" s="344">
        <v>39658</v>
      </c>
      <c r="AQ56" s="345">
        <v>-28.9</v>
      </c>
      <c r="AR56" s="346">
        <v>-30.1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1025867</v>
      </c>
      <c r="AN57" s="334">
        <v>66189</v>
      </c>
      <c r="AO57" s="335">
        <v>-7</v>
      </c>
      <c r="AP57" s="336">
        <v>66481</v>
      </c>
      <c r="AQ57" s="337">
        <v>-13</v>
      </c>
      <c r="AR57" s="338">
        <v>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840974</v>
      </c>
      <c r="AN58" s="342">
        <v>54260</v>
      </c>
      <c r="AO58" s="343">
        <v>0.5</v>
      </c>
      <c r="AP58" s="344">
        <v>36120</v>
      </c>
      <c r="AQ58" s="345">
        <v>-8.9</v>
      </c>
      <c r="AR58" s="346">
        <v>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1588796</v>
      </c>
      <c r="AN59" s="334">
        <v>104760</v>
      </c>
      <c r="AO59" s="335">
        <v>58.3</v>
      </c>
      <c r="AP59" s="336">
        <v>67825</v>
      </c>
      <c r="AQ59" s="337">
        <v>2</v>
      </c>
      <c r="AR59" s="338">
        <v>56.3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1061898</v>
      </c>
      <c r="AN60" s="342">
        <v>70018</v>
      </c>
      <c r="AO60" s="343">
        <v>29</v>
      </c>
      <c r="AP60" s="344">
        <v>39417</v>
      </c>
      <c r="AQ60" s="345">
        <v>9.1</v>
      </c>
      <c r="AR60" s="346">
        <v>19.899999999999999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1736432</v>
      </c>
      <c r="AN61" s="349">
        <v>108427</v>
      </c>
      <c r="AO61" s="350">
        <v>11.2</v>
      </c>
      <c r="AP61" s="351">
        <v>78886</v>
      </c>
      <c r="AQ61" s="352">
        <v>-0.5</v>
      </c>
      <c r="AR61" s="338">
        <v>11.7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1396885</v>
      </c>
      <c r="AN62" s="342">
        <v>86979</v>
      </c>
      <c r="AO62" s="343">
        <v>8.1</v>
      </c>
      <c r="AP62" s="344">
        <v>43688</v>
      </c>
      <c r="AQ62" s="345">
        <v>-0.2</v>
      </c>
      <c r="AR62" s="346">
        <v>8.3000000000000007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Gn6T2WBGLcNvUO1v1/Yz5Pm/LoDTYklx6UKZVtbx0AeSFAFEyeYZyT2v0BB7RDk5L1hlrVk96tik3GzEtbBCg==" saltValue="V3nNZ5tuDy23iittHMNQ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AG85" sqref="AG85"/>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HqlUWb5p8rllwTwXk/Oi/cPLa+vw0S0l77qU8RvpqVCzQl+rSwp1Hpvjr5HffUDJk8fqKR2JWyPTow1Lq/BaEA==" saltValue="qXiCksLbpJ4aK4f64HQV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F3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G71g8fQxioUv0otCx6MF6BWVaBFkwDRH67VarYeVpAO/pwmegrASWqHWeZTu84759xxI6gkWnNFdNHXURgFTUA==" saltValue="3nwliryGyE7QMQ6fv9rk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SheetLayoutView="100" workbookViewId="0">
      <selection activeCell="F47" sqref="F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48" t="s">
        <v>3</v>
      </c>
      <c r="D47" s="1148"/>
      <c r="E47" s="1149"/>
      <c r="F47" s="11">
        <v>31.91</v>
      </c>
      <c r="G47" s="12">
        <v>31.6</v>
      </c>
      <c r="H47" s="12">
        <v>30.97</v>
      </c>
      <c r="I47" s="12">
        <v>31.83</v>
      </c>
      <c r="J47" s="13">
        <v>31.63</v>
      </c>
    </row>
    <row r="48" spans="2:10" ht="57.75" customHeight="1" x14ac:dyDescent="0.2">
      <c r="B48" s="14"/>
      <c r="C48" s="1150" t="s">
        <v>4</v>
      </c>
      <c r="D48" s="1150"/>
      <c r="E48" s="1151"/>
      <c r="F48" s="15">
        <v>1.24</v>
      </c>
      <c r="G48" s="16">
        <v>1.84</v>
      </c>
      <c r="H48" s="16">
        <v>1.52</v>
      </c>
      <c r="I48" s="16">
        <v>1.29</v>
      </c>
      <c r="J48" s="17">
        <v>1.1399999999999999</v>
      </c>
    </row>
    <row r="49" spans="2:10" ht="57.75" customHeight="1" thickBot="1" x14ac:dyDescent="0.25">
      <c r="B49" s="18"/>
      <c r="C49" s="1152" t="s">
        <v>5</v>
      </c>
      <c r="D49" s="1152"/>
      <c r="E49" s="1153"/>
      <c r="F49" s="19">
        <v>8.31</v>
      </c>
      <c r="G49" s="20">
        <v>12.43</v>
      </c>
      <c r="H49" s="20">
        <v>12.71</v>
      </c>
      <c r="I49" s="20">
        <v>11.51</v>
      </c>
      <c r="J49" s="21">
        <v>9.5500000000000007</v>
      </c>
    </row>
    <row r="50" spans="2:10" ht="13" x14ac:dyDescent="0.2"/>
  </sheetData>
  <sheetProtection algorithmName="SHA-512" hashValue="C+e5scYjxaJQPL68GQAmA7Hw621LlBpRomiVY1aXx2+dmkO7kDmk1EhU25XJZBjf+6A+hRdGk+BDNZZ+UOCNbg==" saltValue="EzKYzAbTERZUSE/QG+Md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60" t="s">
        <v>535</v>
      </c>
      <c r="D34" s="1160"/>
      <c r="E34" s="1161"/>
      <c r="F34" s="32">
        <v>0</v>
      </c>
      <c r="G34" s="33" t="s">
        <v>536</v>
      </c>
      <c r="H34" s="33" t="s">
        <v>537</v>
      </c>
      <c r="I34" s="33" t="s">
        <v>538</v>
      </c>
      <c r="J34" s="34" t="s">
        <v>538</v>
      </c>
      <c r="K34" s="22"/>
      <c r="L34" s="22"/>
      <c r="M34" s="22"/>
      <c r="N34" s="22"/>
      <c r="O34" s="22"/>
      <c r="P34" s="22"/>
    </row>
    <row r="35" spans="1:16" ht="39" customHeight="1" x14ac:dyDescent="0.2">
      <c r="A35" s="22"/>
      <c r="B35" s="35"/>
      <c r="C35" s="1154" t="s">
        <v>539</v>
      </c>
      <c r="D35" s="1155"/>
      <c r="E35" s="1156"/>
      <c r="F35" s="36">
        <v>0.08</v>
      </c>
      <c r="G35" s="37">
        <v>0.24</v>
      </c>
      <c r="H35" s="37">
        <v>0.09</v>
      </c>
      <c r="I35" s="37">
        <v>0.03</v>
      </c>
      <c r="J35" s="38">
        <v>29.78</v>
      </c>
      <c r="K35" s="22"/>
      <c r="L35" s="22"/>
      <c r="M35" s="22"/>
      <c r="N35" s="22"/>
      <c r="O35" s="22"/>
      <c r="P35" s="22"/>
    </row>
    <row r="36" spans="1:16" ht="39" customHeight="1" x14ac:dyDescent="0.2">
      <c r="A36" s="22"/>
      <c r="B36" s="35"/>
      <c r="C36" s="1154" t="s">
        <v>540</v>
      </c>
      <c r="D36" s="1155"/>
      <c r="E36" s="1156"/>
      <c r="F36" s="36">
        <v>0.1</v>
      </c>
      <c r="G36" s="37">
        <v>0.11</v>
      </c>
      <c r="H36" s="37">
        <v>0.11</v>
      </c>
      <c r="I36" s="37">
        <v>0.08</v>
      </c>
      <c r="J36" s="38">
        <v>6.79</v>
      </c>
      <c r="K36" s="22"/>
      <c r="L36" s="22"/>
      <c r="M36" s="22"/>
      <c r="N36" s="22"/>
      <c r="O36" s="22"/>
      <c r="P36" s="22"/>
    </row>
    <row r="37" spans="1:16" ht="39" customHeight="1" x14ac:dyDescent="0.2">
      <c r="A37" s="22"/>
      <c r="B37" s="35"/>
      <c r="C37" s="1154" t="s">
        <v>541</v>
      </c>
      <c r="D37" s="1155"/>
      <c r="E37" s="1156"/>
      <c r="F37" s="36">
        <v>6.88</v>
      </c>
      <c r="G37" s="37">
        <v>7.06</v>
      </c>
      <c r="H37" s="37">
        <v>6.94</v>
      </c>
      <c r="I37" s="37">
        <v>7.26</v>
      </c>
      <c r="J37" s="38">
        <v>6.18</v>
      </c>
      <c r="K37" s="22"/>
      <c r="L37" s="22"/>
      <c r="M37" s="22"/>
      <c r="N37" s="22"/>
      <c r="O37" s="22"/>
      <c r="P37" s="22"/>
    </row>
    <row r="38" spans="1:16" ht="39" customHeight="1" x14ac:dyDescent="0.2">
      <c r="A38" s="22"/>
      <c r="B38" s="35"/>
      <c r="C38" s="1154" t="s">
        <v>542</v>
      </c>
      <c r="D38" s="1155"/>
      <c r="E38" s="1156"/>
      <c r="F38" s="36">
        <v>0</v>
      </c>
      <c r="G38" s="37">
        <v>0.92</v>
      </c>
      <c r="H38" s="37">
        <v>0.88</v>
      </c>
      <c r="I38" s="37">
        <v>0.91</v>
      </c>
      <c r="J38" s="38">
        <v>0.91</v>
      </c>
      <c r="K38" s="22"/>
      <c r="L38" s="22"/>
      <c r="M38" s="22"/>
      <c r="N38" s="22"/>
      <c r="O38" s="22"/>
      <c r="P38" s="22"/>
    </row>
    <row r="39" spans="1:16" ht="39" customHeight="1" x14ac:dyDescent="0.2">
      <c r="A39" s="22"/>
      <c r="B39" s="35"/>
      <c r="C39" s="1154" t="s">
        <v>543</v>
      </c>
      <c r="D39" s="1155"/>
      <c r="E39" s="1156"/>
      <c r="F39" s="36">
        <v>0.01</v>
      </c>
      <c r="G39" s="37">
        <v>0</v>
      </c>
      <c r="H39" s="37">
        <v>0.01</v>
      </c>
      <c r="I39" s="37">
        <v>0.01</v>
      </c>
      <c r="J39" s="38">
        <v>0.45</v>
      </c>
      <c r="K39" s="22"/>
      <c r="L39" s="22"/>
      <c r="M39" s="22"/>
      <c r="N39" s="22"/>
      <c r="O39" s="22"/>
      <c r="P39" s="22"/>
    </row>
    <row r="40" spans="1:16" ht="39" customHeight="1" x14ac:dyDescent="0.2">
      <c r="A40" s="22"/>
      <c r="B40" s="35"/>
      <c r="C40" s="1154" t="s">
        <v>544</v>
      </c>
      <c r="D40" s="1155"/>
      <c r="E40" s="1156"/>
      <c r="F40" s="36">
        <v>1.23</v>
      </c>
      <c r="G40" s="37">
        <v>2.35</v>
      </c>
      <c r="H40" s="37">
        <v>0.85</v>
      </c>
      <c r="I40" s="37">
        <v>0.55000000000000004</v>
      </c>
      <c r="J40" s="38">
        <v>0.38</v>
      </c>
      <c r="K40" s="22"/>
      <c r="L40" s="22"/>
      <c r="M40" s="22"/>
      <c r="N40" s="22"/>
      <c r="O40" s="22"/>
      <c r="P40" s="22"/>
    </row>
    <row r="41" spans="1:16" ht="39" customHeight="1" x14ac:dyDescent="0.2">
      <c r="A41" s="22"/>
      <c r="B41" s="35"/>
      <c r="C41" s="1154" t="s">
        <v>545</v>
      </c>
      <c r="D41" s="1155"/>
      <c r="E41" s="1156"/>
      <c r="F41" s="36">
        <v>0.17</v>
      </c>
      <c r="G41" s="37">
        <v>0.2</v>
      </c>
      <c r="H41" s="37">
        <v>0.19</v>
      </c>
      <c r="I41" s="37">
        <v>0.13</v>
      </c>
      <c r="J41" s="38">
        <v>0.22</v>
      </c>
      <c r="K41" s="22"/>
      <c r="L41" s="22"/>
      <c r="M41" s="22"/>
      <c r="N41" s="22"/>
      <c r="O41" s="22"/>
      <c r="P41" s="22"/>
    </row>
    <row r="42" spans="1:16" ht="39" customHeight="1" x14ac:dyDescent="0.2">
      <c r="A42" s="22"/>
      <c r="B42" s="39"/>
      <c r="C42" s="1154" t="s">
        <v>546</v>
      </c>
      <c r="D42" s="1155"/>
      <c r="E42" s="1156"/>
      <c r="F42" s="36" t="s">
        <v>491</v>
      </c>
      <c r="G42" s="37" t="s">
        <v>547</v>
      </c>
      <c r="H42" s="37" t="s">
        <v>491</v>
      </c>
      <c r="I42" s="37" t="s">
        <v>491</v>
      </c>
      <c r="J42" s="38" t="s">
        <v>491</v>
      </c>
      <c r="K42" s="22"/>
      <c r="L42" s="22"/>
      <c r="M42" s="22"/>
      <c r="N42" s="22"/>
      <c r="O42" s="22"/>
      <c r="P42" s="22"/>
    </row>
    <row r="43" spans="1:16" ht="39" customHeight="1" thickBot="1" x14ac:dyDescent="0.25">
      <c r="A43" s="22"/>
      <c r="B43" s="40"/>
      <c r="C43" s="1157" t="s">
        <v>548</v>
      </c>
      <c r="D43" s="1158"/>
      <c r="E43" s="1159"/>
      <c r="F43" s="41">
        <v>1.02</v>
      </c>
      <c r="G43" s="42">
        <v>0.13</v>
      </c>
      <c r="H43" s="42">
        <v>0.11</v>
      </c>
      <c r="I43" s="42">
        <v>0.13</v>
      </c>
      <c r="J43" s="43">
        <v>0.16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Gm0q3m0RoHb33ol8F8BZlowPnX3I0y64otMPxP6T9LdMOf4HfiKLmT9H9GD9BjaY5uRW0NWwaRf+HCfTpb2ww==" saltValue="1gqj0Nt6OqwxC9INNNvO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N48" sqref="N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85" t="s">
        <v>9</v>
      </c>
      <c r="C45" s="1186"/>
      <c r="D45" s="58"/>
      <c r="E45" s="1191" t="s">
        <v>10</v>
      </c>
      <c r="F45" s="1191"/>
      <c r="G45" s="1191"/>
      <c r="H45" s="1191"/>
      <c r="I45" s="1191"/>
      <c r="J45" s="1192"/>
      <c r="K45" s="59">
        <v>1272</v>
      </c>
      <c r="L45" s="60">
        <v>1297</v>
      </c>
      <c r="M45" s="60">
        <v>1369</v>
      </c>
      <c r="N45" s="60">
        <v>1454</v>
      </c>
      <c r="O45" s="61">
        <v>1200</v>
      </c>
      <c r="P45" s="48"/>
      <c r="Q45" s="48"/>
      <c r="R45" s="48"/>
      <c r="S45" s="48"/>
      <c r="T45" s="48"/>
      <c r="U45" s="48"/>
    </row>
    <row r="46" spans="1:21" ht="30.75" customHeight="1" x14ac:dyDescent="0.2">
      <c r="A46" s="48"/>
      <c r="B46" s="1187"/>
      <c r="C46" s="1188"/>
      <c r="D46" s="62"/>
      <c r="E46" s="1164" t="s">
        <v>11</v>
      </c>
      <c r="F46" s="1164"/>
      <c r="G46" s="1164"/>
      <c r="H46" s="1164"/>
      <c r="I46" s="1164"/>
      <c r="J46" s="1165"/>
      <c r="K46" s="63" t="s">
        <v>491</v>
      </c>
      <c r="L46" s="64" t="s">
        <v>491</v>
      </c>
      <c r="M46" s="64" t="s">
        <v>491</v>
      </c>
      <c r="N46" s="64" t="s">
        <v>491</v>
      </c>
      <c r="O46" s="65" t="s">
        <v>491</v>
      </c>
      <c r="P46" s="48"/>
      <c r="Q46" s="48"/>
      <c r="R46" s="48"/>
      <c r="S46" s="48"/>
      <c r="T46" s="48"/>
      <c r="U46" s="48"/>
    </row>
    <row r="47" spans="1:21" ht="30.75" customHeight="1" x14ac:dyDescent="0.2">
      <c r="A47" s="48"/>
      <c r="B47" s="1187"/>
      <c r="C47" s="1188"/>
      <c r="D47" s="62"/>
      <c r="E47" s="1164" t="s">
        <v>12</v>
      </c>
      <c r="F47" s="1164"/>
      <c r="G47" s="1164"/>
      <c r="H47" s="1164"/>
      <c r="I47" s="1164"/>
      <c r="J47" s="1165"/>
      <c r="K47" s="63" t="s">
        <v>491</v>
      </c>
      <c r="L47" s="64" t="s">
        <v>491</v>
      </c>
      <c r="M47" s="64" t="s">
        <v>491</v>
      </c>
      <c r="N47" s="64" t="s">
        <v>491</v>
      </c>
      <c r="O47" s="65" t="s">
        <v>491</v>
      </c>
      <c r="P47" s="48"/>
      <c r="Q47" s="48"/>
      <c r="R47" s="48"/>
      <c r="S47" s="48"/>
      <c r="T47" s="48"/>
      <c r="U47" s="48"/>
    </row>
    <row r="48" spans="1:21" ht="30.75" customHeight="1" x14ac:dyDescent="0.2">
      <c r="A48" s="48"/>
      <c r="B48" s="1187"/>
      <c r="C48" s="1188"/>
      <c r="D48" s="62"/>
      <c r="E48" s="1164" t="s">
        <v>13</v>
      </c>
      <c r="F48" s="1164"/>
      <c r="G48" s="1164"/>
      <c r="H48" s="1164"/>
      <c r="I48" s="1164"/>
      <c r="J48" s="1165"/>
      <c r="K48" s="63">
        <v>685</v>
      </c>
      <c r="L48" s="64">
        <v>686</v>
      </c>
      <c r="M48" s="64">
        <v>552</v>
      </c>
      <c r="N48" s="64">
        <v>725</v>
      </c>
      <c r="O48" s="65">
        <v>848</v>
      </c>
      <c r="P48" s="48"/>
      <c r="Q48" s="48"/>
      <c r="R48" s="48"/>
      <c r="S48" s="48"/>
      <c r="T48" s="48"/>
      <c r="U48" s="48"/>
    </row>
    <row r="49" spans="1:21" ht="30.75" customHeight="1" x14ac:dyDescent="0.2">
      <c r="A49" s="48"/>
      <c r="B49" s="1187"/>
      <c r="C49" s="1188"/>
      <c r="D49" s="62"/>
      <c r="E49" s="1164" t="s">
        <v>14</v>
      </c>
      <c r="F49" s="1164"/>
      <c r="G49" s="1164"/>
      <c r="H49" s="1164"/>
      <c r="I49" s="1164"/>
      <c r="J49" s="1165"/>
      <c r="K49" s="63">
        <v>143</v>
      </c>
      <c r="L49" s="64">
        <v>141</v>
      </c>
      <c r="M49" s="64">
        <v>139</v>
      </c>
      <c r="N49" s="64">
        <v>137</v>
      </c>
      <c r="O49" s="65">
        <v>134</v>
      </c>
      <c r="P49" s="48"/>
      <c r="Q49" s="48"/>
      <c r="R49" s="48"/>
      <c r="S49" s="48"/>
      <c r="T49" s="48"/>
      <c r="U49" s="48"/>
    </row>
    <row r="50" spans="1:21" ht="30.75" customHeight="1" x14ac:dyDescent="0.2">
      <c r="A50" s="48"/>
      <c r="B50" s="1187"/>
      <c r="C50" s="1188"/>
      <c r="D50" s="62"/>
      <c r="E50" s="1164" t="s">
        <v>15</v>
      </c>
      <c r="F50" s="1164"/>
      <c r="G50" s="1164"/>
      <c r="H50" s="1164"/>
      <c r="I50" s="1164"/>
      <c r="J50" s="1165"/>
      <c r="K50" s="63" t="s">
        <v>491</v>
      </c>
      <c r="L50" s="64" t="s">
        <v>491</v>
      </c>
      <c r="M50" s="64" t="s">
        <v>491</v>
      </c>
      <c r="N50" s="64" t="s">
        <v>491</v>
      </c>
      <c r="O50" s="65" t="s">
        <v>491</v>
      </c>
      <c r="P50" s="48"/>
      <c r="Q50" s="48"/>
      <c r="R50" s="48"/>
      <c r="S50" s="48"/>
      <c r="T50" s="48"/>
      <c r="U50" s="48"/>
    </row>
    <row r="51" spans="1:21" ht="30.75" customHeight="1" x14ac:dyDescent="0.2">
      <c r="A51" s="48"/>
      <c r="B51" s="1189"/>
      <c r="C51" s="1190"/>
      <c r="D51" s="66"/>
      <c r="E51" s="1164" t="s">
        <v>16</v>
      </c>
      <c r="F51" s="1164"/>
      <c r="G51" s="1164"/>
      <c r="H51" s="1164"/>
      <c r="I51" s="1164"/>
      <c r="J51" s="1165"/>
      <c r="K51" s="63">
        <v>0</v>
      </c>
      <c r="L51" s="64">
        <v>0</v>
      </c>
      <c r="M51" s="64">
        <v>0</v>
      </c>
      <c r="N51" s="64">
        <v>0</v>
      </c>
      <c r="O51" s="65" t="s">
        <v>491</v>
      </c>
      <c r="P51" s="48"/>
      <c r="Q51" s="48"/>
      <c r="R51" s="48"/>
      <c r="S51" s="48"/>
      <c r="T51" s="48"/>
      <c r="U51" s="48"/>
    </row>
    <row r="52" spans="1:21" ht="30.75" customHeight="1" x14ac:dyDescent="0.2">
      <c r="A52" s="48"/>
      <c r="B52" s="1162" t="s">
        <v>17</v>
      </c>
      <c r="C52" s="1163"/>
      <c r="D52" s="66"/>
      <c r="E52" s="1164" t="s">
        <v>18</v>
      </c>
      <c r="F52" s="1164"/>
      <c r="G52" s="1164"/>
      <c r="H52" s="1164"/>
      <c r="I52" s="1164"/>
      <c r="J52" s="1165"/>
      <c r="K52" s="63">
        <v>2020</v>
      </c>
      <c r="L52" s="64">
        <v>2057</v>
      </c>
      <c r="M52" s="64">
        <v>2131</v>
      </c>
      <c r="N52" s="64">
        <v>2105</v>
      </c>
      <c r="O52" s="65">
        <v>1992</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80</v>
      </c>
      <c r="L53" s="69">
        <v>67</v>
      </c>
      <c r="M53" s="69">
        <v>-71</v>
      </c>
      <c r="N53" s="69">
        <v>211</v>
      </c>
      <c r="O53" s="70">
        <v>190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BuWuvD6H9Z9gBnPD4klf9TNiEdbXEYIHfiIyujaLIvEw/NQXvIyJ6JU3aHI+EjomV5QfMvfnXIBKiGN0ZNgDQ==" saltValue="GMR2jAZiP8dz++/REc68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election activeCell="Q50" sqref="Q50"/>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205" t="s">
        <v>30</v>
      </c>
      <c r="C41" s="1206"/>
      <c r="D41" s="105"/>
      <c r="E41" s="1207" t="s">
        <v>31</v>
      </c>
      <c r="F41" s="1207"/>
      <c r="G41" s="1207"/>
      <c r="H41" s="1208"/>
      <c r="I41" s="355">
        <v>13052</v>
      </c>
      <c r="J41" s="356">
        <v>12854</v>
      </c>
      <c r="K41" s="356">
        <v>11161</v>
      </c>
      <c r="L41" s="356">
        <v>9421</v>
      </c>
      <c r="M41" s="357">
        <v>8511</v>
      </c>
    </row>
    <row r="42" spans="2:13" ht="27.75" customHeight="1" x14ac:dyDescent="0.2">
      <c r="B42" s="1195"/>
      <c r="C42" s="1196"/>
      <c r="D42" s="106"/>
      <c r="E42" s="1199" t="s">
        <v>32</v>
      </c>
      <c r="F42" s="1199"/>
      <c r="G42" s="1199"/>
      <c r="H42" s="1200"/>
      <c r="I42" s="358" t="s">
        <v>491</v>
      </c>
      <c r="J42" s="359" t="s">
        <v>491</v>
      </c>
      <c r="K42" s="359" t="s">
        <v>491</v>
      </c>
      <c r="L42" s="359" t="s">
        <v>491</v>
      </c>
      <c r="M42" s="360" t="s">
        <v>491</v>
      </c>
    </row>
    <row r="43" spans="2:13" ht="27.75" customHeight="1" x14ac:dyDescent="0.2">
      <c r="B43" s="1195"/>
      <c r="C43" s="1196"/>
      <c r="D43" s="106"/>
      <c r="E43" s="1199" t="s">
        <v>33</v>
      </c>
      <c r="F43" s="1199"/>
      <c r="G43" s="1199"/>
      <c r="H43" s="1200"/>
      <c r="I43" s="358">
        <v>5923</v>
      </c>
      <c r="J43" s="359">
        <v>5534</v>
      </c>
      <c r="K43" s="359">
        <v>4898</v>
      </c>
      <c r="L43" s="359">
        <v>5430</v>
      </c>
      <c r="M43" s="360">
        <v>5313</v>
      </c>
    </row>
    <row r="44" spans="2:13" ht="27.75" customHeight="1" x14ac:dyDescent="0.2">
      <c r="B44" s="1195"/>
      <c r="C44" s="1196"/>
      <c r="D44" s="106"/>
      <c r="E44" s="1199" t="s">
        <v>34</v>
      </c>
      <c r="F44" s="1199"/>
      <c r="G44" s="1199"/>
      <c r="H44" s="1200"/>
      <c r="I44" s="358">
        <v>949</v>
      </c>
      <c r="J44" s="359">
        <v>843</v>
      </c>
      <c r="K44" s="359">
        <v>685</v>
      </c>
      <c r="L44" s="359">
        <v>537</v>
      </c>
      <c r="M44" s="360">
        <v>400</v>
      </c>
    </row>
    <row r="45" spans="2:13" ht="27.75" customHeight="1" x14ac:dyDescent="0.2">
      <c r="B45" s="1195"/>
      <c r="C45" s="1196"/>
      <c r="D45" s="106"/>
      <c r="E45" s="1199" t="s">
        <v>35</v>
      </c>
      <c r="F45" s="1199"/>
      <c r="G45" s="1199"/>
      <c r="H45" s="1200"/>
      <c r="I45" s="358">
        <v>2019</v>
      </c>
      <c r="J45" s="359">
        <v>1974</v>
      </c>
      <c r="K45" s="359">
        <v>1974</v>
      </c>
      <c r="L45" s="359">
        <v>1984</v>
      </c>
      <c r="M45" s="360">
        <v>1912</v>
      </c>
    </row>
    <row r="46" spans="2:13" ht="27.75" customHeight="1" x14ac:dyDescent="0.2">
      <c r="B46" s="1195"/>
      <c r="C46" s="1196"/>
      <c r="D46" s="107"/>
      <c r="E46" s="1199" t="s">
        <v>36</v>
      </c>
      <c r="F46" s="1199"/>
      <c r="G46" s="1199"/>
      <c r="H46" s="1200"/>
      <c r="I46" s="358" t="s">
        <v>491</v>
      </c>
      <c r="J46" s="359" t="s">
        <v>491</v>
      </c>
      <c r="K46" s="359" t="s">
        <v>491</v>
      </c>
      <c r="L46" s="359" t="s">
        <v>491</v>
      </c>
      <c r="M46" s="360" t="s">
        <v>491</v>
      </c>
    </row>
    <row r="47" spans="2:13" ht="27.75" customHeight="1" x14ac:dyDescent="0.2">
      <c r="B47" s="1195"/>
      <c r="C47" s="1196"/>
      <c r="D47" s="108"/>
      <c r="E47" s="1209" t="s">
        <v>37</v>
      </c>
      <c r="F47" s="1210"/>
      <c r="G47" s="1210"/>
      <c r="H47" s="1211"/>
      <c r="I47" s="358" t="s">
        <v>491</v>
      </c>
      <c r="J47" s="359" t="s">
        <v>491</v>
      </c>
      <c r="K47" s="359" t="s">
        <v>491</v>
      </c>
      <c r="L47" s="359" t="s">
        <v>491</v>
      </c>
      <c r="M47" s="360" t="s">
        <v>491</v>
      </c>
    </row>
    <row r="48" spans="2:13" ht="27.75" customHeight="1" x14ac:dyDescent="0.2">
      <c r="B48" s="1195"/>
      <c r="C48" s="1196"/>
      <c r="D48" s="106"/>
      <c r="E48" s="1199" t="s">
        <v>38</v>
      </c>
      <c r="F48" s="1199"/>
      <c r="G48" s="1199"/>
      <c r="H48" s="1200"/>
      <c r="I48" s="358" t="s">
        <v>491</v>
      </c>
      <c r="J48" s="359" t="s">
        <v>491</v>
      </c>
      <c r="K48" s="359" t="s">
        <v>491</v>
      </c>
      <c r="L48" s="359" t="s">
        <v>491</v>
      </c>
      <c r="M48" s="360" t="s">
        <v>491</v>
      </c>
    </row>
    <row r="49" spans="2:13" ht="27.75" customHeight="1" x14ac:dyDescent="0.2">
      <c r="B49" s="1197"/>
      <c r="C49" s="1198"/>
      <c r="D49" s="106"/>
      <c r="E49" s="1199" t="s">
        <v>39</v>
      </c>
      <c r="F49" s="1199"/>
      <c r="G49" s="1199"/>
      <c r="H49" s="1200"/>
      <c r="I49" s="358" t="s">
        <v>491</v>
      </c>
      <c r="J49" s="359" t="s">
        <v>491</v>
      </c>
      <c r="K49" s="359" t="s">
        <v>491</v>
      </c>
      <c r="L49" s="359" t="s">
        <v>491</v>
      </c>
      <c r="M49" s="360" t="s">
        <v>491</v>
      </c>
    </row>
    <row r="50" spans="2:13" ht="27.75" customHeight="1" x14ac:dyDescent="0.2">
      <c r="B50" s="1193" t="s">
        <v>40</v>
      </c>
      <c r="C50" s="1194"/>
      <c r="D50" s="109"/>
      <c r="E50" s="1199" t="s">
        <v>41</v>
      </c>
      <c r="F50" s="1199"/>
      <c r="G50" s="1199"/>
      <c r="H50" s="1200"/>
      <c r="I50" s="358">
        <v>8621</v>
      </c>
      <c r="J50" s="359">
        <v>8552</v>
      </c>
      <c r="K50" s="359">
        <v>9026</v>
      </c>
      <c r="L50" s="359">
        <v>9226</v>
      </c>
      <c r="M50" s="360">
        <v>9300</v>
      </c>
    </row>
    <row r="51" spans="2:13" ht="27.75" customHeight="1" x14ac:dyDescent="0.2">
      <c r="B51" s="1195"/>
      <c r="C51" s="1196"/>
      <c r="D51" s="106"/>
      <c r="E51" s="1199" t="s">
        <v>42</v>
      </c>
      <c r="F51" s="1199"/>
      <c r="G51" s="1199"/>
      <c r="H51" s="1200"/>
      <c r="I51" s="358">
        <v>128</v>
      </c>
      <c r="J51" s="359">
        <v>106</v>
      </c>
      <c r="K51" s="359">
        <v>92</v>
      </c>
      <c r="L51" s="359">
        <v>83</v>
      </c>
      <c r="M51" s="360">
        <v>65</v>
      </c>
    </row>
    <row r="52" spans="2:13" ht="27.75" customHeight="1" x14ac:dyDescent="0.2">
      <c r="B52" s="1197"/>
      <c r="C52" s="1198"/>
      <c r="D52" s="106"/>
      <c r="E52" s="1199" t="s">
        <v>43</v>
      </c>
      <c r="F52" s="1199"/>
      <c r="G52" s="1199"/>
      <c r="H52" s="1200"/>
      <c r="I52" s="358">
        <v>17887</v>
      </c>
      <c r="J52" s="359">
        <v>17924</v>
      </c>
      <c r="K52" s="359">
        <v>17370</v>
      </c>
      <c r="L52" s="359">
        <v>16260</v>
      </c>
      <c r="M52" s="360">
        <v>15644</v>
      </c>
    </row>
    <row r="53" spans="2:13" ht="27.75" customHeight="1" thickBot="1" x14ac:dyDescent="0.25">
      <c r="B53" s="1201" t="s">
        <v>19</v>
      </c>
      <c r="C53" s="1202"/>
      <c r="D53" s="110"/>
      <c r="E53" s="1203" t="s">
        <v>44</v>
      </c>
      <c r="F53" s="1203"/>
      <c r="G53" s="1203"/>
      <c r="H53" s="1204"/>
      <c r="I53" s="361">
        <v>-4692</v>
      </c>
      <c r="J53" s="362">
        <v>-5378</v>
      </c>
      <c r="K53" s="362">
        <v>-7771</v>
      </c>
      <c r="L53" s="362">
        <v>-8198</v>
      </c>
      <c r="M53" s="363">
        <v>-8872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n5mqpsNUJy4EWYUpBpgrxr8qj9w/sIyO8CraVlHiJOUXzke7cGcsnIPFjrehJdb4J8BWT+NSmwpiFeRCpGh9eQ==" saltValue="7ptZAxhG1QM/ODFA8ZF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1048576" zoomScaleNormal="100" zoomScaleSheetLayoutView="100" workbookViewId="0">
      <selection activeCell="G57" sqref="G5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20" t="s">
        <v>46</v>
      </c>
      <c r="D55" s="1220"/>
      <c r="E55" s="1221"/>
      <c r="F55" s="122">
        <v>2707</v>
      </c>
      <c r="G55" s="122">
        <v>2695</v>
      </c>
      <c r="H55" s="123">
        <v>2653</v>
      </c>
    </row>
    <row r="56" spans="2:8" ht="52.5" customHeight="1" x14ac:dyDescent="0.2">
      <c r="B56" s="124"/>
      <c r="C56" s="1222" t="s">
        <v>47</v>
      </c>
      <c r="D56" s="1222"/>
      <c r="E56" s="1223"/>
      <c r="F56" s="125">
        <v>1496</v>
      </c>
      <c r="G56" s="125">
        <v>1420</v>
      </c>
      <c r="H56" s="126">
        <v>1375</v>
      </c>
    </row>
    <row r="57" spans="2:8" ht="53.25" customHeight="1" x14ac:dyDescent="0.2">
      <c r="B57" s="124"/>
      <c r="C57" s="1224" t="s">
        <v>48</v>
      </c>
      <c r="D57" s="1224"/>
      <c r="E57" s="1225"/>
      <c r="F57" s="127">
        <v>6294</v>
      </c>
      <c r="G57" s="127">
        <v>6541</v>
      </c>
      <c r="H57" s="128">
        <v>5562</v>
      </c>
    </row>
    <row r="58" spans="2:8" ht="45.75" customHeight="1" x14ac:dyDescent="0.2">
      <c r="B58" s="129"/>
      <c r="C58" s="1212" t="s">
        <v>564</v>
      </c>
      <c r="D58" s="1213"/>
      <c r="E58" s="1214"/>
      <c r="F58" s="130">
        <v>1716</v>
      </c>
      <c r="G58" s="130">
        <v>1825</v>
      </c>
      <c r="H58" s="131">
        <v>1911</v>
      </c>
    </row>
    <row r="59" spans="2:8" ht="45.75" customHeight="1" x14ac:dyDescent="0.2">
      <c r="B59" s="129"/>
      <c r="C59" s="1212" t="s">
        <v>565</v>
      </c>
      <c r="D59" s="1213"/>
      <c r="E59" s="1214"/>
      <c r="F59" s="130">
        <v>1191</v>
      </c>
      <c r="G59" s="130">
        <v>1292</v>
      </c>
      <c r="H59" s="131">
        <v>1295</v>
      </c>
    </row>
    <row r="60" spans="2:8" ht="45.75" customHeight="1" x14ac:dyDescent="0.2">
      <c r="B60" s="129"/>
      <c r="C60" s="1212" t="s">
        <v>566</v>
      </c>
      <c r="D60" s="1213"/>
      <c r="E60" s="1214"/>
      <c r="F60" s="130">
        <v>2063</v>
      </c>
      <c r="G60" s="130">
        <v>2103</v>
      </c>
      <c r="H60" s="131">
        <v>1000</v>
      </c>
    </row>
    <row r="61" spans="2:8" ht="45.75" customHeight="1" x14ac:dyDescent="0.2">
      <c r="B61" s="129"/>
      <c r="C61" s="1212" t="s">
        <v>567</v>
      </c>
      <c r="D61" s="1213"/>
      <c r="E61" s="1214"/>
      <c r="F61" s="130">
        <v>601</v>
      </c>
      <c r="G61" s="130">
        <v>597</v>
      </c>
      <c r="H61" s="131">
        <v>591</v>
      </c>
    </row>
    <row r="62" spans="2:8" ht="45.75" customHeight="1" thickBot="1" x14ac:dyDescent="0.25">
      <c r="B62" s="132"/>
      <c r="C62" s="1215" t="s">
        <v>568</v>
      </c>
      <c r="D62" s="1216"/>
      <c r="E62" s="1217"/>
      <c r="F62" s="133">
        <v>566</v>
      </c>
      <c r="G62" s="133">
        <v>566</v>
      </c>
      <c r="H62" s="134">
        <v>566</v>
      </c>
    </row>
    <row r="63" spans="2:8" ht="52.5" customHeight="1" thickBot="1" x14ac:dyDescent="0.25">
      <c r="B63" s="135"/>
      <c r="C63" s="1218" t="s">
        <v>49</v>
      </c>
      <c r="D63" s="1218"/>
      <c r="E63" s="1219"/>
      <c r="F63" s="136">
        <v>10496</v>
      </c>
      <c r="G63" s="136">
        <v>10655</v>
      </c>
      <c r="H63" s="137">
        <v>9590</v>
      </c>
    </row>
    <row r="64" spans="2:8" ht="13" x14ac:dyDescent="0.2"/>
  </sheetData>
  <sheetProtection algorithmName="SHA-512" hashValue="VMVaOED2PpevIBwz10x3F9Bdvhu2vWAqY40N3pCUdXG8JarGwnDCsF6SRVuPKthtpw9Q4Mfv5/3OQ5NdDYPSxg==" saltValue="lDCIn2AVzbjVNM2kAYG6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143402</v>
      </c>
      <c r="E3" s="156"/>
      <c r="F3" s="157">
        <v>87464</v>
      </c>
      <c r="G3" s="158"/>
      <c r="H3" s="159"/>
    </row>
    <row r="4" spans="1:8" x14ac:dyDescent="0.2">
      <c r="A4" s="160"/>
      <c r="B4" s="161"/>
      <c r="C4" s="162"/>
      <c r="D4" s="163">
        <v>125150</v>
      </c>
      <c r="E4" s="164"/>
      <c r="F4" s="165">
        <v>47479</v>
      </c>
      <c r="G4" s="166"/>
      <c r="H4" s="167"/>
    </row>
    <row r="5" spans="1:8" x14ac:dyDescent="0.2">
      <c r="A5" s="148" t="s">
        <v>524</v>
      </c>
      <c r="B5" s="153"/>
      <c r="C5" s="154"/>
      <c r="D5" s="155">
        <v>156588</v>
      </c>
      <c r="E5" s="156"/>
      <c r="F5" s="157">
        <v>96248</v>
      </c>
      <c r="G5" s="158"/>
      <c r="H5" s="159"/>
    </row>
    <row r="6" spans="1:8" x14ac:dyDescent="0.2">
      <c r="A6" s="160"/>
      <c r="B6" s="161"/>
      <c r="C6" s="162"/>
      <c r="D6" s="163">
        <v>131494</v>
      </c>
      <c r="E6" s="164"/>
      <c r="F6" s="165">
        <v>55768</v>
      </c>
      <c r="G6" s="166"/>
      <c r="H6" s="167"/>
    </row>
    <row r="7" spans="1:8" x14ac:dyDescent="0.2">
      <c r="A7" s="148" t="s">
        <v>525</v>
      </c>
      <c r="B7" s="153"/>
      <c r="C7" s="154"/>
      <c r="D7" s="155">
        <v>71198</v>
      </c>
      <c r="E7" s="156"/>
      <c r="F7" s="157">
        <v>76413</v>
      </c>
      <c r="G7" s="158"/>
      <c r="H7" s="159"/>
    </row>
    <row r="8" spans="1:8" x14ac:dyDescent="0.2">
      <c r="A8" s="160"/>
      <c r="B8" s="161"/>
      <c r="C8" s="162"/>
      <c r="D8" s="163">
        <v>53972</v>
      </c>
      <c r="E8" s="164"/>
      <c r="F8" s="165">
        <v>39658</v>
      </c>
      <c r="G8" s="166"/>
      <c r="H8" s="167"/>
    </row>
    <row r="9" spans="1:8" x14ac:dyDescent="0.2">
      <c r="A9" s="148" t="s">
        <v>526</v>
      </c>
      <c r="B9" s="153"/>
      <c r="C9" s="154"/>
      <c r="D9" s="155">
        <v>66189</v>
      </c>
      <c r="E9" s="156"/>
      <c r="F9" s="157">
        <v>66481</v>
      </c>
      <c r="G9" s="158"/>
      <c r="H9" s="159"/>
    </row>
    <row r="10" spans="1:8" x14ac:dyDescent="0.2">
      <c r="A10" s="160"/>
      <c r="B10" s="161"/>
      <c r="C10" s="162"/>
      <c r="D10" s="163">
        <v>54260</v>
      </c>
      <c r="E10" s="164"/>
      <c r="F10" s="165">
        <v>36120</v>
      </c>
      <c r="G10" s="166"/>
      <c r="H10" s="167"/>
    </row>
    <row r="11" spans="1:8" x14ac:dyDescent="0.2">
      <c r="A11" s="148" t="s">
        <v>527</v>
      </c>
      <c r="B11" s="153"/>
      <c r="C11" s="154"/>
      <c r="D11" s="155">
        <v>104760</v>
      </c>
      <c r="E11" s="156"/>
      <c r="F11" s="157">
        <v>67825</v>
      </c>
      <c r="G11" s="158"/>
      <c r="H11" s="159"/>
    </row>
    <row r="12" spans="1:8" x14ac:dyDescent="0.2">
      <c r="A12" s="160"/>
      <c r="B12" s="161"/>
      <c r="C12" s="168"/>
      <c r="D12" s="163">
        <v>70018</v>
      </c>
      <c r="E12" s="164"/>
      <c r="F12" s="165">
        <v>39417</v>
      </c>
      <c r="G12" s="166"/>
      <c r="H12" s="167"/>
    </row>
    <row r="13" spans="1:8" x14ac:dyDescent="0.2">
      <c r="A13" s="148"/>
      <c r="B13" s="153"/>
      <c r="C13" s="169"/>
      <c r="D13" s="170">
        <v>108427</v>
      </c>
      <c r="E13" s="171"/>
      <c r="F13" s="172">
        <v>78886</v>
      </c>
      <c r="G13" s="173"/>
      <c r="H13" s="159"/>
    </row>
    <row r="14" spans="1:8" x14ac:dyDescent="0.2">
      <c r="A14" s="160"/>
      <c r="B14" s="161"/>
      <c r="C14" s="162"/>
      <c r="D14" s="163">
        <v>86979</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1.24</v>
      </c>
      <c r="C19" s="174">
        <f>ROUND(VALUE(SUBSTITUTE(実質収支比率等に係る経年分析!G$48,"▲","-")),2)</f>
        <v>1.84</v>
      </c>
      <c r="D19" s="174">
        <f>ROUND(VALUE(SUBSTITUTE(実質収支比率等に係る経年分析!H$48,"▲","-")),2)</f>
        <v>1.52</v>
      </c>
      <c r="E19" s="174">
        <f>ROUND(VALUE(SUBSTITUTE(実質収支比率等に係る経年分析!I$48,"▲","-")),2)</f>
        <v>1.29</v>
      </c>
      <c r="F19" s="174">
        <f>ROUND(VALUE(SUBSTITUTE(実質収支比率等に係る経年分析!J$48,"▲","-")),2)</f>
        <v>1.1399999999999999</v>
      </c>
    </row>
    <row r="20" spans="1:11" x14ac:dyDescent="0.2">
      <c r="A20" s="174" t="s">
        <v>53</v>
      </c>
      <c r="B20" s="174">
        <f>ROUND(VALUE(SUBSTITUTE(実質収支比率等に係る経年分析!F$47,"▲","-")),2)</f>
        <v>31.91</v>
      </c>
      <c r="C20" s="174">
        <f>ROUND(VALUE(SUBSTITUTE(実質収支比率等に係る経年分析!G$47,"▲","-")),2)</f>
        <v>31.6</v>
      </c>
      <c r="D20" s="174">
        <f>ROUND(VALUE(SUBSTITUTE(実質収支比率等に係る経年分析!H$47,"▲","-")),2)</f>
        <v>30.97</v>
      </c>
      <c r="E20" s="174">
        <f>ROUND(VALUE(SUBSTITUTE(実質収支比率等に係る経年分析!I$47,"▲","-")),2)</f>
        <v>31.83</v>
      </c>
      <c r="F20" s="174">
        <f>ROUND(VALUE(SUBSTITUTE(実質収支比率等に係る経年分析!J$47,"▲","-")),2)</f>
        <v>31.63</v>
      </c>
    </row>
    <row r="21" spans="1:11" x14ac:dyDescent="0.2">
      <c r="A21" s="174" t="s">
        <v>54</v>
      </c>
      <c r="B21" s="174">
        <f>IF(ISNUMBER(VALUE(SUBSTITUTE(実質収支比率等に係る経年分析!F$49,"▲","-"))),ROUND(VALUE(SUBSTITUTE(実質収支比率等に係る経年分析!F$49,"▲","-")),2),NA())</f>
        <v>8.31</v>
      </c>
      <c r="C21" s="174">
        <f>IF(ISNUMBER(VALUE(SUBSTITUTE(実質収支比率等に係る経年分析!G$49,"▲","-"))),ROUND(VALUE(SUBSTITUTE(実質収支比率等に係る経年分析!G$49,"▲","-")),2),NA())</f>
        <v>12.43</v>
      </c>
      <c r="D21" s="174">
        <f>IF(ISNUMBER(VALUE(SUBSTITUTE(実質収支比率等に係る経年分析!H$49,"▲","-"))),ROUND(VALUE(SUBSTITUTE(実質収支比率等に係る経年分析!H$49,"▲","-")),2),NA())</f>
        <v>12.71</v>
      </c>
      <c r="E21" s="174">
        <f>IF(ISNUMBER(VALUE(SUBSTITUTE(実質収支比率等に係る経年分析!I$49,"▲","-"))),ROUND(VALUE(SUBSTITUTE(実質収支比率等に係る経年分析!I$49,"▲","-")),2),NA())</f>
        <v>11.51</v>
      </c>
      <c r="F21" s="174">
        <f>IF(ISNUMBER(VALUE(SUBSTITUTE(実質収支比率等に係る経年分析!J$49,"▲","-"))),ROUND(VALUE(SUBSTITUTE(実質収支比率等に係る経年分析!J$49,"▲","-")),2),NA())</f>
        <v>9.5500000000000007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1.2</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0.22</v>
      </c>
    </row>
    <row r="30" spans="1:11" x14ac:dyDescent="0.2">
      <c r="A30" s="175" t="str">
        <f>IF(連結実質赤字比率に係る赤字・黒字の構成分析!C$40="",NA(),連結実質赤字比率に係る赤字・黒字の構成分析!C$40)</f>
        <v>一般会計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0.55000000000000004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0.38</v>
      </c>
    </row>
    <row r="31" spans="1:11" x14ac:dyDescent="0.2">
      <c r="A31" s="175" t="str">
        <f>IF(連結実質赤字比率に係る赤字・黒字の構成分析!C$39="",NA(),連結実質赤字比率に係る赤字・黒字の構成分析!C$39)</f>
        <v>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2">
      <c r="A32" s="175" t="str">
        <f>IF(連結実質赤字比率に係る赤字・黒字の構成分析!C$38="",NA(),連結実質赤字比率に係る赤字・黒字の構成分析!C$38)</f>
        <v>メガソーラー事業収入特別会計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0.91</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6.18</v>
      </c>
    </row>
    <row r="34" spans="1:16" x14ac:dyDescent="0.2">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6.79</v>
      </c>
    </row>
    <row r="35" spans="1:16" x14ac:dyDescent="0.2">
      <c r="A35" s="175" t="str">
        <f>IF(連結実質赤字比率に係る赤字・黒字の構成分析!C$35="",NA(),連結実質赤字比率に係る赤字・黒字の構成分析!C$35)</f>
        <v>特定環境保全公共下水道事業特別会計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29.78</v>
      </c>
    </row>
    <row r="36" spans="1:16" x14ac:dyDescent="0.2">
      <c r="A36" s="175" t="str">
        <f>IF(連結実質赤字比率に係る赤字・黒字の構成分析!C$34="",NA(),連結実質赤字比率に係る赤字・黒字の構成分析!C$34)</f>
        <v>西はりま天文台公園特別会計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f>IF(ROUND(VALUE(SUBSTITUTE(連結実質赤字比率に係る赤字・黒字の構成分析!G$34,"▲", "-")), 2) &lt; 0, ABS(ROUND(VALUE(SUBSTITUTE(連結実質赤字比率に係る赤字・黒字の構成分析!G$34,"▲", "-")), 2)), NA())</f>
        <v>0.22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0.16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0.16</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2020</v>
      </c>
      <c r="E42" s="176"/>
      <c r="F42" s="176"/>
      <c r="G42" s="176">
        <f>'実質公債費比率（分子）の構造'!L$52</f>
        <v>2057</v>
      </c>
      <c r="H42" s="176"/>
      <c r="I42" s="176"/>
      <c r="J42" s="176">
        <f>'実質公債費比率（分子）の構造'!M$52</f>
        <v>2131</v>
      </c>
      <c r="K42" s="176"/>
      <c r="L42" s="176"/>
      <c r="M42" s="176">
        <f>'実質公債費比率（分子）の構造'!N$52</f>
        <v>2105</v>
      </c>
      <c r="N42" s="176"/>
      <c r="O42" s="176"/>
      <c r="P42" s="176">
        <f>'実質公債費比率（分子）の構造'!O$52</f>
        <v>1992</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143</v>
      </c>
      <c r="C45" s="176"/>
      <c r="D45" s="176"/>
      <c r="E45" s="176">
        <f>'実質公債費比率（分子）の構造'!L$49</f>
        <v>141</v>
      </c>
      <c r="F45" s="176"/>
      <c r="G45" s="176"/>
      <c r="H45" s="176">
        <f>'実質公債費比率（分子）の構造'!M$49</f>
        <v>139</v>
      </c>
      <c r="I45" s="176"/>
      <c r="J45" s="176"/>
      <c r="K45" s="176">
        <f>'実質公債費比率（分子）の構造'!N$49</f>
        <v>137</v>
      </c>
      <c r="L45" s="176"/>
      <c r="M45" s="176"/>
      <c r="N45" s="176">
        <f>'実質公債費比率（分子）の構造'!O$49</f>
        <v>134</v>
      </c>
      <c r="O45" s="176"/>
      <c r="P45" s="176"/>
    </row>
    <row r="46" spans="1:16" x14ac:dyDescent="0.2">
      <c r="A46" s="176" t="s">
        <v>64</v>
      </c>
      <c r="B46" s="176">
        <f>'実質公債費比率（分子）の構造'!K$48</f>
        <v>685</v>
      </c>
      <c r="C46" s="176"/>
      <c r="D46" s="176"/>
      <c r="E46" s="176">
        <f>'実質公債費比率（分子）の構造'!L$48</f>
        <v>686</v>
      </c>
      <c r="F46" s="176"/>
      <c r="G46" s="176"/>
      <c r="H46" s="176">
        <f>'実質公債費比率（分子）の構造'!M$48</f>
        <v>552</v>
      </c>
      <c r="I46" s="176"/>
      <c r="J46" s="176"/>
      <c r="K46" s="176">
        <f>'実質公債費比率（分子）の構造'!N$48</f>
        <v>725</v>
      </c>
      <c r="L46" s="176"/>
      <c r="M46" s="176"/>
      <c r="N46" s="176">
        <f>'実質公債費比率（分子）の構造'!O$48</f>
        <v>848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1272</v>
      </c>
      <c r="C49" s="176"/>
      <c r="D49" s="176"/>
      <c r="E49" s="176">
        <f>'実質公債費比率（分子）の構造'!L$45</f>
        <v>1297</v>
      </c>
      <c r="F49" s="176"/>
      <c r="G49" s="176"/>
      <c r="H49" s="176">
        <f>'実質公債費比率（分子）の構造'!M$45</f>
        <v>1369</v>
      </c>
      <c r="I49" s="176"/>
      <c r="J49" s="176"/>
      <c r="K49" s="176">
        <f>'実質公債費比率（分子）の構造'!N$45</f>
        <v>1454</v>
      </c>
      <c r="L49" s="176"/>
      <c r="M49" s="176"/>
      <c r="N49" s="176">
        <f>'実質公債費比率（分子）の構造'!O$45</f>
        <v>1200</v>
      </c>
      <c r="O49" s="176"/>
      <c r="P49" s="176"/>
    </row>
    <row r="50" spans="1:16" x14ac:dyDescent="0.2">
      <c r="A50" s="176" t="s">
        <v>67</v>
      </c>
      <c r="B50" s="176" t="e">
        <f>NA()</f>
        <v>#N/A</v>
      </c>
      <c r="C50" s="176">
        <f>IF(ISNUMBER('実質公債費比率（分子）の構造'!K$53),'実質公債費比率（分子）の構造'!K$53,NA())</f>
        <v>80</v>
      </c>
      <c r="D50" s="176" t="e">
        <f>NA()</f>
        <v>#N/A</v>
      </c>
      <c r="E50" s="176" t="e">
        <f>NA()</f>
        <v>#N/A</v>
      </c>
      <c r="F50" s="176">
        <f>IF(ISNUMBER('実質公債費比率（分子）の構造'!L$53),'実質公債費比率（分子）の構造'!L$53,NA())</f>
        <v>67</v>
      </c>
      <c r="G50" s="176" t="e">
        <f>NA()</f>
        <v>#N/A</v>
      </c>
      <c r="H50" s="176" t="e">
        <f>NA()</f>
        <v>#N/A</v>
      </c>
      <c r="I50" s="176">
        <f>IF(ISNUMBER('実質公債費比率（分子）の構造'!M$53),'実質公債費比率（分子）の構造'!M$53,NA())</f>
        <v>-71</v>
      </c>
      <c r="J50" s="176" t="e">
        <f>NA()</f>
        <v>#N/A</v>
      </c>
      <c r="K50" s="176" t="e">
        <f>NA()</f>
        <v>#N/A</v>
      </c>
      <c r="L50" s="176">
        <f>IF(ISNUMBER('実質公債費比率（分子）の構造'!N$53),'実質公債費比率（分子）の構造'!N$53,NA())</f>
        <v>211</v>
      </c>
      <c r="M50" s="176" t="e">
        <f>NA()</f>
        <v>#N/A</v>
      </c>
      <c r="N50" s="176" t="e">
        <f>NA()</f>
        <v>#N/A</v>
      </c>
      <c r="O50" s="176">
        <f>IF(ISNUMBER('実質公債費比率（分子）の構造'!O$53),'実質公債費比率（分子）の構造'!O$53,NA())</f>
        <v>190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17887</v>
      </c>
      <c r="E56" s="175"/>
      <c r="F56" s="175"/>
      <c r="G56" s="175">
        <f>'将来負担比率（分子）の構造'!J$52</f>
        <v>17924</v>
      </c>
      <c r="H56" s="175"/>
      <c r="I56" s="175"/>
      <c r="J56" s="175">
        <f>'将来負担比率（分子）の構造'!K$52</f>
        <v>17370</v>
      </c>
      <c r="K56" s="175"/>
      <c r="L56" s="175"/>
      <c r="M56" s="175">
        <f>'将来負担比率（分子）の構造'!L$52</f>
        <v>16260</v>
      </c>
      <c r="N56" s="175"/>
      <c r="O56" s="175"/>
      <c r="P56" s="175">
        <f>'将来負担比率（分子）の構造'!M$52</f>
        <v>15644</v>
      </c>
    </row>
    <row r="57" spans="1:16" x14ac:dyDescent="0.2">
      <c r="A57" s="175" t="s">
        <v>42</v>
      </c>
      <c r="B57" s="175"/>
      <c r="C57" s="175"/>
      <c r="D57" s="175">
        <f>'将来負担比率（分子）の構造'!I$51</f>
        <v>128</v>
      </c>
      <c r="E57" s="175"/>
      <c r="F57" s="175"/>
      <c r="G57" s="175">
        <f>'将来負担比率（分子）の構造'!J$51</f>
        <v>106</v>
      </c>
      <c r="H57" s="175"/>
      <c r="I57" s="175"/>
      <c r="J57" s="175">
        <f>'将来負担比率（分子）の構造'!K$51</f>
        <v>92</v>
      </c>
      <c r="K57" s="175"/>
      <c r="L57" s="175"/>
      <c r="M57" s="175">
        <f>'将来負担比率（分子）の構造'!L$51</f>
        <v>83</v>
      </c>
      <c r="N57" s="175"/>
      <c r="O57" s="175"/>
      <c r="P57" s="175">
        <f>'将来負担比率（分子）の構造'!M$51</f>
        <v>65</v>
      </c>
    </row>
    <row r="58" spans="1:16" x14ac:dyDescent="0.2">
      <c r="A58" s="175" t="s">
        <v>41</v>
      </c>
      <c r="B58" s="175"/>
      <c r="C58" s="175"/>
      <c r="D58" s="175">
        <f>'将来負担比率（分子）の構造'!I$50</f>
        <v>8621</v>
      </c>
      <c r="E58" s="175"/>
      <c r="F58" s="175"/>
      <c r="G58" s="175">
        <f>'将来負担比率（分子）の構造'!J$50</f>
        <v>8552</v>
      </c>
      <c r="H58" s="175"/>
      <c r="I58" s="175"/>
      <c r="J58" s="175">
        <f>'将来負担比率（分子）の構造'!K$50</f>
        <v>9026</v>
      </c>
      <c r="K58" s="175"/>
      <c r="L58" s="175"/>
      <c r="M58" s="175">
        <f>'将来負担比率（分子）の構造'!L$50</f>
        <v>9226</v>
      </c>
      <c r="N58" s="175"/>
      <c r="O58" s="175"/>
      <c r="P58" s="175">
        <f>'将来負担比率（分子）の構造'!M$50</f>
        <v>9300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2019</v>
      </c>
      <c r="C62" s="175"/>
      <c r="D62" s="175"/>
      <c r="E62" s="175">
        <f>'将来負担比率（分子）の構造'!J$45</f>
        <v>1974</v>
      </c>
      <c r="F62" s="175"/>
      <c r="G62" s="175"/>
      <c r="H62" s="175">
        <f>'将来負担比率（分子）の構造'!K$45</f>
        <v>1974</v>
      </c>
      <c r="I62" s="175"/>
      <c r="J62" s="175"/>
      <c r="K62" s="175">
        <f>'将来負担比率（分子）の構造'!L$45</f>
        <v>1984</v>
      </c>
      <c r="L62" s="175"/>
      <c r="M62" s="175"/>
      <c r="N62" s="175">
        <f>'将来負担比率（分子）の構造'!M$45</f>
        <v>1912</v>
      </c>
      <c r="O62" s="175"/>
      <c r="P62" s="175"/>
    </row>
    <row r="63" spans="1:16" x14ac:dyDescent="0.2">
      <c r="A63" s="175" t="s">
        <v>34</v>
      </c>
      <c r="B63" s="175">
        <f>'将来負担比率（分子）の構造'!I$44</f>
        <v>949</v>
      </c>
      <c r="C63" s="175"/>
      <c r="D63" s="175"/>
      <c r="E63" s="175">
        <f>'将来負担比率（分子）の構造'!J$44</f>
        <v>843</v>
      </c>
      <c r="F63" s="175"/>
      <c r="G63" s="175"/>
      <c r="H63" s="175">
        <f>'将来負担比率（分子）の構造'!K$44</f>
        <v>685</v>
      </c>
      <c r="I63" s="175"/>
      <c r="J63" s="175"/>
      <c r="K63" s="175">
        <f>'将来負担比率（分子）の構造'!L$44</f>
        <v>537</v>
      </c>
      <c r="L63" s="175"/>
      <c r="M63" s="175"/>
      <c r="N63" s="175">
        <f>'将来負担比率（分子）の構造'!M$44</f>
        <v>400</v>
      </c>
      <c r="O63" s="175"/>
      <c r="P63" s="175"/>
    </row>
    <row r="64" spans="1:16" x14ac:dyDescent="0.2">
      <c r="A64" s="175" t="s">
        <v>33</v>
      </c>
      <c r="B64" s="175">
        <f>'将来負担比率（分子）の構造'!I$43</f>
        <v>5923</v>
      </c>
      <c r="C64" s="175"/>
      <c r="D64" s="175"/>
      <c r="E64" s="175">
        <f>'将来負担比率（分子）の構造'!J$43</f>
        <v>5534</v>
      </c>
      <c r="F64" s="175"/>
      <c r="G64" s="175"/>
      <c r="H64" s="175">
        <f>'将来負担比率（分子）の構造'!K$43</f>
        <v>4898</v>
      </c>
      <c r="I64" s="175"/>
      <c r="J64" s="175"/>
      <c r="K64" s="175">
        <f>'将来負担比率（分子）の構造'!L$43</f>
        <v>5430</v>
      </c>
      <c r="L64" s="175"/>
      <c r="M64" s="175"/>
      <c r="N64" s="175">
        <f>'将来負担比率（分子）の構造'!M$43</f>
        <v>5313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13052</v>
      </c>
      <c r="C66" s="175"/>
      <c r="D66" s="175"/>
      <c r="E66" s="175">
        <f>'将来負担比率（分子）の構造'!J$41</f>
        <v>12854</v>
      </c>
      <c r="F66" s="175"/>
      <c r="G66" s="175"/>
      <c r="H66" s="175">
        <f>'将来負担比率（分子）の構造'!K$41</f>
        <v>11161</v>
      </c>
      <c r="I66" s="175"/>
      <c r="J66" s="175"/>
      <c r="K66" s="175">
        <f>'将来負担比率（分子）の構造'!L$41</f>
        <v>9421</v>
      </c>
      <c r="L66" s="175"/>
      <c r="M66" s="175"/>
      <c r="N66" s="175">
        <f>'将来負担比率（分子）の構造'!M$41</f>
        <v>8511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2707</v>
      </c>
      <c r="C72" s="179">
        <f>基金残高に係る経年分析!G55</f>
        <v>2695</v>
      </c>
      <c r="D72" s="179">
        <f>基金残高に係る経年分析!H55</f>
        <v>2653</v>
      </c>
    </row>
    <row r="73" spans="1:16" x14ac:dyDescent="0.2">
      <c r="A73" s="178" t="s">
        <v>74</v>
      </c>
      <c r="B73" s="179">
        <f>基金残高に係る経年分析!F56</f>
        <v>1496</v>
      </c>
      <c r="C73" s="179">
        <f>基金残高に係る経年分析!G56</f>
        <v>1420</v>
      </c>
      <c r="D73" s="179">
        <f>基金残高に係る経年分析!H56</f>
        <v>1375</v>
      </c>
    </row>
    <row r="74" spans="1:16" x14ac:dyDescent="0.2">
      <c r="A74" s="178" t="s">
        <v>75</v>
      </c>
      <c r="B74" s="179">
        <f>基金残高に係る経年分析!F57</f>
        <v>6294</v>
      </c>
      <c r="C74" s="179">
        <f>基金残高に係る経年分析!G57</f>
        <v>6541</v>
      </c>
      <c r="D74" s="179">
        <f>基金残高に係る経年分析!H57</f>
        <v>5562</v>
      </c>
    </row>
  </sheetData>
  <sheetProtection algorithmName="SHA-512" hashValue="LdLJOK/4InIptgs86wbrkJ8zmV78yDpL2Tk8WnyyjPwJ/YxNCR1hVGbTPpJav6XmOyvqDjECxFEBPf1WUsFkcw==" saltValue="agYbfPuiVVqRYhlgAqAV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波戸 雄太</cp:lastModifiedBy>
  <dcterms:created xsi:type="dcterms:W3CDTF">2025-02-19T03:42:43Z</dcterms:created>
  <dcterms:modified xsi:type="dcterms:W3CDTF">2025-03-11T06:44:21Z</dcterms:modified>
  <cp:category/>
</cp:coreProperties>
</file>