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Slg24-fs01\財政課（新）\12 財政比較分析表･資料集\R6決算 財政状況資料集\02 提出\"/>
    </mc:Choice>
  </mc:AlternateContent>
  <xr:revisionPtr revIDLastSave="0" documentId="13_ncr:1_{C94FC23C-80C0-4F86-B96D-70B56EBDE61B}" xr6:coauthVersionLast="47" xr6:coauthVersionMax="47" xr10:uidLastSave="{00000000-0000-0000-0000-000000000000}"/>
  <bookViews>
    <workbookView xWindow="-120" yWindow="-120" windowWidth="29040" windowHeight="15720"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7"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BE38" i="10"/>
  <c r="AM38" i="10"/>
  <c r="U38" i="10"/>
  <c r="C38" i="10"/>
  <c r="BE37" i="10"/>
  <c r="U37" i="10"/>
  <c r="C37" i="10"/>
  <c r="BE36" i="10"/>
  <c r="C36" i="10"/>
  <c r="BE35" i="10"/>
  <c r="CO34" i="10"/>
  <c r="CO35" i="10" s="1"/>
  <c r="CO36" i="10" s="1"/>
  <c r="CO37" i="10" s="1"/>
  <c r="CO38" i="10" s="1"/>
  <c r="BW34" i="10"/>
  <c r="BW35" i="10" s="1"/>
  <c r="BW36" i="10" s="1"/>
  <c r="BW37" i="10" s="1"/>
  <c r="BW38" i="10" s="1"/>
  <c r="BW39" i="10" s="1"/>
  <c r="BW40" i="10" s="1"/>
  <c r="BW41" i="10" s="1"/>
  <c r="BW42" i="10" s="1"/>
  <c r="BW43" i="10" s="1"/>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AM37" i="10" s="1"/>
</calcChain>
</file>

<file path=xl/sharedStrings.xml><?xml version="1.0" encoding="utf-8"?>
<sst xmlns="http://schemas.openxmlformats.org/spreadsheetml/2006/main" count="1072" uniqueCount="571">
  <si>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</si>
  <si>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</si>
  <si>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</si>
  <si>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</si>
  <si>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</si>
  <si>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</si>
  <si>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</si>
  <si>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</si>
  <si>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</si>
  <si>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</si>
  <si>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</si>
  <si>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</si>
  <si>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</si>
  <si>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</si>
  <si>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</si>
  <si>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</si>
  <si>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</si>
  <si>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</si>
  <si>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</si>
  <si>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</si>
  <si>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</si>
  <si>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</si>
  <si>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</si>
  <si>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</si>
  <si>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</si>
  <si>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</si>
  <si>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</si>
  <si>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</si>
  <si>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</si>
  <si>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</si>
  <si>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</si>
  <si>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</si>
  <si>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</si>
  <si>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</si>
  <si>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</si>
  <si>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</si>
  <si>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</si>
  <si>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</si>
  <si>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</si>
  <si>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</si>
  <si>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</si>
  <si>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</si>
  <si>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</si>
  <si>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</si>
  <si>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</si>
  <si>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</si>
  <si>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</si>
  <si>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</si>
  <si>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</si>
  <si>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</si>
  <si>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</si>
  <si>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</si>
  <si>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</si>
  <si>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</si>
  <si>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</si>
  <si>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</si>
  <si>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</si>
  <si>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</si>
  <si>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</si>
  <si>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</si>
  <si>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</si>
  <si>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</si>
  <si>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</si>
  <si>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</si>
  <si>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</si>
  <si>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</si>
  <si>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</si>
  <si>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</si>
  <si>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</si>
  <si>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</si>
  <si>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</si>
  <si>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</si>
  <si>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</si>
  <si>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</si>
  <si>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</si>
  <si>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</si>
  <si>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</si>
  <si>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</si>
  <si>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</si>
  <si>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</si>
  <si>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</si>
  <si>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</si>
  <si>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</si>
  <si>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</si>
  <si>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</si>
  <si>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</si>
  <si>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</si>
  <si>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</si>
  <si>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</si>
  <si>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</si>
  <si>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</si>
  <si>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</si>
  <si>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</si>
  <si>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</si>
  <si>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洲本市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</si>
  <si>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</si>
  <si>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</si>
  <si>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</si>
  <si>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</si>
  <si>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</si>
  <si>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</si>
  <si>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</si>
  <si>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</si>
  <si>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</si>
  <si>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</si>
  <si>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</si>
  <si>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</si>
  <si>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</si>
  <si>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</si>
  <si>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</si>
  <si>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</si>
  <si>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</si>
  <si>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</si>
  <si>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</si>
  <si>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</si>
  <si>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</si>
  <si>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</si>
  <si>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</si>
  <si>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</si>
  <si>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</si>
  <si>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</si>
  <si>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</si>
  <si>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</si>
  <si>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</si>
  <si>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</si>
  <si>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</si>
  <si>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</si>
  <si>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</si>
  <si>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</si>
  <si>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</si>
  <si>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</si>
  <si>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</si>
  <si>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</si>
  <si>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</si>
  <si>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</si>
  <si>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</si>
  <si>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</si>
  <si>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</si>
  <si>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</si>
  <si>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</si>
  <si>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</si>
  <si>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</si>
  <si>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</si>
  <si>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</si>
  <si>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</si>
  <si>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</si>
  <si>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</si>
  <si>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</si>
  <si>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</si>
  <si>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</si>
  <si>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</si>
  <si>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</si>
  <si>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</si>
  <si>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</si>
  <si>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</si>
  <si>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</si>
  <si>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</si>
  <si>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</si>
  <si>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</si>
  <si>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</si>
  <si>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</si>
  <si>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</si>
  <si>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</si>
  <si>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</si>
  <si>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</si>
  <si>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</si>
  <si>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</si>
  <si>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</si>
  <si>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</si>
  <si>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</si>
  <si>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</si>
  <si>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</si>
  <si>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</si>
  <si>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</si>
  <si>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</si>
  <si>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</si>
  <si>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</si>
  <si>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</si>
  <si>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</si>
  <si>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</si>
  <si>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</si>
  <si>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</si>
  <si>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</si>
  <si>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</si>
  <si>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</si>
  <si>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</si>
  <si>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</si>
  <si>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</si>
  <si>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</si>
  <si>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</si>
  <si>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</si>
  <si>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</si>
  <si>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</si>
  <si>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</si>
  <si>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</si>
  <si>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</si>
  <si>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</si>
  <si>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</si>
  <si>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</si>
  <si>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</si>
  <si>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</si>
  <si>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</si>
  <si>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</si>
  <si>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兵庫県洲本市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</si>
  <si>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</si>
  <si>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</si>
  <si>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</si>
  <si>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</si>
  <si>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</si>
  <si>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</si>
  <si>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</si>
  <si>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</si>
  <si>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</si>
  <si>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</si>
  <si>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</si>
  <si>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</si>
  <si>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</si>
  <si>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</si>
  <si>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</si>
  <si>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</si>
  <si>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</si>
  <si>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</si>
  <si>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</si>
  <si>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</si>
  <si>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</si>
  <si>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</si>
  <si>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</si>
  <si>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</si>
  <si>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</si>
  <si>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</si>
  <si>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</si>
  <si>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</si>
  <si>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</si>
  <si>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</si>
  <si>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</si>
  <si>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</si>
  <si>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</si>
  <si>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</si>
  <si>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</si>
  <si>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</si>
  <si>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</si>
  <si>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</si>
  <si>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</si>
  <si>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</si>
  <si>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</si>
  <si>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</si>
  <si>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</si>
  <si>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</si>
  <si>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</si>
  <si>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</si>
  <si>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</si>
  <si>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</si>
  <si>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</si>
  <si>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</si>
  <si>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</si>
  <si>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</si>
  <si>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</si>
  <si>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</si>
  <si>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</si>
  <si>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</si>
  <si>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</si>
  <si>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</si>
  <si>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</si>
  <si>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</si>
  <si>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</si>
  <si>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</si>
  <si>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</si>
  <si>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</si>
  <si>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</si>
  <si>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</si>
  <si>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</si>
  <si>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</si>
  <si>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</si>
  <si>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</si>
  <si>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</si>
  <si>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</si>
  <si>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</si>
  <si>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</si>
  <si>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</si>
  <si>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</si>
  <si>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</si>
  <si>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</si>
  <si>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</si>
  <si>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</si>
  <si>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</si>
  <si>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</si>
  <si>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</si>
  <si>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</si>
  <si>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</si>
  <si>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</si>
  <si>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</si>
  <si>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</si>
  <si>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</si>
  <si>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</si>
  <si>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</si>
  <si>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</si>
  <si>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</si>
  <si>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</si>
  <si>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</si>
  <si>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</si>
  <si>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</si>
  <si>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</si>
  <si>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</si>
  <si>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</si>
  <si>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</si>
  <si>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</si>
  <si>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</si>
  <si>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</si>
  <si>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</si>
  <si>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</si>
  <si>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</si>
  <si>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</si>
  <si>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</si>
  <si>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</si>
  <si>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</si>
  <si>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</si>
  <si>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</si>
  <si>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</si>
  <si>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</si>
  <si>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</si>
  <si>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</si>
  <si>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</si>
  <si>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</si>
  <si>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</si>
  <si>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</si>
  <si>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</si>
  <si>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</si>
  <si>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</si>
  <si>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</si>
  <si>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</si>
  <si>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</si>
  <si>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と畜場</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</si>
  <si>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</si>
  <si>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</si>
  <si>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</si>
  <si>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</si>
  <si>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</si>
  <si>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</si>
  <si>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</si>
  <si>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</si>
  <si>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</si>
  <si>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</si>
  <si>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</si>
  <si>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</si>
  <si>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</si>
  <si>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</si>
  <si>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</si>
  <si>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</si>
  <si>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</si>
  <si>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</si>
  <si>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</si>
  <si>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</si>
  <si>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</si>
  <si>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</si>
  <si>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兵庫県洲本市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</si>
  <si>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</si>
  <si>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</si>
  <si>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</si>
  <si>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</si>
  <si>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</si>
  <si>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</si>
  <si>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</si>
  <si>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</si>
  <si>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</si>
  <si>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</si>
  <si>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</si>
  <si>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</si>
  <si>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</si>
  <si>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</si>
  <si>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</si>
  <si>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</si>
  <si>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</si>
  <si>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</si>
  <si>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</si>
  <si>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</si>
  <si>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ＣＡＴＶ事業特別会計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</si>
  <si>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</si>
  <si>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</si>
  <si>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</si>
  <si>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</si>
  <si>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</si>
  <si>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</si>
  <si>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</si>
  <si>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</si>
  <si>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</si>
  <si>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</si>
  <si>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</si>
  <si>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</si>
  <si>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</si>
  <si>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</si>
  <si>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</si>
  <si>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</si>
  <si>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</si>
  <si>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</si>
  <si>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駐車場事業会計</t>
    <phoneticPr fontId="5"/>
  </si>
  <si>
    <t>介護サービス事業会計</t>
    <phoneticPr fontId="5"/>
  </si>
  <si>
    <t>土地取得造成事業会計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</si>
  <si>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</si>
  <si>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</si>
  <si>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</si>
  <si>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</si>
  <si>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</si>
  <si>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</si>
  <si>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</si>
  <si>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</si>
  <si>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</si>
  <si>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</si>
  <si>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</si>
  <si>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</si>
  <si>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</si>
  <si>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</si>
  <si>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</si>
  <si>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</si>
  <si>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</si>
  <si>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</si>
  <si>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</si>
  <si>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</si>
  <si>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</si>
  <si>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</si>
  <si>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</si>
  <si>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</si>
  <si>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</si>
  <si>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</si>
  <si>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</si>
  <si>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</si>
  <si>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</si>
  <si>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</si>
  <si>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</si>
  <si>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</si>
  <si>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</si>
  <si>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</si>
  <si>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</si>
  <si>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</si>
  <si>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</si>
  <si>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</si>
  <si>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</si>
  <si>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</si>
  <si>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</si>
  <si>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</si>
  <si>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</si>
  <si>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</si>
  <si>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</si>
  <si>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</si>
  <si>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</si>
  <si>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</si>
  <si>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</si>
  <si>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</si>
  <si>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</si>
  <si>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</si>
  <si>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</si>
  <si>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</si>
  <si>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</si>
  <si>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</si>
  <si>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</si>
  <si>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</si>
  <si>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</si>
  <si>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</si>
  <si>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</si>
  <si>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</si>
  <si>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</si>
  <si>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</si>
  <si>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</si>
  <si>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</si>
  <si>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</si>
  <si>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</si>
  <si>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</si>
  <si>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</si>
  <si>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</si>
  <si>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</si>
  <si>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</si>
  <si>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</si>
  <si>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</si>
  <si>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</si>
  <si>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</si>
  <si>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</si>
  <si>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</si>
  <si>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</si>
  <si>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</si>
  <si>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</si>
  <si>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</si>
  <si>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</si>
  <si>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</si>
  <si>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</si>
  <si>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</si>
  <si>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</si>
  <si>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</si>
  <si>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</si>
  <si>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</si>
  <si>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</si>
  <si>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</si>
  <si>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</si>
  <si>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</si>
  <si>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</si>
  <si>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</si>
  <si>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</si>
  <si>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</si>
  <si>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</si>
  <si>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</si>
  <si>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</si>
  <si>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</si>
  <si>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</si>
  <si>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</si>
  <si>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</si>
  <si>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</si>
  <si>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</si>
  <si>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</si>
  <si>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</si>
  <si>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</si>
  <si>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</si>
  <si>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</si>
  <si>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</si>
  <si>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</si>
  <si>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</si>
  <si>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</si>
  <si>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</si>
  <si>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</si>
  <si>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</si>
  <si>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</si>
  <si>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</si>
  <si>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</si>
  <si>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</si>
  <si>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</si>
  <si>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</si>
  <si>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</si>
  <si>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</si>
  <si>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</si>
  <si>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</si>
  <si>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</si>
  <si>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</si>
  <si>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</si>
  <si>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</si>
  <si>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</si>
  <si>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1.19</t>
  </si>
  <si>
    <t>▲ 1.32</t>
  </si>
  <si>
    <t>土地取得造成事業会計</t>
  </si>
  <si>
    <t>一般会計</t>
  </si>
  <si>
    <t>介護保険特別会計</t>
  </si>
  <si>
    <t>介護サービス事業会計</t>
  </si>
  <si>
    <t>駐車場事業会計</t>
  </si>
  <si>
    <t>後期高齢者医療特別会計</t>
  </si>
  <si>
    <t>下水道事業会計</t>
  </si>
  <si>
    <t>国民健康保険特別会計</t>
  </si>
  <si>
    <t>その他会計（赤字）</t>
  </si>
  <si>
    <t>その他会計（黒字）</t>
  </si>
  <si>
    <t>R02</t>
    <phoneticPr fontId="5"/>
  </si>
  <si>
    <t>R03</t>
    <phoneticPr fontId="5"/>
  </si>
  <si>
    <t>R04</t>
    <phoneticPr fontId="5"/>
  </si>
  <si>
    <t>R05</t>
    <phoneticPr fontId="5"/>
  </si>
  <si>
    <t>R06</t>
    <phoneticPr fontId="5"/>
  </si>
  <si>
    <t>-</t>
    <phoneticPr fontId="2"/>
  </si>
  <si>
    <t>淡路広域行政事務組合（一般会計）</t>
    <rPh sb="0" eb="2">
      <t>アワジ</t>
    </rPh>
    <rPh sb="2" eb="4">
      <t>コウイキ</t>
    </rPh>
    <rPh sb="4" eb="6">
      <t>ギョウセイ</t>
    </rPh>
    <rPh sb="6" eb="8">
      <t>ジム</t>
    </rPh>
    <rPh sb="8" eb="10">
      <t>クミアイ</t>
    </rPh>
    <rPh sb="11" eb="13">
      <t>イッパン</t>
    </rPh>
    <rPh sb="13" eb="15">
      <t>カイケイ</t>
    </rPh>
    <phoneticPr fontId="5"/>
  </si>
  <si>
    <t>淡路広域行政事務組合（淡路ふるさと市町村圏事業特別会計）</t>
    <rPh sb="0" eb="2">
      <t>アワジ</t>
    </rPh>
    <rPh sb="2" eb="4">
      <t>コウイキ</t>
    </rPh>
    <rPh sb="4" eb="6">
      <t>ギョウセイ</t>
    </rPh>
    <rPh sb="6" eb="8">
      <t>ジム</t>
    </rPh>
    <rPh sb="8" eb="10">
      <t>クミアイ</t>
    </rPh>
    <rPh sb="11" eb="13">
      <t>アワジ</t>
    </rPh>
    <rPh sb="17" eb="19">
      <t>シチョウ</t>
    </rPh>
    <rPh sb="19" eb="20">
      <t>ムラ</t>
    </rPh>
    <rPh sb="20" eb="21">
      <t>ケン</t>
    </rPh>
    <rPh sb="21" eb="23">
      <t>ジギョウ</t>
    </rPh>
    <rPh sb="23" eb="25">
      <t>トクベツ</t>
    </rPh>
    <rPh sb="25" eb="27">
      <t>カイケイ</t>
    </rPh>
    <phoneticPr fontId="5"/>
  </si>
  <si>
    <t>淡路広域行政事務組合（淡路食肉センター事業特別会計）</t>
    <rPh sb="0" eb="2">
      <t>アワジ</t>
    </rPh>
    <rPh sb="2" eb="4">
      <t>コウイキ</t>
    </rPh>
    <rPh sb="4" eb="6">
      <t>ギョウセイ</t>
    </rPh>
    <rPh sb="6" eb="8">
      <t>ジム</t>
    </rPh>
    <rPh sb="8" eb="10">
      <t>クミアイ</t>
    </rPh>
    <rPh sb="11" eb="13">
      <t>アワジ</t>
    </rPh>
    <rPh sb="13" eb="15">
      <t>ショクニク</t>
    </rPh>
    <rPh sb="19" eb="21">
      <t>ジギョウ</t>
    </rPh>
    <rPh sb="21" eb="23">
      <t>トクベツ</t>
    </rPh>
    <rPh sb="23" eb="25">
      <t>カイケイ</t>
    </rPh>
    <phoneticPr fontId="5"/>
  </si>
  <si>
    <t>淡路広域行政事務組合（淡路公平委員会特別会計）</t>
    <rPh sb="0" eb="2">
      <t>アワジ</t>
    </rPh>
    <rPh sb="2" eb="4">
      <t>コウイキ</t>
    </rPh>
    <rPh sb="4" eb="6">
      <t>ギョウセイ</t>
    </rPh>
    <rPh sb="6" eb="8">
      <t>ジム</t>
    </rPh>
    <rPh sb="8" eb="10">
      <t>クミアイ</t>
    </rPh>
    <rPh sb="11" eb="13">
      <t>アワジ</t>
    </rPh>
    <rPh sb="13" eb="15">
      <t>コウヘイ</t>
    </rPh>
    <rPh sb="15" eb="18">
      <t>イインカイ</t>
    </rPh>
    <rPh sb="18" eb="20">
      <t>トクベツ</t>
    </rPh>
    <rPh sb="20" eb="22">
      <t>カイケイ</t>
    </rPh>
    <phoneticPr fontId="5"/>
  </si>
  <si>
    <t>淡路広域消防事務組合</t>
    <rPh sb="0" eb="2">
      <t>アワジ</t>
    </rPh>
    <rPh sb="2" eb="4">
      <t>コウイキ</t>
    </rPh>
    <rPh sb="4" eb="6">
      <t>ショウボウ</t>
    </rPh>
    <rPh sb="6" eb="8">
      <t>ジム</t>
    </rPh>
    <rPh sb="8" eb="10">
      <t>クミアイ</t>
    </rPh>
    <phoneticPr fontId="5"/>
  </si>
  <si>
    <t>洲本市・南あわじ市衛生事務組合</t>
    <rPh sb="0" eb="3">
      <t>スモトシ</t>
    </rPh>
    <rPh sb="4" eb="5">
      <t>ミナミ</t>
    </rPh>
    <rPh sb="8" eb="9">
      <t>シ</t>
    </rPh>
    <rPh sb="9" eb="11">
      <t>エイセイ</t>
    </rPh>
    <rPh sb="11" eb="13">
      <t>ジム</t>
    </rPh>
    <rPh sb="13" eb="15">
      <t>クミアイ</t>
    </rPh>
    <phoneticPr fontId="5"/>
  </si>
  <si>
    <t>南あわじ市・洲本市小中学校組合</t>
    <rPh sb="0" eb="1">
      <t>ミナミ</t>
    </rPh>
    <rPh sb="4" eb="5">
      <t>シ</t>
    </rPh>
    <rPh sb="6" eb="9">
      <t>スモトシ</t>
    </rPh>
    <rPh sb="9" eb="13">
      <t>ショウチュウガッコウ</t>
    </rPh>
    <rPh sb="13" eb="15">
      <t>クミアイ</t>
    </rPh>
    <phoneticPr fontId="5"/>
  </si>
  <si>
    <t>淡路広域水道企業団</t>
    <rPh sb="0" eb="2">
      <t>アワジ</t>
    </rPh>
    <rPh sb="2" eb="4">
      <t>コウイキ</t>
    </rPh>
    <rPh sb="4" eb="6">
      <t>スイドウ</t>
    </rPh>
    <rPh sb="6" eb="8">
      <t>キギョウ</t>
    </rPh>
    <rPh sb="8" eb="9">
      <t>ダン</t>
    </rPh>
    <phoneticPr fontId="5"/>
  </si>
  <si>
    <t>洲本市・南あわじ市山林事務組合</t>
    <rPh sb="0" eb="3">
      <t>スモトシ</t>
    </rPh>
    <rPh sb="4" eb="5">
      <t>ミナミ</t>
    </rPh>
    <rPh sb="8" eb="9">
      <t>シ</t>
    </rPh>
    <rPh sb="9" eb="11">
      <t>サンリン</t>
    </rPh>
    <rPh sb="11" eb="13">
      <t>ジム</t>
    </rPh>
    <rPh sb="13" eb="15">
      <t>クミアイ</t>
    </rPh>
    <phoneticPr fontId="5"/>
  </si>
  <si>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5"/>
  </si>
  <si>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5"/>
  </si>
  <si>
    <t>兵庫県市町村職員退職手当組合</t>
    <rPh sb="0" eb="3">
      <t>ヒョウゴケン</t>
    </rPh>
    <rPh sb="3" eb="6">
      <t>シチョウソン</t>
    </rPh>
    <rPh sb="6" eb="8">
      <t>ショクイン</t>
    </rPh>
    <rPh sb="8" eb="10">
      <t>タイショク</t>
    </rPh>
    <rPh sb="10" eb="12">
      <t>テアテ</t>
    </rPh>
    <rPh sb="12" eb="14">
      <t>クミアイ</t>
    </rPh>
    <phoneticPr fontId="5"/>
  </si>
  <si>
    <t>株式会社淡路島第一次産業振興公社</t>
    <rPh sb="0" eb="4">
      <t>カブシキガイシャ</t>
    </rPh>
    <rPh sb="4" eb="7">
      <t>アワジシマ</t>
    </rPh>
    <rPh sb="7" eb="8">
      <t>ダイ</t>
    </rPh>
    <rPh sb="8" eb="10">
      <t>イチジ</t>
    </rPh>
    <rPh sb="10" eb="12">
      <t>サンギョウ</t>
    </rPh>
    <rPh sb="12" eb="14">
      <t>シンコウ</t>
    </rPh>
    <rPh sb="14" eb="16">
      <t>コウシャ</t>
    </rPh>
    <phoneticPr fontId="5"/>
  </si>
  <si>
    <t>株式会社淡路島テレビジョン</t>
    <rPh sb="0" eb="4">
      <t>カブシキガイシャ</t>
    </rPh>
    <rPh sb="4" eb="7">
      <t>アワジシマ</t>
    </rPh>
    <phoneticPr fontId="5"/>
  </si>
  <si>
    <t>株式会社淡路開発事業団</t>
    <rPh sb="0" eb="4">
      <t>カブシキガイシャ</t>
    </rPh>
    <rPh sb="4" eb="6">
      <t>アワジ</t>
    </rPh>
    <rPh sb="6" eb="8">
      <t>カイハツ</t>
    </rPh>
    <rPh sb="8" eb="11">
      <t>ジギョウダン</t>
    </rPh>
    <phoneticPr fontId="5"/>
  </si>
  <si>
    <t>一般財団法人五色ふるさと振興公社</t>
    <rPh sb="0" eb="2">
      <t>イッパン</t>
    </rPh>
    <rPh sb="2" eb="4">
      <t>ザイダン</t>
    </rPh>
    <rPh sb="4" eb="6">
      <t>ホウジン</t>
    </rPh>
    <rPh sb="6" eb="8">
      <t>ゴシキ</t>
    </rPh>
    <rPh sb="12" eb="14">
      <t>シンコウ</t>
    </rPh>
    <rPh sb="14" eb="16">
      <t>コウシャ</t>
    </rPh>
    <phoneticPr fontId="5"/>
  </si>
  <si>
    <t>ふるさと洲本もっともっと応援基金</t>
    <phoneticPr fontId="2"/>
  </si>
  <si>
    <t>洲本市地域振興基金</t>
    <phoneticPr fontId="2"/>
  </si>
  <si>
    <t>洲本市未来投資推進基金</t>
    <phoneticPr fontId="2"/>
  </si>
  <si>
    <t>洲本市過疎地域持続的発展基金</t>
    <phoneticPr fontId="2"/>
  </si>
  <si>
    <t>洲本市開発関連公共施設等整備基金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</si>
</sst>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0" fontId="38" fillId="0" borderId="0">
      <alignment vertical="center"/>
    </xf>
  </cellStyleXfs>
  <cellXfs count="120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E27D8C07-257D-42B0-A536-ACC612A37568}"/>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1" xr:uid="{D9C76CB2-9616-4AF2-B25A-4AFA83613CFA}"/>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7C02-4164-BB01-B4B7688B56D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68633</c:v>
                </c:pt>
                <c:pt idx="1">
                  <c:v>75829</c:v>
                </c:pt>
                <c:pt idx="2">
                  <c:v>76710</c:v>
                </c:pt>
                <c:pt idx="3">
                  <c:v>52108</c:v>
                </c:pt>
                <c:pt idx="4">
                  <c:v>53234</c:v>
                </c:pt>
              </c:numCache>
            </c:numRef>
          </c:val>
          <c:smooth val="0"/>
          <c:extLst>
            <c:ext xmlns:c16="http://schemas.microsoft.com/office/drawing/2014/chart" uri="{C3380CC4-5D6E-409C-BE32-E72D297353CC}">
              <c16:uniqueId val="{00000001-7C02-4164-BB01-B4B7688B56D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0.79</c:v>
                </c:pt>
                <c:pt idx="1">
                  <c:v>4.43</c:v>
                </c:pt>
                <c:pt idx="2">
                  <c:v>5.53</c:v>
                </c:pt>
                <c:pt idx="3">
                  <c:v>4.63</c:v>
                </c:pt>
                <c:pt idx="4">
                  <c:v>0.84</c:v>
                </c:pt>
              </c:numCache>
            </c:numRef>
          </c:val>
          <c:extLst>
            <c:ext xmlns:c16="http://schemas.microsoft.com/office/drawing/2014/chart" uri="{C3380CC4-5D6E-409C-BE32-E72D297353CC}">
              <c16:uniqueId val="{00000000-B718-4AFF-B39B-184BA587337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19.93</c:v>
                </c:pt>
                <c:pt idx="1">
                  <c:v>19.87</c:v>
                </c:pt>
                <c:pt idx="2">
                  <c:v>22.53</c:v>
                </c:pt>
                <c:pt idx="3">
                  <c:v>25.49</c:v>
                </c:pt>
                <c:pt idx="4">
                  <c:v>27.71</c:v>
                </c:pt>
              </c:numCache>
            </c:numRef>
          </c:val>
          <c:extLst>
            <c:ext xmlns:c16="http://schemas.microsoft.com/office/drawing/2014/chart" uri="{C3380CC4-5D6E-409C-BE32-E72D297353CC}">
              <c16:uniqueId val="{00000001-B718-4AFF-B39B-184BA587337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-1.19</c:v>
                </c:pt>
                <c:pt idx="1">
                  <c:v>6.93</c:v>
                </c:pt>
                <c:pt idx="2">
                  <c:v>3.39</c:v>
                </c:pt>
                <c:pt idx="3">
                  <c:v>1.97</c:v>
                </c:pt>
                <c:pt idx="4">
                  <c:v>-1.32</c:v>
                </c:pt>
              </c:numCache>
            </c:numRef>
          </c:val>
          <c:smooth val="0"/>
          <c:extLst>
            <c:ext xmlns:c16="http://schemas.microsoft.com/office/drawing/2014/chart" uri="{C3380CC4-5D6E-409C-BE32-E72D297353CC}">
              <c16:uniqueId val="{00000002-B718-4AFF-B39B-184BA587337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3DD8-4F8C-96FA-B367982E700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DD8-4F8C-96FA-B367982E7008}"/>
            </c:ext>
          </c:extLst>
        </c:ser>
        <c:ser>
          <c:idx val="2"/>
          <c:order val="2"/>
          <c:tx>
            <c:strRef>
              <c:f>データシート!$A$29</c:f>
              <c:strCache>
                <c:ptCount val="1"/>
                <c:pt idx="0">
                  <c:v>国民健康保険特別会計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0.36</c:v>
                </c:pt>
                <c:pt idx="2">
                  <c:v>#N/A</c:v>
                </c:pt>
                <c:pt idx="3">
                  <c:v>0.57999999999999996</c:v>
                </c:pt>
                <c:pt idx="4">
                  <c:v>#N/A</c:v>
                </c:pt>
                <c:pt idx="5">
                  <c:v>0.8</c:v>
                </c:pt>
                <c:pt idx="6">
                  <c:v>#N/A</c:v>
                </c:pt>
                <c:pt idx="7">
                  <c:v>0.47</c:v>
                </c:pt>
                <c:pt idx="8">
                  <c:v>#N/A</c:v>
                </c:pt>
                <c:pt idx="9">
                  <c:v>0.21</c:v>
                </c:pt>
              </c:numCache>
            </c:numRef>
          </c:val>
          <c:extLst>
            <c:ext xmlns:c16="http://schemas.microsoft.com/office/drawing/2014/chart" uri="{C3380CC4-5D6E-409C-BE32-E72D297353CC}">
              <c16:uniqueId val="{00000002-3DD8-4F8C-96FA-B367982E7008}"/>
            </c:ext>
          </c:extLst>
        </c:ser>
        <c:ser>
          <c:idx val="3"/>
          <c:order val="3"/>
          <c:tx>
            <c:strRef>
              <c:f>データシート!$A$30</c:f>
              <c:strCache>
                <c:ptCount val="1"/>
                <c:pt idx="0">
                  <c:v>下水道事業会計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0.13</c:v>
                </c:pt>
                <c:pt idx="2">
                  <c:v>#N/A</c:v>
                </c:pt>
                <c:pt idx="3">
                  <c:v>0.71</c:v>
                </c:pt>
                <c:pt idx="4">
                  <c:v>#N/A</c:v>
                </c:pt>
                <c:pt idx="5">
                  <c:v>0.34</c:v>
                </c:pt>
                <c:pt idx="6">
                  <c:v>#N/A</c:v>
                </c:pt>
                <c:pt idx="7">
                  <c:v>0.11</c:v>
                </c:pt>
                <c:pt idx="8">
                  <c:v>#N/A</c:v>
                </c:pt>
                <c:pt idx="9">
                  <c:v>0.24</c:v>
                </c:pt>
              </c:numCache>
            </c:numRef>
          </c:val>
          <c:extLst>
            <c:ext xmlns:c16="http://schemas.microsoft.com/office/drawing/2014/chart" uri="{C3380CC4-5D6E-409C-BE32-E72D297353CC}">
              <c16:uniqueId val="{00000003-3DD8-4F8C-96FA-B367982E7008}"/>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0.13</c:v>
                </c:pt>
                <c:pt idx="2">
                  <c:v>#N/A</c:v>
                </c:pt>
                <c:pt idx="3">
                  <c:v>0.14000000000000001</c:v>
                </c:pt>
                <c:pt idx="4">
                  <c:v>#N/A</c:v>
                </c:pt>
                <c:pt idx="5">
                  <c:v>0.32</c:v>
                </c:pt>
                <c:pt idx="6">
                  <c:v>#N/A</c:v>
                </c:pt>
                <c:pt idx="7">
                  <c:v>0.18</c:v>
                </c:pt>
                <c:pt idx="8">
                  <c:v>#N/A</c:v>
                </c:pt>
                <c:pt idx="9">
                  <c:v>0.25</c:v>
                </c:pt>
              </c:numCache>
            </c:numRef>
          </c:val>
          <c:extLst>
            <c:ext xmlns:c16="http://schemas.microsoft.com/office/drawing/2014/chart" uri="{C3380CC4-5D6E-409C-BE32-E72D297353CC}">
              <c16:uniqueId val="{00000004-3DD8-4F8C-96FA-B367982E7008}"/>
            </c:ext>
          </c:extLst>
        </c:ser>
        <c:ser>
          <c:idx val="5"/>
          <c:order val="5"/>
          <c:tx>
            <c:strRef>
              <c:f>データシート!$A$32</c:f>
              <c:strCache>
                <c:ptCount val="1"/>
                <c:pt idx="0">
                  <c:v>駐車場事業会計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0.22</c:v>
                </c:pt>
                <c:pt idx="2">
                  <c:v>#N/A</c:v>
                </c:pt>
                <c:pt idx="3">
                  <c:v>0.18</c:v>
                </c:pt>
                <c:pt idx="4">
                  <c:v>#N/A</c:v>
                </c:pt>
                <c:pt idx="5">
                  <c:v>0.19</c:v>
                </c:pt>
                <c:pt idx="6">
                  <c:v>#N/A</c:v>
                </c:pt>
                <c:pt idx="7">
                  <c:v>0.21</c:v>
                </c:pt>
                <c:pt idx="8">
                  <c:v>#N/A</c:v>
                </c:pt>
                <c:pt idx="9">
                  <c:v>0.28999999999999998</c:v>
                </c:pt>
              </c:numCache>
            </c:numRef>
          </c:val>
          <c:extLst>
            <c:ext xmlns:c16="http://schemas.microsoft.com/office/drawing/2014/chart" uri="{C3380CC4-5D6E-409C-BE32-E72D297353CC}">
              <c16:uniqueId val="{00000005-3DD8-4F8C-96FA-B367982E7008}"/>
            </c:ext>
          </c:extLst>
        </c:ser>
        <c:ser>
          <c:idx val="6"/>
          <c:order val="6"/>
          <c:tx>
            <c:strRef>
              <c:f>データシート!$A$33</c:f>
              <c:strCache>
                <c:ptCount val="1"/>
                <c:pt idx="0">
                  <c:v>介護サービス事業会計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0.71</c:v>
                </c:pt>
                <c:pt idx="2">
                  <c:v>#N/A</c:v>
                </c:pt>
                <c:pt idx="3">
                  <c:v>0.61</c:v>
                </c:pt>
                <c:pt idx="4">
                  <c:v>#N/A</c:v>
                </c:pt>
                <c:pt idx="5">
                  <c:v>0.59</c:v>
                </c:pt>
                <c:pt idx="6">
                  <c:v>#N/A</c:v>
                </c:pt>
                <c:pt idx="7">
                  <c:v>0.59</c:v>
                </c:pt>
                <c:pt idx="8">
                  <c:v>#N/A</c:v>
                </c:pt>
                <c:pt idx="9">
                  <c:v>0.3</c:v>
                </c:pt>
              </c:numCache>
            </c:numRef>
          </c:val>
          <c:extLst>
            <c:ext xmlns:c16="http://schemas.microsoft.com/office/drawing/2014/chart" uri="{C3380CC4-5D6E-409C-BE32-E72D297353CC}">
              <c16:uniqueId val="{00000006-3DD8-4F8C-96FA-B367982E7008}"/>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0.3</c:v>
                </c:pt>
                <c:pt idx="2">
                  <c:v>#N/A</c:v>
                </c:pt>
                <c:pt idx="3">
                  <c:v>1.0900000000000001</c:v>
                </c:pt>
                <c:pt idx="4">
                  <c:v>#N/A</c:v>
                </c:pt>
                <c:pt idx="5">
                  <c:v>1.28</c:v>
                </c:pt>
                <c:pt idx="6">
                  <c:v>#N/A</c:v>
                </c:pt>
                <c:pt idx="7">
                  <c:v>1.22</c:v>
                </c:pt>
                <c:pt idx="8">
                  <c:v>#N/A</c:v>
                </c:pt>
                <c:pt idx="9">
                  <c:v>0.54</c:v>
                </c:pt>
              </c:numCache>
            </c:numRef>
          </c:val>
          <c:extLst>
            <c:ext xmlns:c16="http://schemas.microsoft.com/office/drawing/2014/chart" uri="{C3380CC4-5D6E-409C-BE32-E72D297353CC}">
              <c16:uniqueId val="{00000007-3DD8-4F8C-96FA-B367982E700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0.79</c:v>
                </c:pt>
                <c:pt idx="2">
                  <c:v>#N/A</c:v>
                </c:pt>
                <c:pt idx="3">
                  <c:v>4.43</c:v>
                </c:pt>
                <c:pt idx="4">
                  <c:v>#N/A</c:v>
                </c:pt>
                <c:pt idx="5">
                  <c:v>5.53</c:v>
                </c:pt>
                <c:pt idx="6">
                  <c:v>#N/A</c:v>
                </c:pt>
                <c:pt idx="7">
                  <c:v>4.62</c:v>
                </c:pt>
                <c:pt idx="8">
                  <c:v>#N/A</c:v>
                </c:pt>
                <c:pt idx="9">
                  <c:v>0.83</c:v>
                </c:pt>
              </c:numCache>
            </c:numRef>
          </c:val>
          <c:extLst>
            <c:ext xmlns:c16="http://schemas.microsoft.com/office/drawing/2014/chart" uri="{C3380CC4-5D6E-409C-BE32-E72D297353CC}">
              <c16:uniqueId val="{00000008-3DD8-4F8C-96FA-B367982E7008}"/>
            </c:ext>
          </c:extLst>
        </c:ser>
        <c:ser>
          <c:idx val="9"/>
          <c:order val="9"/>
          <c:tx>
            <c:strRef>
              <c:f>データシート!$A$36</c:f>
              <c:strCache>
                <c:ptCount val="1"/>
                <c:pt idx="0">
                  <c:v>土地取得造成事業会計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8.9700000000000006</c:v>
                </c:pt>
                <c:pt idx="2">
                  <c:v>#N/A</c:v>
                </c:pt>
                <c:pt idx="3">
                  <c:v>9.0500000000000007</c:v>
                </c:pt>
                <c:pt idx="4">
                  <c:v>#N/A</c:v>
                </c:pt>
                <c:pt idx="5">
                  <c:v>8.52</c:v>
                </c:pt>
                <c:pt idx="6">
                  <c:v>#N/A</c:v>
                </c:pt>
                <c:pt idx="7">
                  <c:v>7.24</c:v>
                </c:pt>
                <c:pt idx="8">
                  <c:v>#N/A</c:v>
                </c:pt>
                <c:pt idx="9">
                  <c:v>8.02</c:v>
                </c:pt>
              </c:numCache>
            </c:numRef>
          </c:val>
          <c:extLst>
            <c:ext xmlns:c16="http://schemas.microsoft.com/office/drawing/2014/chart" uri="{C3380CC4-5D6E-409C-BE32-E72D297353CC}">
              <c16:uniqueId val="{00000009-3DD8-4F8C-96FA-B367982E700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2775</c:v>
                </c:pt>
                <c:pt idx="5">
                  <c:v>2914</c:v>
                </c:pt>
                <c:pt idx="8">
                  <c:v>2742</c:v>
                </c:pt>
                <c:pt idx="11">
                  <c:v>2680</c:v>
                </c:pt>
                <c:pt idx="14">
                  <c:v>2550</c:v>
                </c:pt>
              </c:numCache>
            </c:numRef>
          </c:val>
          <c:extLst>
            <c:ext xmlns:c16="http://schemas.microsoft.com/office/drawing/2014/chart" uri="{C3380CC4-5D6E-409C-BE32-E72D297353CC}">
              <c16:uniqueId val="{00000000-F4BD-474C-AD76-6CAC09532CC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1</c:v>
                </c:pt>
                <c:pt idx="9">
                  <c:v>2</c:v>
                </c:pt>
                <c:pt idx="12">
                  <c:v>1</c:v>
                </c:pt>
              </c:numCache>
            </c:numRef>
          </c:val>
          <c:extLst>
            <c:ext xmlns:c16="http://schemas.microsoft.com/office/drawing/2014/chart" uri="{C3380CC4-5D6E-409C-BE32-E72D297353CC}">
              <c16:uniqueId val="{00000001-F4BD-474C-AD76-6CAC09532CC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12</c:v>
                </c:pt>
                <c:pt idx="3">
                  <c:v>12</c:v>
                </c:pt>
                <c:pt idx="6">
                  <c:v>12</c:v>
                </c:pt>
                <c:pt idx="9">
                  <c:v>11</c:v>
                </c:pt>
                <c:pt idx="12">
                  <c:v>0</c:v>
                </c:pt>
              </c:numCache>
            </c:numRef>
          </c:val>
          <c:extLst>
            <c:ext xmlns:c16="http://schemas.microsoft.com/office/drawing/2014/chart" uri="{C3380CC4-5D6E-409C-BE32-E72D297353CC}">
              <c16:uniqueId val="{00000002-F4BD-474C-AD76-6CAC09532CC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266</c:v>
                </c:pt>
                <c:pt idx="3">
                  <c:v>196</c:v>
                </c:pt>
                <c:pt idx="6">
                  <c:v>178</c:v>
                </c:pt>
                <c:pt idx="9">
                  <c:v>165</c:v>
                </c:pt>
                <c:pt idx="12">
                  <c:v>142</c:v>
                </c:pt>
              </c:numCache>
            </c:numRef>
          </c:val>
          <c:extLst>
            <c:ext xmlns:c16="http://schemas.microsoft.com/office/drawing/2014/chart" uri="{C3380CC4-5D6E-409C-BE32-E72D297353CC}">
              <c16:uniqueId val="{00000003-F4BD-474C-AD76-6CAC09532CC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569</c:v>
                </c:pt>
                <c:pt idx="3">
                  <c:v>545</c:v>
                </c:pt>
                <c:pt idx="6">
                  <c:v>537</c:v>
                </c:pt>
                <c:pt idx="9">
                  <c:v>571</c:v>
                </c:pt>
                <c:pt idx="12">
                  <c:v>595</c:v>
                </c:pt>
              </c:numCache>
            </c:numRef>
          </c:val>
          <c:extLst>
            <c:ext xmlns:c16="http://schemas.microsoft.com/office/drawing/2014/chart" uri="{C3380CC4-5D6E-409C-BE32-E72D297353CC}">
              <c16:uniqueId val="{00000004-F4BD-474C-AD76-6CAC09532CC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4BD-474C-AD76-6CAC09532CC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4BD-474C-AD76-6CAC09532CC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3477</c:v>
                </c:pt>
                <c:pt idx="3">
                  <c:v>3603</c:v>
                </c:pt>
                <c:pt idx="6">
                  <c:v>3363</c:v>
                </c:pt>
                <c:pt idx="9">
                  <c:v>3319</c:v>
                </c:pt>
                <c:pt idx="12">
                  <c:v>3104</c:v>
                </c:pt>
              </c:numCache>
            </c:numRef>
          </c:val>
          <c:extLst>
            <c:ext xmlns:c16="http://schemas.microsoft.com/office/drawing/2014/chart" uri="{C3380CC4-5D6E-409C-BE32-E72D297353CC}">
              <c16:uniqueId val="{00000007-F4BD-474C-AD76-6CAC09532CC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1549</c:v>
                </c:pt>
                <c:pt idx="2">
                  <c:v>#N/A</c:v>
                </c:pt>
                <c:pt idx="3">
                  <c:v>#N/A</c:v>
                </c:pt>
                <c:pt idx="4">
                  <c:v>1442</c:v>
                </c:pt>
                <c:pt idx="5">
                  <c:v>#N/A</c:v>
                </c:pt>
                <c:pt idx="6">
                  <c:v>#N/A</c:v>
                </c:pt>
                <c:pt idx="7">
                  <c:v>1349</c:v>
                </c:pt>
                <c:pt idx="8">
                  <c:v>#N/A</c:v>
                </c:pt>
                <c:pt idx="9">
                  <c:v>#N/A</c:v>
                </c:pt>
                <c:pt idx="10">
                  <c:v>1388</c:v>
                </c:pt>
                <c:pt idx="11">
                  <c:v>#N/A</c:v>
                </c:pt>
                <c:pt idx="12">
                  <c:v>#N/A</c:v>
                </c:pt>
                <c:pt idx="13">
                  <c:v>1292</c:v>
                </c:pt>
                <c:pt idx="14">
                  <c:v>#N/A</c:v>
                </c:pt>
              </c:numCache>
            </c:numRef>
          </c:val>
          <c:smooth val="0"/>
          <c:extLst>
            <c:ext xmlns:c16="http://schemas.microsoft.com/office/drawing/2014/chart" uri="{C3380CC4-5D6E-409C-BE32-E72D297353CC}">
              <c16:uniqueId val="{00000008-F4BD-474C-AD76-6CAC09532CC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25479</c:v>
                </c:pt>
                <c:pt idx="5">
                  <c:v>24758</c:v>
                </c:pt>
                <c:pt idx="8">
                  <c:v>24740</c:v>
                </c:pt>
                <c:pt idx="11">
                  <c:v>23786</c:v>
                </c:pt>
                <c:pt idx="14">
                  <c:v>22791</c:v>
                </c:pt>
              </c:numCache>
            </c:numRef>
          </c:val>
          <c:extLst>
            <c:ext xmlns:c16="http://schemas.microsoft.com/office/drawing/2014/chart" uri="{C3380CC4-5D6E-409C-BE32-E72D297353CC}">
              <c16:uniqueId val="{00000000-F63C-4341-82E3-74C8611E1E9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5258</c:v>
                </c:pt>
                <c:pt idx="5">
                  <c:v>5157</c:v>
                </c:pt>
                <c:pt idx="8">
                  <c:v>4864</c:v>
                </c:pt>
                <c:pt idx="11">
                  <c:v>4751</c:v>
                </c:pt>
                <c:pt idx="14">
                  <c:v>4474</c:v>
                </c:pt>
              </c:numCache>
            </c:numRef>
          </c:val>
          <c:extLst>
            <c:ext xmlns:c16="http://schemas.microsoft.com/office/drawing/2014/chart" uri="{C3380CC4-5D6E-409C-BE32-E72D297353CC}">
              <c16:uniqueId val="{00000001-F63C-4341-82E3-74C8611E1E9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7765</c:v>
                </c:pt>
                <c:pt idx="5">
                  <c:v>9370</c:v>
                </c:pt>
                <c:pt idx="8">
                  <c:v>7936</c:v>
                </c:pt>
                <c:pt idx="11">
                  <c:v>7523</c:v>
                </c:pt>
                <c:pt idx="14">
                  <c:v>7323</c:v>
                </c:pt>
              </c:numCache>
            </c:numRef>
          </c:val>
          <c:extLst>
            <c:ext xmlns:c16="http://schemas.microsoft.com/office/drawing/2014/chart" uri="{C3380CC4-5D6E-409C-BE32-E72D297353CC}">
              <c16:uniqueId val="{00000002-F63C-4341-82E3-74C8611E1E9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63C-4341-82E3-74C8611E1E9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63C-4341-82E3-74C8611E1E9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63C-4341-82E3-74C8611E1E9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2817</c:v>
                </c:pt>
                <c:pt idx="3">
                  <c:v>2811</c:v>
                </c:pt>
                <c:pt idx="6">
                  <c:v>2812</c:v>
                </c:pt>
                <c:pt idx="9">
                  <c:v>2803</c:v>
                </c:pt>
                <c:pt idx="12">
                  <c:v>2613</c:v>
                </c:pt>
              </c:numCache>
            </c:numRef>
          </c:val>
          <c:extLst>
            <c:ext xmlns:c16="http://schemas.microsoft.com/office/drawing/2014/chart" uri="{C3380CC4-5D6E-409C-BE32-E72D297353CC}">
              <c16:uniqueId val="{00000006-F63C-4341-82E3-74C8611E1E9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2466</c:v>
                </c:pt>
                <c:pt idx="3">
                  <c:v>1991</c:v>
                </c:pt>
                <c:pt idx="6">
                  <c:v>1622</c:v>
                </c:pt>
                <c:pt idx="9">
                  <c:v>1304</c:v>
                </c:pt>
                <c:pt idx="12">
                  <c:v>1184</c:v>
                </c:pt>
              </c:numCache>
            </c:numRef>
          </c:val>
          <c:extLst>
            <c:ext xmlns:c16="http://schemas.microsoft.com/office/drawing/2014/chart" uri="{C3380CC4-5D6E-409C-BE32-E72D297353CC}">
              <c16:uniqueId val="{00000007-F63C-4341-82E3-74C8611E1E9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10265</c:v>
                </c:pt>
                <c:pt idx="3">
                  <c:v>10766</c:v>
                </c:pt>
                <c:pt idx="6">
                  <c:v>10189</c:v>
                </c:pt>
                <c:pt idx="9">
                  <c:v>10238</c:v>
                </c:pt>
                <c:pt idx="12">
                  <c:v>10391</c:v>
                </c:pt>
              </c:numCache>
            </c:numRef>
          </c:val>
          <c:extLst>
            <c:ext xmlns:c16="http://schemas.microsoft.com/office/drawing/2014/chart" uri="{C3380CC4-5D6E-409C-BE32-E72D297353CC}">
              <c16:uniqueId val="{00000008-F63C-4341-82E3-74C8611E1E9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39</c:v>
                </c:pt>
                <c:pt idx="3">
                  <c:v>27</c:v>
                </c:pt>
                <c:pt idx="6">
                  <c:v>15</c:v>
                </c:pt>
                <c:pt idx="9">
                  <c:v>3</c:v>
                </c:pt>
                <c:pt idx="12">
                  <c:v>3</c:v>
                </c:pt>
              </c:numCache>
            </c:numRef>
          </c:val>
          <c:extLst>
            <c:ext xmlns:c16="http://schemas.microsoft.com/office/drawing/2014/chart" uri="{C3380CC4-5D6E-409C-BE32-E72D297353CC}">
              <c16:uniqueId val="{00000009-F63C-4341-82E3-74C8611E1E9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29574</c:v>
                </c:pt>
                <c:pt idx="3">
                  <c:v>28694</c:v>
                </c:pt>
                <c:pt idx="6">
                  <c:v>27753</c:v>
                </c:pt>
                <c:pt idx="9">
                  <c:v>26172</c:v>
                </c:pt>
                <c:pt idx="12">
                  <c:v>24617</c:v>
                </c:pt>
              </c:numCache>
            </c:numRef>
          </c:val>
          <c:extLst>
            <c:ext xmlns:c16="http://schemas.microsoft.com/office/drawing/2014/chart" uri="{C3380CC4-5D6E-409C-BE32-E72D297353CC}">
              <c16:uniqueId val="{0000000A-F63C-4341-82E3-74C8611E1E9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6659</c:v>
                </c:pt>
                <c:pt idx="2">
                  <c:v>#N/A</c:v>
                </c:pt>
                <c:pt idx="3">
                  <c:v>#N/A</c:v>
                </c:pt>
                <c:pt idx="4">
                  <c:v>5003</c:v>
                </c:pt>
                <c:pt idx="5">
                  <c:v>#N/A</c:v>
                </c:pt>
                <c:pt idx="6">
                  <c:v>#N/A</c:v>
                </c:pt>
                <c:pt idx="7">
                  <c:v>4852</c:v>
                </c:pt>
                <c:pt idx="8">
                  <c:v>#N/A</c:v>
                </c:pt>
                <c:pt idx="9">
                  <c:v>#N/A</c:v>
                </c:pt>
                <c:pt idx="10">
                  <c:v>4460</c:v>
                </c:pt>
                <c:pt idx="11">
                  <c:v>#N/A</c:v>
                </c:pt>
                <c:pt idx="12">
                  <c:v>#N/A</c:v>
                </c:pt>
                <c:pt idx="13">
                  <c:v>4221</c:v>
                </c:pt>
                <c:pt idx="14">
                  <c:v>#N/A</c:v>
                </c:pt>
              </c:numCache>
            </c:numRef>
          </c:val>
          <c:smooth val="0"/>
          <c:extLst>
            <c:ext xmlns:c16="http://schemas.microsoft.com/office/drawing/2014/chart" uri="{C3380CC4-5D6E-409C-BE32-E72D297353CC}">
              <c16:uniqueId val="{0000000B-F63C-4341-82E3-74C8611E1E9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2941</c:v>
                </c:pt>
                <c:pt idx="1">
                  <c:v>3318</c:v>
                </c:pt>
                <c:pt idx="2">
                  <c:v>3638</c:v>
                </c:pt>
              </c:numCache>
            </c:numRef>
          </c:val>
          <c:extLst>
            <c:ext xmlns:c16="http://schemas.microsoft.com/office/drawing/2014/chart" uri="{C3380CC4-5D6E-409C-BE32-E72D297353CC}">
              <c16:uniqueId val="{00000000-789F-42F0-96C6-A11E37D7956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92</c:v>
                </c:pt>
                <c:pt idx="1">
                  <c:v>209</c:v>
                </c:pt>
                <c:pt idx="2">
                  <c:v>285</c:v>
                </c:pt>
              </c:numCache>
            </c:numRef>
          </c:val>
          <c:extLst>
            <c:ext xmlns:c16="http://schemas.microsoft.com/office/drawing/2014/chart" uri="{C3380CC4-5D6E-409C-BE32-E72D297353CC}">
              <c16:uniqueId val="{00000001-789F-42F0-96C6-A11E37D7956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4416</c:v>
                </c:pt>
                <c:pt idx="1">
                  <c:v>3499</c:v>
                </c:pt>
                <c:pt idx="2">
                  <c:v>2922</c:v>
                </c:pt>
              </c:numCache>
            </c:numRef>
          </c:val>
          <c:extLst>
            <c:ext xmlns:c16="http://schemas.microsoft.com/office/drawing/2014/chart" uri="{C3380CC4-5D6E-409C-BE32-E72D297353CC}">
              <c16:uniqueId val="{00000002-789F-42F0-96C6-A11E37D7956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兵庫県洲本市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元利償還金は、市の合併当初に実施した大規模投資事業に係る市債の償還進捗と洲本市第２次行政改革実施方策に基づく市債発行額の抑制による市債残高の減に伴って減少している。</a:t>
          </a:r>
        </a:p>
        <a:p>
          <a:r>
            <a:rPr kumimoji="1" lang="ja-JP" altLang="en-US" sz="1300">
              <a:latin typeface="ＭＳ ゴシック" pitchFamily="49" charset="-128"/>
              <a:ea typeface="ＭＳ ゴシック" pitchFamily="49" charset="-128"/>
            </a:rPr>
            <a:t>　また、下水道事業会計の元利償還金に対する補助金が増加した一方で、水道及び消防関係の一部事務組合の元利償還金に対する負担金等は減少傾向にある。</a:t>
          </a:r>
        </a:p>
        <a:p>
          <a:r>
            <a:rPr kumimoji="1" lang="ja-JP" altLang="en-US" sz="1300">
              <a:latin typeface="ＭＳ ゴシック" pitchFamily="49" charset="-128"/>
              <a:ea typeface="ＭＳ ゴシック" pitchFamily="49" charset="-128"/>
            </a:rPr>
            <a:t>　しかしながら、今後数年の間に広域ごみ処理施設、認定こども園、道の駅等の大規模な施設整備を予定しており、元利償還金の増加が見込まれるため、交付税措置の有利な地方債の有効活用など、実質公債費比率の増加抑制を図っ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兵庫県洲本市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一般会計等の地方債残高は、市の合併当初に実施した大規模投資事業に係る市債の償還進捗と洲本市第２次行政改革実施方策に基づく市債発行額の抑制により減少している。</a:t>
          </a:r>
        </a:p>
        <a:p>
          <a:r>
            <a:rPr kumimoji="1" lang="ja-JP" altLang="en-US" sz="1400">
              <a:latin typeface="ＭＳ ゴシック" pitchFamily="49" charset="-128"/>
              <a:ea typeface="ＭＳ ゴシック" pitchFamily="49" charset="-128"/>
            </a:rPr>
            <a:t>　また、水道関係の一部事務組合に対する負担見込額も減少傾向にあり、将来負担比率の改善が続いている。</a:t>
          </a:r>
        </a:p>
        <a:p>
          <a:r>
            <a:rPr kumimoji="1" lang="ja-JP" altLang="en-US" sz="1400">
              <a:latin typeface="ＭＳ ゴシック" pitchFamily="49" charset="-128"/>
              <a:ea typeface="ＭＳ ゴシック" pitchFamily="49" charset="-128"/>
            </a:rPr>
            <a:t>　しかしながら、今後数年の間に予定している広域ごみ処理施設、認定こども園、道の駅等の大規模な施設整備による地方債残高の増加や、財政調整基金、ふるさと納税寄附金を財源とした基金等の残高減少が見込まれ、今後の将来負担比率の増加が予想されるため、交付税措置の有利な地方債の有効活用を図るなど、財政負担の軽減を図っていく必要があ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兵庫県洲本市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財政調整基金及び減債基金を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百万円積み立てたものの、ふるさと納税寄附金を財源とするふるさと洲本もっともっと応援基金を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百万円取り崩したことなどにより、基金全体の残高は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人件費や扶助費等の経常経費の増加を受け、財政調整基金の残高は今後減少する見込みであるが、事業見直し等の実施により取崩額を抑制し、基金全体として適正な残高の維持を図っていく必要がある。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・ふるさと洲本もっともっと応援基金 ：活気のある洲本づくりの推進、地域産業の振興及び魅力ある洲本の発信をしていく事業、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豊かな自然と風土を守り継承していく事業、洲本の未来を担う子どもたちの夢を実現していく事業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・洲本市地域振興基金　　　　　 　　：合併に伴う市民の連帯の強化及び地域振興に係る事業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・洲本市未来投資推進基金　　　 　　：イベント開催に対する支援事業や町内会等の活動に対する支援事業など</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・ふるさと洲本もっともっと応援基金 ：ふるさと納税制度からの指定取り消しにより寄附金収入がなかったことで積立額は大幅減となった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が、観光振興対策に関する事業などの財源として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・洲本市未来投資推進基金　　　　　 ：イベントの開催や町内会施設の改修等に対する支援事業の財源として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・ふるさと洲本もっともっと応援基金 ：ふるさと納税制度への復帰によって、基金の財源である寄附金収入の積立てを行うことになるが、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各事業の財源として取り崩す見込みがあり、基金残高は今後更に減少していく。事業見直し等の実施</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による取崩額の抑制を図ることが必要である。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・洲本市未来投資推進基金　　　　　 ：積立ては基金運用益のみであることに対し、洲本市未来投資推進事業補助金の財源として取り崩す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見込みがあり、基金残高は今後更に減少していくため、充当事業の持続可能性などについて検討して</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いく必要がある。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前年度の決算剰余金の２分の１及び基金運用益として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百万円を積み立て、取崩しは行わなかったことによる増。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洲本市第２次行政改革実施方策に基づき、標準財政規模の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％程度の残高を維持するよう、適正で安定した基金管理に努める。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令和６年度臨時財政対策債償還基金費算定額や基金運用益など</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百万円を積み立て、取崩しは行わなかったことによる増。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短期的には、令和７年度臨時財政対策債償還基金費算定額等の積立てと、令和７年度から令和９年度までの臨時財政対策債償還費における控除額の取崩しを予定している。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中長期的には、将来における財政健全化のための繰上償還等を見据えた計画的な積立てを検討していく。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兵庫県洲本市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40,767
40,279
182.38
24,570,390
24,417,555
109,910
13,126,983
24,617,162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個別算定経費（公債費除き）の増加などによる基準財政需要額の増加や過疎減免額の増加などによる基準財政収入額の減少により、令和６年度財政力指数（単年度）は低下したが、３か年平均は前年度と同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人口減少による市税収入の減や実施予定のある大規模建設事業に伴う公債費の増により、財政力指数の低下が見込まれるが、公共施設等総合管理計画及び個別施設計画に基づく公共施設の適正化や企業誘致等の取組による税収増加を図り、財政力指数の改善に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27940</xdr:rowOff>
    </xdr:from>
    <xdr:to>
      <xdr:col>23</xdr:col>
      <xdr:colOff>133350</xdr:colOff>
      <xdr:row>41</xdr:row>
      <xdr:rowOff>27940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0573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166387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195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27940</xdr:rowOff>
    </xdr:from>
    <xdr:to>
      <xdr:col>19</xdr:col>
      <xdr:colOff>133350</xdr:colOff>
      <xdr:row>41</xdr:row>
      <xdr:rowOff>27940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0573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133367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3810</xdr:rowOff>
    </xdr:from>
    <xdr:to>
      <xdr:col>15</xdr:col>
      <xdr:colOff>82550</xdr:colOff>
      <xdr:row>41</xdr:row>
      <xdr:rowOff>27940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0332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109237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151130</xdr:rowOff>
    </xdr:from>
    <xdr:to>
      <xdr:col>11</xdr:col>
      <xdr:colOff>31750</xdr:colOff>
      <xdr:row>41</xdr:row>
      <xdr:rowOff>3810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0091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109237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148590</xdr:rowOff>
    </xdr:from>
    <xdr:to>
      <xdr:col>23</xdr:col>
      <xdr:colOff>184150</xdr:colOff>
      <xdr:row>41</xdr:row>
      <xdr:rowOff>78740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165117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85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148590</xdr:rowOff>
    </xdr:from>
    <xdr:to>
      <xdr:col>19</xdr:col>
      <xdr:colOff>184150</xdr:colOff>
      <xdr:row>41</xdr:row>
      <xdr:rowOff>78740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88917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77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148590</xdr:rowOff>
    </xdr:from>
    <xdr:to>
      <xdr:col>15</xdr:col>
      <xdr:colOff>133350</xdr:colOff>
      <xdr:row>41</xdr:row>
      <xdr:rowOff>78740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88917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124460</xdr:rowOff>
    </xdr:from>
    <xdr:to>
      <xdr:col>11</xdr:col>
      <xdr:colOff>82550</xdr:colOff>
      <xdr:row>41</xdr:row>
      <xdr:rowOff>54610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64787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100330</xdr:rowOff>
    </xdr:from>
    <xdr:to>
      <xdr:col>7</xdr:col>
      <xdr:colOff>31750</xdr:colOff>
      <xdr:row>41</xdr:row>
      <xdr:rowOff>30480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40657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人件費や扶助費等の経常経費の増加などにより、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ポイント悪化した。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市の規模に対して公共施設数が多く、維持管理に係る人件費や物件費、施設整備のための市債に係る公債費などの経常経費が多額であるため、洲本市第２次行政改革実施方策に基づく公共施設の適正化などの取り組みを進め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29754</xdr:rowOff>
    </xdr:from>
    <xdr:to>
      <xdr:col>23</xdr:col>
      <xdr:colOff>133350</xdr:colOff>
      <xdr:row>61</xdr:row>
      <xdr:rowOff>53884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488204"/>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139156</xdr:rowOff>
    </xdr:from>
    <xdr:to>
      <xdr:col>19</xdr:col>
      <xdr:colOff>133350</xdr:colOff>
      <xdr:row>61</xdr:row>
      <xdr:rowOff>29754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426156"/>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147683</xdr:rowOff>
    </xdr:from>
    <xdr:to>
      <xdr:col>15</xdr:col>
      <xdr:colOff>82550</xdr:colOff>
      <xdr:row>60</xdr:row>
      <xdr:rowOff>139156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091783"/>
          <a:ext cx="889000" cy="334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131190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147683</xdr:rowOff>
    </xdr:from>
    <xdr:to>
      <xdr:col>11</xdr:col>
      <xdr:colOff>31750</xdr:colOff>
      <xdr:row>60</xdr:row>
      <xdr:rowOff>80554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091783"/>
          <a:ext cx="889000" cy="27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146249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138084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3084</xdr:rowOff>
    </xdr:from>
    <xdr:to>
      <xdr:col>23</xdr:col>
      <xdr:colOff>184150</xdr:colOff>
      <xdr:row>61</xdr:row>
      <xdr:rowOff>104684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46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146611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33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150404</xdr:rowOff>
    </xdr:from>
    <xdr:to>
      <xdr:col>19</xdr:col>
      <xdr:colOff>184150</xdr:colOff>
      <xdr:row>61</xdr:row>
      <xdr:rowOff>80554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43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65331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523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88356</xdr:rowOff>
    </xdr:from>
    <xdr:to>
      <xdr:col>15</xdr:col>
      <xdr:colOff>133350</xdr:colOff>
      <xdr:row>61</xdr:row>
      <xdr:rowOff>18506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7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3283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61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96883</xdr:rowOff>
    </xdr:from>
    <xdr:to>
      <xdr:col>11</xdr:col>
      <xdr:colOff>82550</xdr:colOff>
      <xdr:row>59</xdr:row>
      <xdr:rowOff>27033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04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37210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9809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29754</xdr:rowOff>
    </xdr:from>
    <xdr:to>
      <xdr:col>7</xdr:col>
      <xdr:colOff>31750</xdr:colOff>
      <xdr:row>60</xdr:row>
      <xdr:rowOff>131354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3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116131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0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[193,796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のふるさと納税制度からの指定取り消しに伴う物件費の減少により、引き続き類似団体平均を下回っているが、全国平均等と比較すると高い水準にあるため、洲本市第２次行政改革実施方策に基づく公共施設管理や職員数等の適正化に取り組むことで、人件費・物件費等の削減に努めていく。</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39849</xdr:rowOff>
    </xdr:from>
    <xdr:to>
      <xdr:col>23</xdr:col>
      <xdr:colOff>133350</xdr:colOff>
      <xdr:row>81</xdr:row>
      <xdr:rowOff>40413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27299"/>
          <a:ext cx="838200" cy="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25190</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912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39849</xdr:rowOff>
    </xdr:from>
    <xdr:to>
      <xdr:col>19</xdr:col>
      <xdr:colOff>133350</xdr:colOff>
      <xdr:row>81</xdr:row>
      <xdr:rowOff>46203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3225800" y="13927299"/>
          <a:ext cx="889000" cy="6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81901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969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46203</xdr:rowOff>
    </xdr:from>
    <xdr:to>
      <xdr:col>15</xdr:col>
      <xdr:colOff>82550</xdr:colOff>
      <xdr:row>81</xdr:row>
      <xdr:rowOff>65729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2336800" y="13933653"/>
          <a:ext cx="889000" cy="1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106123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65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48673</xdr:rowOff>
    </xdr:from>
    <xdr:to>
      <xdr:col>11</xdr:col>
      <xdr:colOff>31750</xdr:colOff>
      <xdr:row>81</xdr:row>
      <xdr:rowOff>65729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36123"/>
          <a:ext cx="889000" cy="17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104508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649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101689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6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161063</xdr:rowOff>
    </xdr:from>
    <xdr:to>
      <xdr:col>23</xdr:col>
      <xdr:colOff>184150</xdr:colOff>
      <xdr:row>81</xdr:row>
      <xdr:rowOff>91213</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87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82340</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798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160499</xdr:rowOff>
    </xdr:from>
    <xdr:to>
      <xdr:col>19</xdr:col>
      <xdr:colOff>184150</xdr:colOff>
      <xdr:row>81</xdr:row>
      <xdr:rowOff>90649</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76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100826</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6453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166853</xdr:rowOff>
    </xdr:from>
    <xdr:to>
      <xdr:col>15</xdr:col>
      <xdr:colOff>133350</xdr:colOff>
      <xdr:row>81</xdr:row>
      <xdr:rowOff>97003</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8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81780</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96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14929</xdr:rowOff>
    </xdr:from>
    <xdr:to>
      <xdr:col>11</xdr:col>
      <xdr:colOff>82550</xdr:colOff>
      <xdr:row>81</xdr:row>
      <xdr:rowOff>116529</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90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101306</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988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169323</xdr:rowOff>
    </xdr:from>
    <xdr:to>
      <xdr:col>7</xdr:col>
      <xdr:colOff>31750</xdr:colOff>
      <xdr:row>81</xdr:row>
      <xdr:rowOff>99473</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85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84250</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971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５級以上の職員に関する給料カットを行うなど、給与水準の適正化に取り組んでおり、ラスパイレス指数は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今後も引き続き、給与水準の適正化に努める。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33564</xdr:rowOff>
    </xdr:from>
    <xdr:to>
      <xdr:col>81</xdr:col>
      <xdr:colOff>44450</xdr:colOff>
      <xdr:row>87</xdr:row>
      <xdr:rowOff>68036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6179800" y="14949714"/>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68036</xdr:rowOff>
    </xdr:from>
    <xdr:to>
      <xdr:col>77</xdr:col>
      <xdr:colOff>44450</xdr:colOff>
      <xdr:row>87</xdr:row>
      <xdr:rowOff>136979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5290800" y="149841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136979</xdr:rowOff>
    </xdr:from>
    <xdr:to>
      <xdr:col>72</xdr:col>
      <xdr:colOff>203200</xdr:colOff>
      <xdr:row>88</xdr:row>
      <xdr:rowOff>17236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505312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136979</xdr:rowOff>
    </xdr:from>
    <xdr:to>
      <xdr:col>68</xdr:col>
      <xdr:colOff>152400</xdr:colOff>
      <xdr:row>88</xdr:row>
      <xdr:rowOff>17236</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3512800" y="1505312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154214</xdr:rowOff>
    </xdr:from>
    <xdr:to>
      <xdr:col>81</xdr:col>
      <xdr:colOff>95250</xdr:colOff>
      <xdr:row>87</xdr:row>
      <xdr:rowOff>84364</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126291</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8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17236</xdr:rowOff>
    </xdr:from>
    <xdr:to>
      <xdr:col>77</xdr:col>
      <xdr:colOff>95250</xdr:colOff>
      <xdr:row>87</xdr:row>
      <xdr:rowOff>118836</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103613</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501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86179</xdr:rowOff>
    </xdr:from>
    <xdr:to>
      <xdr:col>73</xdr:col>
      <xdr:colOff>44450</xdr:colOff>
      <xdr:row>88</xdr:row>
      <xdr:rowOff>16329</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1106</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137886</xdr:rowOff>
    </xdr:from>
    <xdr:to>
      <xdr:col>68</xdr:col>
      <xdr:colOff>203200</xdr:colOff>
      <xdr:row>88</xdr:row>
      <xdr:rowOff>68036</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52813</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514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年には</a:t>
          </a:r>
          <a:r>
            <a:rPr kumimoji="1" lang="en-US" altLang="ja-JP" sz="1300">
              <a:latin typeface="ＭＳ Ｐゴシック" panose="020B0600070205080204" pitchFamily="50" charset="-128"/>
              <a:ea typeface="ＭＳ Ｐゴシック" panose="020B0600070205080204" pitchFamily="50" charset="-128"/>
            </a:rPr>
            <a:t>392</a:t>
          </a:r>
          <a:r>
            <a:rPr kumimoji="1" lang="ja-JP" altLang="en-US" sz="1300">
              <a:latin typeface="ＭＳ Ｐゴシック" panose="020B0600070205080204" pitchFamily="50" charset="-128"/>
              <a:ea typeface="ＭＳ Ｐゴシック" panose="020B0600070205080204" pitchFamily="50" charset="-128"/>
            </a:rPr>
            <a:t>人であった職員数は、事務の統廃合・縮小や新規採用の抑制などにより、令和６年４月１日現在で</a:t>
          </a:r>
          <a:r>
            <a:rPr kumimoji="1" lang="en-US" altLang="ja-JP" sz="1300">
              <a:latin typeface="ＭＳ Ｐゴシック" panose="020B0600070205080204" pitchFamily="50" charset="-128"/>
              <a:ea typeface="ＭＳ Ｐゴシック" panose="020B0600070205080204" pitchFamily="50" charset="-128"/>
            </a:rPr>
            <a:t>372</a:t>
          </a:r>
          <a:r>
            <a:rPr kumimoji="1" lang="ja-JP" altLang="en-US" sz="1300">
              <a:latin typeface="ＭＳ Ｐゴシック" panose="020B0600070205080204" pitchFamily="50" charset="-128"/>
              <a:ea typeface="ＭＳ Ｐゴシック" panose="020B0600070205080204" pitchFamily="50" charset="-128"/>
            </a:rPr>
            <a:t>人まで削減し、類似団体平均を下回っている。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今後も引き続き、洲本市定員適正化計画に基づく適正な職員数の確保、適切な職員配置及び年齢構成の管理に努めていく。</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21379</xdr:rowOff>
    </xdr:from>
    <xdr:to>
      <xdr:col>81</xdr:col>
      <xdr:colOff>44450</xdr:colOff>
      <xdr:row>60</xdr:row>
      <xdr:rowOff>35856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308379"/>
          <a:ext cx="838200" cy="1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113174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400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9313</xdr:rowOff>
    </xdr:from>
    <xdr:to>
      <xdr:col>77</xdr:col>
      <xdr:colOff>44450</xdr:colOff>
      <xdr:row>60</xdr:row>
      <xdr:rowOff>21379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296313"/>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39133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497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1270</xdr:rowOff>
    </xdr:from>
    <xdr:to>
      <xdr:col>72</xdr:col>
      <xdr:colOff>203200</xdr:colOff>
      <xdr:row>60</xdr:row>
      <xdr:rowOff>9313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28827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25459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4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164677</xdr:rowOff>
    </xdr:from>
    <xdr:to>
      <xdr:col>68</xdr:col>
      <xdr:colOff>152400</xdr:colOff>
      <xdr:row>60</xdr:row>
      <xdr:rowOff>1270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28022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18221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162323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44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156506</xdr:rowOff>
    </xdr:from>
    <xdr:to>
      <xdr:col>81</xdr:col>
      <xdr:colOff>95250</xdr:colOff>
      <xdr:row>60</xdr:row>
      <xdr:rowOff>86656</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27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1583</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11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142029</xdr:rowOff>
    </xdr:from>
    <xdr:to>
      <xdr:col>77</xdr:col>
      <xdr:colOff>95250</xdr:colOff>
      <xdr:row>60</xdr:row>
      <xdr:rowOff>72179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257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82356</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026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129963</xdr:rowOff>
    </xdr:from>
    <xdr:to>
      <xdr:col>73</xdr:col>
      <xdr:colOff>44450</xdr:colOff>
      <xdr:row>60</xdr:row>
      <xdr:rowOff>60113</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70290</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121920</xdr:rowOff>
    </xdr:from>
    <xdr:to>
      <xdr:col>68</xdr:col>
      <xdr:colOff>203200</xdr:colOff>
      <xdr:row>60</xdr:row>
      <xdr:rowOff>52070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62247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113877</xdr:rowOff>
    </xdr:from>
    <xdr:to>
      <xdr:col>64</xdr:col>
      <xdr:colOff>152400</xdr:colOff>
      <xdr:row>60</xdr:row>
      <xdr:rowOff>44027</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22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54204</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999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市債残高の減少などによる元利償還金の減少に伴い、実質公債費比率は改善傾向にあるものの、依然として高い水準にある。</a:t>
          </a:r>
        </a:p>
        <a:p>
          <a:r>
            <a:rPr kumimoji="1" lang="ja-JP" altLang="en-US" sz="1300">
              <a:latin typeface="ＭＳ Ｐゴシック" panose="020B0600070205080204" pitchFamily="50" charset="-128"/>
              <a:ea typeface="ＭＳ Ｐゴシック" panose="020B0600070205080204" pitchFamily="50" charset="-128"/>
            </a:rPr>
            <a:t>　今後数年の間には、広域ごみ処理施設、認定こども園、道の駅等の大規模な施設整備を予定しており、公債費の増加が見込まれるが、交付税措置の有利な地方債の有効活用や既存施設の適正化による市債発行の更なる抑制等により、洲本市第２次行政改革実施方策における目標数値である</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％以下の継続を図っていく。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84349</xdr:rowOff>
    </xdr:from>
    <xdr:to>
      <xdr:col>81</xdr:col>
      <xdr:colOff>44450</xdr:colOff>
      <xdr:row>37</xdr:row>
      <xdr:rowOff>94403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427999"/>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94403</xdr:rowOff>
    </xdr:from>
    <xdr:to>
      <xdr:col>77</xdr:col>
      <xdr:colOff>44450</xdr:colOff>
      <xdr:row>37</xdr:row>
      <xdr:rowOff>106468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438053"/>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78969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07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106468</xdr:rowOff>
    </xdr:from>
    <xdr:to>
      <xdr:col>72</xdr:col>
      <xdr:colOff>203200</xdr:colOff>
      <xdr:row>37</xdr:row>
      <xdr:rowOff>118533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450118"/>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118533</xdr:rowOff>
    </xdr:from>
    <xdr:to>
      <xdr:col>68</xdr:col>
      <xdr:colOff>152400</xdr:colOff>
      <xdr:row>37</xdr:row>
      <xdr:rowOff>124566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462183"/>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76958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33549</xdr:rowOff>
    </xdr:from>
    <xdr:to>
      <xdr:col>81</xdr:col>
      <xdr:colOff>95250</xdr:colOff>
      <xdr:row>37</xdr:row>
      <xdr:rowOff>135149</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5626</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49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43603</xdr:rowOff>
    </xdr:from>
    <xdr:to>
      <xdr:col>77</xdr:col>
      <xdr:colOff>95250</xdr:colOff>
      <xdr:row>37</xdr:row>
      <xdr:rowOff>145203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38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129981</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73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55668</xdr:rowOff>
    </xdr:from>
    <xdr:to>
      <xdr:col>73</xdr:col>
      <xdr:colOff>44450</xdr:colOff>
      <xdr:row>37</xdr:row>
      <xdr:rowOff>157268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39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142046</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85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67733</xdr:rowOff>
    </xdr:from>
    <xdr:to>
      <xdr:col>68</xdr:col>
      <xdr:colOff>203200</xdr:colOff>
      <xdr:row>37</xdr:row>
      <xdr:rowOff>169334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154110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73766</xdr:rowOff>
    </xdr:from>
    <xdr:to>
      <xdr:col>64</xdr:col>
      <xdr:colOff>152400</xdr:colOff>
      <xdr:row>38</xdr:row>
      <xdr:rowOff>3916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41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160143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50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の合併当初に実施した大規模投資事業に係る市債の償還進捗と洲本市第２次行政改革実施方策に基づく市債発行額の抑制による市債残高の減少に伴い、将来負担比率は改善傾向にあるものの、依然として高い水準にある。</a:t>
          </a:r>
        </a:p>
        <a:p>
          <a:r>
            <a:rPr kumimoji="1" lang="ja-JP" altLang="en-US" sz="1300">
              <a:latin typeface="ＭＳ Ｐゴシック" panose="020B0600070205080204" pitchFamily="50" charset="-128"/>
              <a:ea typeface="ＭＳ Ｐゴシック" panose="020B0600070205080204" pitchFamily="50" charset="-128"/>
            </a:rPr>
            <a:t>　今後数年の間には、広域ごみ処理施設、認定こども園、道の駅等の大規模な施設整備を予定しており、一時的な将来負担の増加が見込まれるが、交付税措置の有利な地方債の有効活用や既存施設の適正化による市債発行の更なる抑制等を図り、財政負担の軽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140900</xdr:rowOff>
    </xdr:from>
    <xdr:to>
      <xdr:col>81</xdr:col>
      <xdr:colOff>44450</xdr:colOff>
      <xdr:row>17</xdr:row>
      <xdr:rowOff>9666</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2884100"/>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76852</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05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9666</xdr:rowOff>
    </xdr:from>
    <xdr:to>
      <xdr:col>77</xdr:col>
      <xdr:colOff>44450</xdr:colOff>
      <xdr:row>17</xdr:row>
      <xdr:rowOff>60607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2924316"/>
          <a:ext cx="889000" cy="50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60607</xdr:rowOff>
    </xdr:from>
    <xdr:to>
      <xdr:col>72</xdr:col>
      <xdr:colOff>203200</xdr:colOff>
      <xdr:row>17</xdr:row>
      <xdr:rowOff>67310</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975257"/>
          <a:ext cx="889000" cy="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130034</xdr:rowOff>
    </xdr:from>
    <xdr:to>
      <xdr:col>73</xdr:col>
      <xdr:colOff>44450</xdr:colOff>
      <xdr:row>15</xdr:row>
      <xdr:rowOff>60184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67310</xdr:rowOff>
    </xdr:from>
    <xdr:to>
      <xdr:col>68</xdr:col>
      <xdr:colOff>152400</xdr:colOff>
      <xdr:row>18</xdr:row>
      <xdr:rowOff>126435</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2981960"/>
          <a:ext cx="889000" cy="230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85937</xdr:rowOff>
    </xdr:from>
    <xdr:to>
      <xdr:col>68</xdr:col>
      <xdr:colOff>203200</xdr:colOff>
      <xdr:row>16</xdr:row>
      <xdr:rowOff>16087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73324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64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90100</xdr:rowOff>
    </xdr:from>
    <xdr:to>
      <xdr:col>81</xdr:col>
      <xdr:colOff>95250</xdr:colOff>
      <xdr:row>17</xdr:row>
      <xdr:rowOff>20250</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83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62177</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80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130316</xdr:rowOff>
    </xdr:from>
    <xdr:to>
      <xdr:col>77</xdr:col>
      <xdr:colOff>95250</xdr:colOff>
      <xdr:row>17</xdr:row>
      <xdr:rowOff>60466</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87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45243</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9598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9807</xdr:rowOff>
    </xdr:from>
    <xdr:to>
      <xdr:col>73</xdr:col>
      <xdr:colOff>44450</xdr:colOff>
      <xdr:row>17</xdr:row>
      <xdr:rowOff>111407</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92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96184</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01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16510</xdr:rowOff>
    </xdr:from>
    <xdr:to>
      <xdr:col>68</xdr:col>
      <xdr:colOff>203200</xdr:colOff>
      <xdr:row>17</xdr:row>
      <xdr:rowOff>118110</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93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102887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01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75635</xdr:rowOff>
    </xdr:from>
    <xdr:to>
      <xdr:col>64</xdr:col>
      <xdr:colOff>152400</xdr:colOff>
      <xdr:row>19</xdr:row>
      <xdr:rowOff>5786</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1617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162013</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2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兵庫県洲本市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40,767
40,279
182.38
24,570,390
24,417,555
109,910
13,126,983
24,617,162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令和６年人事院勧告に基づく月例給の引上げ改定やボーナスの支給月数の引上げなどにより、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今後も、人事院勧告に準じた給与改定等による人件費の増加が見込まれるため、洲本市第２次行政改革実施方策や洲本市定員適正化計画に基づいて給与水準の適正化に努めていく。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147574</xdr:rowOff>
    </xdr:from>
    <xdr:to>
      <xdr:col>24</xdr:col>
      <xdr:colOff>25400</xdr:colOff>
      <xdr:row>38</xdr:row>
      <xdr:rowOff>26416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9122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90441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37</xdr:row>
      <xdr:rowOff>147574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1350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139971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159004</xdr:rowOff>
    </xdr:from>
    <xdr:to>
      <xdr:col>15</xdr:col>
      <xdr:colOff>98425</xdr:colOff>
      <xdr:row>37</xdr:row>
      <xdr:rowOff>69850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3120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159004</xdr:rowOff>
    </xdr:from>
    <xdr:to>
      <xdr:col>11</xdr:col>
      <xdr:colOff>9525</xdr:colOff>
      <xdr:row>37</xdr:row>
      <xdr:rowOff>106426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3120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162831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147066</xdr:rowOff>
    </xdr:from>
    <xdr:to>
      <xdr:col>24</xdr:col>
      <xdr:colOff>76200</xdr:colOff>
      <xdr:row>38</xdr:row>
      <xdr:rowOff>77215</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119143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96774</xdr:rowOff>
    </xdr:from>
    <xdr:to>
      <xdr:col>20</xdr:col>
      <xdr:colOff>38100</xdr:colOff>
      <xdr:row>38</xdr:row>
      <xdr:rowOff>26924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11701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26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108204</xdr:rowOff>
    </xdr:from>
    <xdr:to>
      <xdr:col>11</xdr:col>
      <xdr:colOff>60325</xdr:colOff>
      <xdr:row>37</xdr:row>
      <xdr:rowOff>38354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48531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55626</xdr:rowOff>
    </xdr:from>
    <xdr:to>
      <xdr:col>6</xdr:col>
      <xdr:colOff>171450</xdr:colOff>
      <xdr:row>37</xdr:row>
      <xdr:rowOff>157226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142003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塵芥処理や学校給食に係る経費の増加などにより、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ポイント増加したが、引き続き類似団体平均を下回る数値で推移している。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今後は、賃上げや物価高騰の影響などにより各種経常経費の増加が見込まれるため、公共施設等総合管理計画及び個別施設計画に基づく公共施設の適正化による施設の維持管理経費の削減を図っていく。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27940</xdr:rowOff>
    </xdr:from>
    <xdr:to>
      <xdr:col>82</xdr:col>
      <xdr:colOff>107950</xdr:colOff>
      <xdr:row>16</xdr:row>
      <xdr:rowOff>58420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711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27940</xdr:rowOff>
    </xdr:from>
    <xdr:to>
      <xdr:col>78</xdr:col>
      <xdr:colOff>69850</xdr:colOff>
      <xdr:row>16</xdr:row>
      <xdr:rowOff>50800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7711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170197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1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100330</xdr:rowOff>
    </xdr:from>
    <xdr:to>
      <xdr:col>73</xdr:col>
      <xdr:colOff>180975</xdr:colOff>
      <xdr:row>16</xdr:row>
      <xdr:rowOff>50800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329180"/>
          <a:ext cx="889000" cy="46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147337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100330</xdr:rowOff>
    </xdr:from>
    <xdr:to>
      <xdr:col>69</xdr:col>
      <xdr:colOff>92075</xdr:colOff>
      <xdr:row>15</xdr:row>
      <xdr:rowOff>39370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329180"/>
          <a:ext cx="8890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63517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109237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xdr:rowOff>
    </xdr:from>
    <xdr:to>
      <xdr:col>82</xdr:col>
      <xdr:colOff>158750</xdr:colOff>
      <xdr:row>16</xdr:row>
      <xdr:rowOff>109220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24147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148590</xdr:rowOff>
    </xdr:from>
    <xdr:to>
      <xdr:col>78</xdr:col>
      <xdr:colOff>120650</xdr:colOff>
      <xdr:row>16</xdr:row>
      <xdr:rowOff>78740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2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88917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489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0</xdr:rowOff>
    </xdr:from>
    <xdr:to>
      <xdr:col>74</xdr:col>
      <xdr:colOff>31750</xdr:colOff>
      <xdr:row>16</xdr:row>
      <xdr:rowOff>101600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111777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49530</xdr:rowOff>
    </xdr:from>
    <xdr:to>
      <xdr:col>69</xdr:col>
      <xdr:colOff>142875</xdr:colOff>
      <xdr:row>13</xdr:row>
      <xdr:rowOff>151130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27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161307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04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160020</xdr:rowOff>
    </xdr:from>
    <xdr:to>
      <xdr:col>65</xdr:col>
      <xdr:colOff>53975</xdr:colOff>
      <xdr:row>15</xdr:row>
      <xdr:rowOff>90170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100347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32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障害福祉事業をはじめとした社会保障関係経費の増加などにより、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ポイント増加したが、引き続き類似団体平均を下回る数値で推移している。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今後も、社会保障関係経費の増加が見込まれるが、扶助費の更なる適正な給付に努めていく。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86178</xdr:rowOff>
    </xdr:from>
    <xdr:to>
      <xdr:col>24</xdr:col>
      <xdr:colOff>25400</xdr:colOff>
      <xdr:row>55</xdr:row>
      <xdr:rowOff>162378</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515928"/>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116312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86178</xdr:rowOff>
    </xdr:from>
    <xdr:to>
      <xdr:col>19</xdr:col>
      <xdr:colOff>187325</xdr:colOff>
      <xdr:row>55</xdr:row>
      <xdr:rowOff>118835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5159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53522</xdr:rowOff>
    </xdr:from>
    <xdr:to>
      <xdr:col>15</xdr:col>
      <xdr:colOff>98425</xdr:colOff>
      <xdr:row>55</xdr:row>
      <xdr:rowOff>118835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4832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53522</xdr:rowOff>
    </xdr:from>
    <xdr:to>
      <xdr:col>11</xdr:col>
      <xdr:colOff>9525</xdr:colOff>
      <xdr:row>55</xdr:row>
      <xdr:rowOff>53522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4832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111578</xdr:rowOff>
    </xdr:from>
    <xdr:to>
      <xdr:col>24</xdr:col>
      <xdr:colOff>76200</xdr:colOff>
      <xdr:row>56</xdr:row>
      <xdr:rowOff>41728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128105</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35378</xdr:rowOff>
    </xdr:from>
    <xdr:to>
      <xdr:col>20</xdr:col>
      <xdr:colOff>38100</xdr:colOff>
      <xdr:row>55</xdr:row>
      <xdr:rowOff>136978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147155</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68035</xdr:rowOff>
    </xdr:from>
    <xdr:to>
      <xdr:col>15</xdr:col>
      <xdr:colOff>149225</xdr:colOff>
      <xdr:row>55</xdr:row>
      <xdr:rowOff>169635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2722</xdr:rowOff>
    </xdr:from>
    <xdr:to>
      <xdr:col>11</xdr:col>
      <xdr:colOff>60325</xdr:colOff>
      <xdr:row>55</xdr:row>
      <xdr:rowOff>104322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114499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2722</xdr:rowOff>
    </xdr:from>
    <xdr:to>
      <xdr:col>6</xdr:col>
      <xdr:colOff>171450</xdr:colOff>
      <xdr:row>55</xdr:row>
      <xdr:rowOff>104322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114499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その他の大部分は、特別会計への繰出金が占めており、後期高齢者医療事業や介護保険事業に係る繰出金が増加したことなどにより、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ポイント増加し、類似団体平均を上回った。</a:t>
          </a:r>
        </a:p>
        <a:p>
          <a:r>
            <a:rPr kumimoji="1" lang="ja-JP" altLang="en-US" sz="1300">
              <a:latin typeface="ＭＳ Ｐゴシック" panose="020B0600070205080204" pitchFamily="50" charset="-128"/>
              <a:ea typeface="ＭＳ Ｐゴシック" panose="020B0600070205080204" pitchFamily="50" charset="-128"/>
            </a:rPr>
            <a:t>　後期高齢者医療や介護保険の給付等については、今後も増加していくことが予想され、それらに係る各特別会計の財政運営の更なる健全化に取り組んでいく必要がある。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50800</xdr:rowOff>
    </xdr:from>
    <xdr:to>
      <xdr:col>82</xdr:col>
      <xdr:colOff>107950</xdr:colOff>
      <xdr:row>58</xdr:row>
      <xdr:rowOff>88900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9949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137177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158750</xdr:rowOff>
    </xdr:from>
    <xdr:to>
      <xdr:col>78</xdr:col>
      <xdr:colOff>69850</xdr:colOff>
      <xdr:row>58</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9314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69850</xdr:rowOff>
    </xdr:from>
    <xdr:to>
      <xdr:col>73</xdr:col>
      <xdr:colOff>180975</xdr:colOff>
      <xdr:row>57</xdr:row>
      <xdr:rowOff>158750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425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69850</xdr:rowOff>
    </xdr:from>
    <xdr:to>
      <xdr:col>69</xdr:col>
      <xdr:colOff>92075</xdr:colOff>
      <xdr:row>58</xdr:row>
      <xdr:rowOff>25400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425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10177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107950</xdr:rowOff>
    </xdr:from>
    <xdr:to>
      <xdr:col>74</xdr:col>
      <xdr:colOff>31750</xdr:colOff>
      <xdr:row>58</xdr:row>
      <xdr:rowOff>38100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48277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19050</xdr:rowOff>
    </xdr:from>
    <xdr:to>
      <xdr:col>69</xdr:col>
      <xdr:colOff>142875</xdr:colOff>
      <xdr:row>57</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146050</xdr:rowOff>
    </xdr:from>
    <xdr:to>
      <xdr:col>65</xdr:col>
      <xdr:colOff>53975</xdr:colOff>
      <xdr:row>58</xdr:row>
      <xdr:rowOff>76200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86377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一部事務組合や下水道事業会計への負担金が増加したことなどにより、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今後は、洲本市第２次行政改革実施方策に基づく補助金等の見直しや洲本市下水道事業経営戦略に基づく経営健全化による下水道事業会計への補助金の削減などに取り組み、補助費等の適正化に努めていく。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154432</xdr:rowOff>
    </xdr:from>
    <xdr:to>
      <xdr:col>82</xdr:col>
      <xdr:colOff>107950</xdr:colOff>
      <xdr:row>36</xdr:row>
      <xdr:rowOff>159004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32663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140716</xdr:rowOff>
    </xdr:from>
    <xdr:to>
      <xdr:col>78</xdr:col>
      <xdr:colOff>69850</xdr:colOff>
      <xdr:row>36</xdr:row>
      <xdr:rowOff>154432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31291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140716</xdr:rowOff>
    </xdr:from>
    <xdr:to>
      <xdr:col>73</xdr:col>
      <xdr:colOff>180975</xdr:colOff>
      <xdr:row>36</xdr:row>
      <xdr:rowOff>145288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3129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85852</xdr:rowOff>
    </xdr:from>
    <xdr:to>
      <xdr:col>69</xdr:col>
      <xdr:colOff>92075</xdr:colOff>
      <xdr:row>36</xdr:row>
      <xdr:rowOff>145288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25805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27703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80281</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25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103632</xdr:rowOff>
    </xdr:from>
    <xdr:to>
      <xdr:col>78</xdr:col>
      <xdr:colOff>120650</xdr:colOff>
      <xdr:row>37</xdr:row>
      <xdr:rowOff>33782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89916</xdr:rowOff>
    </xdr:from>
    <xdr:to>
      <xdr:col>74</xdr:col>
      <xdr:colOff>31750</xdr:colOff>
      <xdr:row>37</xdr:row>
      <xdr:rowOff>20066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30243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94488</xdr:rowOff>
    </xdr:from>
    <xdr:to>
      <xdr:col>69</xdr:col>
      <xdr:colOff>142875</xdr:colOff>
      <xdr:row>37</xdr:row>
      <xdr:rowOff>24638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9415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35052</xdr:rowOff>
    </xdr:from>
    <xdr:to>
      <xdr:col>65</xdr:col>
      <xdr:colOff>53975</xdr:colOff>
      <xdr:row>36</xdr:row>
      <xdr:rowOff>136652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146829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市の合併当初に実施した大規模投資事業に係る市債の償還進捗と洲本市第２次行政改革実施方策に基づく市債発行額の抑制による市債残高の減少に伴い、公債費は減少傾向にある。</a:t>
          </a:r>
        </a:p>
        <a:p>
          <a:r>
            <a:rPr kumimoji="1" lang="ja-JP" altLang="en-US" sz="1300">
              <a:latin typeface="ＭＳ Ｐゴシック" panose="020B0600070205080204" pitchFamily="50" charset="-128"/>
              <a:ea typeface="ＭＳ Ｐゴシック" panose="020B0600070205080204" pitchFamily="50" charset="-128"/>
            </a:rPr>
            <a:t>　しかし、今後、広域ごみ処理施設、認定こども園、道の駅等の大規模な施設整備を予定していることから、交付税措置の有利な地方債の有効活用や既存施設の適正化による市債発行の更なる抑制等により、公債費負担の軽減を図っ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60325</xdr:rowOff>
    </xdr:from>
    <xdr:to>
      <xdr:col>24</xdr:col>
      <xdr:colOff>25400</xdr:colOff>
      <xdr:row>75</xdr:row>
      <xdr:rowOff>96520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91907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142257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658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96520</xdr:rowOff>
    </xdr:from>
    <xdr:to>
      <xdr:col>19</xdr:col>
      <xdr:colOff>187325</xdr:colOff>
      <xdr:row>75</xdr:row>
      <xdr:rowOff>98425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95527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79392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595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86995</xdr:rowOff>
    </xdr:from>
    <xdr:to>
      <xdr:col>15</xdr:col>
      <xdr:colOff>98425</xdr:colOff>
      <xdr:row>75</xdr:row>
      <xdr:rowOff>98425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94574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86995</xdr:rowOff>
    </xdr:from>
    <xdr:to>
      <xdr:col>11</xdr:col>
      <xdr:colOff>9525</xdr:colOff>
      <xdr:row>75</xdr:row>
      <xdr:rowOff>125095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9457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64152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75582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9525</xdr:rowOff>
    </xdr:from>
    <xdr:to>
      <xdr:col>24</xdr:col>
      <xdr:colOff>76200</xdr:colOff>
      <xdr:row>75</xdr:row>
      <xdr:rowOff>111125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86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153052</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40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45720</xdr:rowOff>
    </xdr:from>
    <xdr:to>
      <xdr:col>20</xdr:col>
      <xdr:colOff>38100</xdr:colOff>
      <xdr:row>75</xdr:row>
      <xdr:rowOff>147320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132097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90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47625</xdr:rowOff>
    </xdr:from>
    <xdr:to>
      <xdr:col>15</xdr:col>
      <xdr:colOff>149225</xdr:colOff>
      <xdr:row>75</xdr:row>
      <xdr:rowOff>149225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90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134002</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9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36195</xdr:rowOff>
    </xdr:from>
    <xdr:to>
      <xdr:col>11</xdr:col>
      <xdr:colOff>60325</xdr:colOff>
      <xdr:row>75</xdr:row>
      <xdr:rowOff>137795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9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122572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81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74295</xdr:rowOff>
    </xdr:from>
    <xdr:to>
      <xdr:col>6</xdr:col>
      <xdr:colOff>171450</xdr:colOff>
      <xdr:row>76</xdr:row>
      <xdr:rowOff>4445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93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160672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019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人件費や扶助費等の経常経費の増加などにより、</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ポイント増加し、類似団体平均を上回った。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扶助費の増加が見込まれるが、洲本市第２次行政改革実施方策に基づき、更なる行財政改革を進め、経常収支比率の低減を図っていく。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136144</xdr:rowOff>
    </xdr:from>
    <xdr:to>
      <xdr:col>82</xdr:col>
      <xdr:colOff>107950</xdr:colOff>
      <xdr:row>77</xdr:row>
      <xdr:rowOff>83565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166344"/>
          <a:ext cx="838200" cy="11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49276</xdr:rowOff>
    </xdr:from>
    <xdr:to>
      <xdr:col>78</xdr:col>
      <xdr:colOff>69850</xdr:colOff>
      <xdr:row>76</xdr:row>
      <xdr:rowOff>136144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07947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147574</xdr:rowOff>
    </xdr:from>
    <xdr:to>
      <xdr:col>73</xdr:col>
      <xdr:colOff>180975</xdr:colOff>
      <xdr:row>76</xdr:row>
      <xdr:rowOff>49276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2663424"/>
          <a:ext cx="889000" cy="416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147574</xdr:rowOff>
    </xdr:from>
    <xdr:to>
      <xdr:col>69</xdr:col>
      <xdr:colOff>92075</xdr:colOff>
      <xdr:row>75</xdr:row>
      <xdr:rowOff>78994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2663424"/>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32765</xdr:rowOff>
    </xdr:from>
    <xdr:to>
      <xdr:col>82</xdr:col>
      <xdr:colOff>158750</xdr:colOff>
      <xdr:row>77</xdr:row>
      <xdr:rowOff>134365</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4842</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85344</xdr:rowOff>
    </xdr:from>
    <xdr:to>
      <xdr:col>78</xdr:col>
      <xdr:colOff>120650</xdr:colOff>
      <xdr:row>77</xdr:row>
      <xdr:rowOff>15494</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25671</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884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169926</xdr:rowOff>
    </xdr:from>
    <xdr:to>
      <xdr:col>74</xdr:col>
      <xdr:colOff>31750</xdr:colOff>
      <xdr:row>76</xdr:row>
      <xdr:rowOff>100076</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110253</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96774</xdr:rowOff>
    </xdr:from>
    <xdr:to>
      <xdr:col>69</xdr:col>
      <xdr:colOff>142875</xdr:colOff>
      <xdr:row>74</xdr:row>
      <xdr:rowOff>26924</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261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37101</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381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28194</xdr:rowOff>
    </xdr:from>
    <xdr:to>
      <xdr:col>65</xdr:col>
      <xdr:colOff>53975</xdr:colOff>
      <xdr:row>75</xdr:row>
      <xdr:rowOff>129794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288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139971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65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兵庫県洲本市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115037</xdr:rowOff>
    </xdr:from>
    <xdr:to>
      <xdr:col>29</xdr:col>
      <xdr:colOff>127000</xdr:colOff>
      <xdr:row>18</xdr:row>
      <xdr:rowOff>46904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077312"/>
          <a:ext cx="647700" cy="103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165146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784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25854</xdr:rowOff>
    </xdr:from>
    <xdr:to>
      <xdr:col>26</xdr:col>
      <xdr:colOff>50800</xdr:colOff>
      <xdr:row>18</xdr:row>
      <xdr:rowOff>46904</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4305300" y="3159579"/>
          <a:ext cx="698500" cy="210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10964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8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25854</xdr:rowOff>
    </xdr:from>
    <xdr:to>
      <xdr:col>22</xdr:col>
      <xdr:colOff>114300</xdr:colOff>
      <xdr:row>18</xdr:row>
      <xdr:rowOff>82766</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159579"/>
          <a:ext cx="698500" cy="569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49722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840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82766</xdr:rowOff>
    </xdr:from>
    <xdr:to>
      <xdr:col>18</xdr:col>
      <xdr:colOff>177800</xdr:colOff>
      <xdr:row>18</xdr:row>
      <xdr:rowOff>148060</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216491"/>
          <a:ext cx="698500" cy="65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59923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85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99509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89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64237</xdr:rowOff>
    </xdr:from>
    <xdr:to>
      <xdr:col>29</xdr:col>
      <xdr:colOff>177800</xdr:colOff>
      <xdr:row>17</xdr:row>
      <xdr:rowOff>165837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0265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36314</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998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167554</xdr:rowOff>
    </xdr:from>
    <xdr:to>
      <xdr:col>26</xdr:col>
      <xdr:colOff>101600</xdr:colOff>
      <xdr:row>18</xdr:row>
      <xdr:rowOff>97704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1298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82481</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216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146504</xdr:rowOff>
    </xdr:from>
    <xdr:to>
      <xdr:col>22</xdr:col>
      <xdr:colOff>165100</xdr:colOff>
      <xdr:row>18</xdr:row>
      <xdr:rowOff>76654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108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61431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195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31966</xdr:rowOff>
    </xdr:from>
    <xdr:to>
      <xdr:col>19</xdr:col>
      <xdr:colOff>38100</xdr:colOff>
      <xdr:row>18</xdr:row>
      <xdr:rowOff>133566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1656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118343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25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97260</xdr:rowOff>
    </xdr:from>
    <xdr:to>
      <xdr:col>15</xdr:col>
      <xdr:colOff>101600</xdr:colOff>
      <xdr:row>19</xdr:row>
      <xdr:rowOff>27410</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2309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12187</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317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33522</xdr:rowOff>
    </xdr:from>
    <xdr:to>
      <xdr:col>29</xdr:col>
      <xdr:colOff>127000</xdr:colOff>
      <xdr:row>38</xdr:row>
      <xdr:rowOff>39688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7501122"/>
          <a:ext cx="647700" cy="61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38</xdr:row>
      <xdr:rowOff>24464</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492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33522</xdr:rowOff>
    </xdr:from>
    <xdr:to>
      <xdr:col>26</xdr:col>
      <xdr:colOff>50800</xdr:colOff>
      <xdr:row>38</xdr:row>
      <xdr:rowOff>38006</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7501122"/>
          <a:ext cx="698500" cy="44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86969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55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31987</xdr:rowOff>
    </xdr:from>
    <xdr:to>
      <xdr:col>22</xdr:col>
      <xdr:colOff>114300</xdr:colOff>
      <xdr:row>38</xdr:row>
      <xdr:rowOff>38006</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3606800" y="7499587"/>
          <a:ext cx="698500" cy="60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87913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55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25129</xdr:rowOff>
    </xdr:from>
    <xdr:to>
      <xdr:col>18</xdr:col>
      <xdr:colOff>177800</xdr:colOff>
      <xdr:row>38</xdr:row>
      <xdr:rowOff>31987</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7492729"/>
          <a:ext cx="698500" cy="68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91411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97076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331788</xdr:rowOff>
    </xdr:from>
    <xdr:to>
      <xdr:col>29</xdr:col>
      <xdr:colOff>177800</xdr:colOff>
      <xdr:row>38</xdr:row>
      <xdr:rowOff>90488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4564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176865</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301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325622</xdr:rowOff>
    </xdr:from>
    <xdr:to>
      <xdr:col>26</xdr:col>
      <xdr:colOff>101600</xdr:colOff>
      <xdr:row>38</xdr:row>
      <xdr:rowOff>84322</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50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94499</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219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330106</xdr:rowOff>
    </xdr:from>
    <xdr:to>
      <xdr:col>22</xdr:col>
      <xdr:colOff>165100</xdr:colOff>
      <xdr:row>38</xdr:row>
      <xdr:rowOff>88806</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454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98983</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223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324087</xdr:rowOff>
    </xdr:from>
    <xdr:to>
      <xdr:col>19</xdr:col>
      <xdr:colOff>38100</xdr:colOff>
      <xdr:row>38</xdr:row>
      <xdr:rowOff>82787</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4487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92964</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21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317229</xdr:rowOff>
    </xdr:from>
    <xdr:to>
      <xdr:col>15</xdr:col>
      <xdr:colOff>101600</xdr:colOff>
      <xdr:row>38</xdr:row>
      <xdr:rowOff>75929</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4419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86106</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210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兵庫県洲本市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40,767
40,279
182.38
24,570,390
24,417,555
109,910
13,126,983
24,617,162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133267</xdr:rowOff>
    </xdr:from>
    <xdr:to>
      <xdr:col>24</xdr:col>
      <xdr:colOff>63500</xdr:colOff>
      <xdr:row>37</xdr:row>
      <xdr:rowOff>56653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05467"/>
          <a:ext cx="838200" cy="9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133331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62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56653</xdr:rowOff>
    </xdr:from>
    <xdr:to>
      <xdr:col>19</xdr:col>
      <xdr:colOff>177800</xdr:colOff>
      <xdr:row>37</xdr:row>
      <xdr:rowOff>74560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00303"/>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162221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5991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74560</xdr:rowOff>
    </xdr:from>
    <xdr:to>
      <xdr:col>15</xdr:col>
      <xdr:colOff>50800</xdr:colOff>
      <xdr:row>37</xdr:row>
      <xdr:rowOff>83453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18210"/>
          <a:ext cx="889000" cy="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15776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1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83453</xdr:rowOff>
    </xdr:from>
    <xdr:to>
      <xdr:col>10</xdr:col>
      <xdr:colOff>114300</xdr:colOff>
      <xdr:row>37</xdr:row>
      <xdr:rowOff>102558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27103"/>
          <a:ext cx="889000" cy="1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23330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024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71750</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072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82467</xdr:rowOff>
    </xdr:from>
    <xdr:to>
      <xdr:col>24</xdr:col>
      <xdr:colOff>114300</xdr:colOff>
      <xdr:row>37</xdr:row>
      <xdr:rowOff>12617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5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60894</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33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5853</xdr:rowOff>
    </xdr:from>
    <xdr:to>
      <xdr:col>20</xdr:col>
      <xdr:colOff>38100</xdr:colOff>
      <xdr:row>37</xdr:row>
      <xdr:rowOff>107453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49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98580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4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23760</xdr:rowOff>
    </xdr:from>
    <xdr:to>
      <xdr:col>15</xdr:col>
      <xdr:colOff>101600</xdr:colOff>
      <xdr:row>37</xdr:row>
      <xdr:rowOff>125360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6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116487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6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32653</xdr:rowOff>
    </xdr:from>
    <xdr:to>
      <xdr:col>10</xdr:col>
      <xdr:colOff>165100</xdr:colOff>
      <xdr:row>37</xdr:row>
      <xdr:rowOff>134253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7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125381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69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51758</xdr:rowOff>
    </xdr:from>
    <xdr:to>
      <xdr:col>6</xdr:col>
      <xdr:colOff>38100</xdr:colOff>
      <xdr:row>37</xdr:row>
      <xdr:rowOff>153358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9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144485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8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116938</xdr:rowOff>
    </xdr:from>
    <xdr:to>
      <xdr:col>24</xdr:col>
      <xdr:colOff>63500</xdr:colOff>
      <xdr:row>58</xdr:row>
      <xdr:rowOff>118551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10061038"/>
          <a:ext cx="838200" cy="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86886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59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110341</xdr:rowOff>
    </xdr:from>
    <xdr:to>
      <xdr:col>19</xdr:col>
      <xdr:colOff>177800</xdr:colOff>
      <xdr:row>58</xdr:row>
      <xdr:rowOff>116938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54441"/>
          <a:ext cx="889000" cy="6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11706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84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91756</xdr:rowOff>
    </xdr:from>
    <xdr:to>
      <xdr:col>15</xdr:col>
      <xdr:colOff>50800</xdr:colOff>
      <xdr:row>58</xdr:row>
      <xdr:rowOff>110341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10035856"/>
          <a:ext cx="889000" cy="1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158147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102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91756</xdr:rowOff>
    </xdr:from>
    <xdr:to>
      <xdr:col>10</xdr:col>
      <xdr:colOff>114300</xdr:colOff>
      <xdr:row>58</xdr:row>
      <xdr:rowOff>107382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35856"/>
          <a:ext cx="889000" cy="1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159474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10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160883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1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67751</xdr:rowOff>
    </xdr:from>
    <xdr:to>
      <xdr:col>24</xdr:col>
      <xdr:colOff>114300</xdr:colOff>
      <xdr:row>58</xdr:row>
      <xdr:rowOff>169351</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1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42437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8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66138</xdr:rowOff>
    </xdr:from>
    <xdr:to>
      <xdr:col>20</xdr:col>
      <xdr:colOff>38100</xdr:colOff>
      <xdr:row>58</xdr:row>
      <xdr:rowOff>167738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1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158865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10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59541</xdr:rowOff>
    </xdr:from>
    <xdr:to>
      <xdr:col>15</xdr:col>
      <xdr:colOff>101600</xdr:colOff>
      <xdr:row>58</xdr:row>
      <xdr:rowOff>161141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0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6218</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78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40956</xdr:rowOff>
    </xdr:from>
    <xdr:to>
      <xdr:col>10</xdr:col>
      <xdr:colOff>165100</xdr:colOff>
      <xdr:row>58</xdr:row>
      <xdr:rowOff>142556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8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159083</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760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56582</xdr:rowOff>
    </xdr:from>
    <xdr:to>
      <xdr:col>6</xdr:col>
      <xdr:colOff>38100</xdr:colOff>
      <xdr:row>58</xdr:row>
      <xdr:rowOff>158182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0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3259</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75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26085</xdr:rowOff>
    </xdr:from>
    <xdr:to>
      <xdr:col>24</xdr:col>
      <xdr:colOff>63500</xdr:colOff>
      <xdr:row>79</xdr:row>
      <xdr:rowOff>28460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570635"/>
          <a:ext cx="838200" cy="2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28460</xdr:rowOff>
    </xdr:from>
    <xdr:to>
      <xdr:col>19</xdr:col>
      <xdr:colOff>177800</xdr:colOff>
      <xdr:row>79</xdr:row>
      <xdr:rowOff>30366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57301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30366</xdr:rowOff>
    </xdr:from>
    <xdr:to>
      <xdr:col>15</xdr:col>
      <xdr:colOff>50800</xdr:colOff>
      <xdr:row>79</xdr:row>
      <xdr:rowOff>32410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574916"/>
          <a:ext cx="889000" cy="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30899</xdr:rowOff>
    </xdr:from>
    <xdr:to>
      <xdr:col>10</xdr:col>
      <xdr:colOff>114300</xdr:colOff>
      <xdr:row>79</xdr:row>
      <xdr:rowOff>32410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575449"/>
          <a:ext cx="889000" cy="1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162741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9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146735</xdr:rowOff>
    </xdr:from>
    <xdr:to>
      <xdr:col>24</xdr:col>
      <xdr:colOff>114300</xdr:colOff>
      <xdr:row>79</xdr:row>
      <xdr:rowOff>76885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51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61662</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434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149110</xdr:rowOff>
    </xdr:from>
    <xdr:to>
      <xdr:col>20</xdr:col>
      <xdr:colOff>38100</xdr:colOff>
      <xdr:row>79</xdr:row>
      <xdr:rowOff>79260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52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70387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614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151016</xdr:rowOff>
    </xdr:from>
    <xdr:to>
      <xdr:col>15</xdr:col>
      <xdr:colOff>101600</xdr:colOff>
      <xdr:row>79</xdr:row>
      <xdr:rowOff>81166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52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72293</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616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153060</xdr:rowOff>
    </xdr:from>
    <xdr:to>
      <xdr:col>10</xdr:col>
      <xdr:colOff>165100</xdr:colOff>
      <xdr:row>79</xdr:row>
      <xdr:rowOff>83210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52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74337</xdr:rowOff>
    </xdr:from>
    <xdr:ext cx="378565"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830017" y="13618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151549</xdr:rowOff>
    </xdr:from>
    <xdr:to>
      <xdr:col>6</xdr:col>
      <xdr:colOff>38100</xdr:colOff>
      <xdr:row>79</xdr:row>
      <xdr:rowOff>81699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52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72826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61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50135</xdr:rowOff>
    </xdr:from>
    <xdr:to>
      <xdr:col>24</xdr:col>
      <xdr:colOff>63500</xdr:colOff>
      <xdr:row>96</xdr:row>
      <xdr:rowOff>124628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09335"/>
          <a:ext cx="838200" cy="7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113418</xdr:rowOff>
    </xdr:from>
    <xdr:to>
      <xdr:col>19</xdr:col>
      <xdr:colOff>177800</xdr:colOff>
      <xdr:row>96</xdr:row>
      <xdr:rowOff>124628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572618"/>
          <a:ext cx="889000" cy="11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68979</xdr:rowOff>
    </xdr:from>
    <xdr:to>
      <xdr:col>15</xdr:col>
      <xdr:colOff>50800</xdr:colOff>
      <xdr:row>96</xdr:row>
      <xdr:rowOff>113418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528179"/>
          <a:ext cx="889000" cy="44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68979</xdr:rowOff>
    </xdr:from>
    <xdr:to>
      <xdr:col>10</xdr:col>
      <xdr:colOff>114300</xdr:colOff>
      <xdr:row>97</xdr:row>
      <xdr:rowOff>103391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28179"/>
          <a:ext cx="889000" cy="205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170785</xdr:rowOff>
    </xdr:from>
    <xdr:to>
      <xdr:col>24</xdr:col>
      <xdr:colOff>114300</xdr:colOff>
      <xdr:row>96</xdr:row>
      <xdr:rowOff>100935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5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149212</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3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73828</xdr:rowOff>
    </xdr:from>
    <xdr:to>
      <xdr:col>20</xdr:col>
      <xdr:colOff>38100</xdr:colOff>
      <xdr:row>97</xdr:row>
      <xdr:rowOff>3978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3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166555</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625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62618</xdr:rowOff>
    </xdr:from>
    <xdr:to>
      <xdr:col>15</xdr:col>
      <xdr:colOff>101600</xdr:colOff>
      <xdr:row>96</xdr:row>
      <xdr:rowOff>164218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2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155345</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614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18179</xdr:rowOff>
    </xdr:from>
    <xdr:to>
      <xdr:col>10</xdr:col>
      <xdr:colOff>165100</xdr:colOff>
      <xdr:row>96</xdr:row>
      <xdr:rowOff>119779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47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110906</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570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52591</xdr:rowOff>
    </xdr:from>
    <xdr:to>
      <xdr:col>6</xdr:col>
      <xdr:colOff>38100</xdr:colOff>
      <xdr:row>97</xdr:row>
      <xdr:rowOff>154191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8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145318</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775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169673</xdr:rowOff>
    </xdr:from>
    <xdr:to>
      <xdr:col>55</xdr:col>
      <xdr:colOff>0</xdr:colOff>
      <xdr:row>38</xdr:row>
      <xdr:rowOff>17187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513323"/>
          <a:ext cx="838200" cy="1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70387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42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14871</xdr:rowOff>
    </xdr:from>
    <xdr:to>
      <xdr:col>50</xdr:col>
      <xdr:colOff>114300</xdr:colOff>
      <xdr:row>38</xdr:row>
      <xdr:rowOff>17187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529971"/>
          <a:ext cx="889000" cy="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164442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165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150147</xdr:rowOff>
    </xdr:from>
    <xdr:to>
      <xdr:col>45</xdr:col>
      <xdr:colOff>177800</xdr:colOff>
      <xdr:row>38</xdr:row>
      <xdr:rowOff>14871</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493797"/>
          <a:ext cx="889000" cy="3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168949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16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165966</xdr:rowOff>
    </xdr:from>
    <xdr:to>
      <xdr:col>41</xdr:col>
      <xdr:colOff>50800</xdr:colOff>
      <xdr:row>37</xdr:row>
      <xdr:rowOff>150147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166716"/>
          <a:ext cx="889000" cy="327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6953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17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27034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85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118873</xdr:rowOff>
    </xdr:from>
    <xdr:to>
      <xdr:col>55</xdr:col>
      <xdr:colOff>50800</xdr:colOff>
      <xdr:row>38</xdr:row>
      <xdr:rowOff>49023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46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97300</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44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137837</xdr:rowOff>
    </xdr:from>
    <xdr:to>
      <xdr:col>50</xdr:col>
      <xdr:colOff>165100</xdr:colOff>
      <xdr:row>38</xdr:row>
      <xdr:rowOff>67987</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48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59114</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574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135521</xdr:rowOff>
    </xdr:from>
    <xdr:to>
      <xdr:col>46</xdr:col>
      <xdr:colOff>38100</xdr:colOff>
      <xdr:row>38</xdr:row>
      <xdr:rowOff>65671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479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56798</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5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99347</xdr:rowOff>
    </xdr:from>
    <xdr:to>
      <xdr:col>41</xdr:col>
      <xdr:colOff>101600</xdr:colOff>
      <xdr:row>38</xdr:row>
      <xdr:rowOff>29497</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44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20624</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535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115166</xdr:rowOff>
    </xdr:from>
    <xdr:to>
      <xdr:col>36</xdr:col>
      <xdr:colOff>165100</xdr:colOff>
      <xdr:row>36</xdr:row>
      <xdr:rowOff>45316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11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36443</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208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67764</xdr:rowOff>
    </xdr:from>
    <xdr:to>
      <xdr:col>55</xdr:col>
      <xdr:colOff>0</xdr:colOff>
      <xdr:row>57</xdr:row>
      <xdr:rowOff>72913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840414"/>
          <a:ext cx="838200" cy="5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33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131882</xdr:rowOff>
    </xdr:from>
    <xdr:to>
      <xdr:col>50</xdr:col>
      <xdr:colOff>114300</xdr:colOff>
      <xdr:row>57</xdr:row>
      <xdr:rowOff>72913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733082"/>
          <a:ext cx="889000" cy="112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126976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38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131882</xdr:rowOff>
    </xdr:from>
    <xdr:to>
      <xdr:col>45</xdr:col>
      <xdr:colOff>177800</xdr:colOff>
      <xdr:row>56</xdr:row>
      <xdr:rowOff>135910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733082"/>
          <a:ext cx="8890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157910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1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135910</xdr:rowOff>
    </xdr:from>
    <xdr:to>
      <xdr:col>41</xdr:col>
      <xdr:colOff>50800</xdr:colOff>
      <xdr:row>56</xdr:row>
      <xdr:rowOff>168810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737110"/>
          <a:ext cx="889000" cy="3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126413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38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16964</xdr:rowOff>
    </xdr:from>
    <xdr:to>
      <xdr:col>55</xdr:col>
      <xdr:colOff>50800</xdr:colOff>
      <xdr:row>57</xdr:row>
      <xdr:rowOff>118564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8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166841</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76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22113</xdr:rowOff>
    </xdr:from>
    <xdr:to>
      <xdr:col>50</xdr:col>
      <xdr:colOff>165100</xdr:colOff>
      <xdr:row>57</xdr:row>
      <xdr:rowOff>123713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79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114840</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887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81082</xdr:rowOff>
    </xdr:from>
    <xdr:to>
      <xdr:col>46</xdr:col>
      <xdr:colOff>38100</xdr:colOff>
      <xdr:row>57</xdr:row>
      <xdr:rowOff>11232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68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2359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775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85110</xdr:rowOff>
    </xdr:from>
    <xdr:to>
      <xdr:col>41</xdr:col>
      <xdr:colOff>101600</xdr:colOff>
      <xdr:row>57</xdr:row>
      <xdr:rowOff>15260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68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6387</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77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118010</xdr:rowOff>
    </xdr:from>
    <xdr:to>
      <xdr:col>36</xdr:col>
      <xdr:colOff>165100</xdr:colOff>
      <xdr:row>57</xdr:row>
      <xdr:rowOff>48160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71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39287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81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134376</xdr:rowOff>
    </xdr:from>
    <xdr:to>
      <xdr:col>55</xdr:col>
      <xdr:colOff>0</xdr:colOff>
      <xdr:row>78</xdr:row>
      <xdr:rowOff>135031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507476"/>
          <a:ext cx="838200" cy="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158205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8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134376</xdr:rowOff>
    </xdr:from>
    <xdr:to>
      <xdr:col>50</xdr:col>
      <xdr:colOff>114300</xdr:colOff>
      <xdr:row>78</xdr:row>
      <xdr:rowOff>150053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507476"/>
          <a:ext cx="889000" cy="15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130500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123371</xdr:rowOff>
    </xdr:from>
    <xdr:to>
      <xdr:col>45</xdr:col>
      <xdr:colOff>177800</xdr:colOff>
      <xdr:row>78</xdr:row>
      <xdr:rowOff>150053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496471"/>
          <a:ext cx="889000" cy="2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123371</xdr:rowOff>
    </xdr:from>
    <xdr:to>
      <xdr:col>41</xdr:col>
      <xdr:colOff>50800</xdr:colOff>
      <xdr:row>79</xdr:row>
      <xdr:rowOff>10454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496471"/>
          <a:ext cx="889000" cy="58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46331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84231</xdr:rowOff>
    </xdr:from>
    <xdr:to>
      <xdr:col>55</xdr:col>
      <xdr:colOff>50800</xdr:colOff>
      <xdr:row>79</xdr:row>
      <xdr:rowOff>14381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5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62658</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3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83576</xdr:rowOff>
    </xdr:from>
    <xdr:to>
      <xdr:col>50</xdr:col>
      <xdr:colOff>165100</xdr:colOff>
      <xdr:row>79</xdr:row>
      <xdr:rowOff>13726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5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4853</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54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99253</xdr:rowOff>
    </xdr:from>
    <xdr:to>
      <xdr:col>46</xdr:col>
      <xdr:colOff>38100</xdr:colOff>
      <xdr:row>79</xdr:row>
      <xdr:rowOff>29403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7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20530</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56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72571</xdr:rowOff>
    </xdr:from>
    <xdr:to>
      <xdr:col>41</xdr:col>
      <xdr:colOff>101600</xdr:colOff>
      <xdr:row>79</xdr:row>
      <xdr:rowOff>2721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4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165298</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53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131104</xdr:rowOff>
    </xdr:from>
    <xdr:to>
      <xdr:col>36</xdr:col>
      <xdr:colOff>165100</xdr:colOff>
      <xdr:row>79</xdr:row>
      <xdr:rowOff>61254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0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52381</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596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37</xdr:rowOff>
    </xdr:from>
    <xdr:to>
      <xdr:col>55</xdr:col>
      <xdr:colOff>0</xdr:colOff>
      <xdr:row>97</xdr:row>
      <xdr:rowOff>30389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630687"/>
          <a:ext cx="838200" cy="30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160515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276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54530</xdr:rowOff>
    </xdr:from>
    <xdr:to>
      <xdr:col>50</xdr:col>
      <xdr:colOff>114300</xdr:colOff>
      <xdr:row>97</xdr:row>
      <xdr:rowOff>37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513730"/>
          <a:ext cx="889000" cy="11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102466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54530</xdr:rowOff>
    </xdr:from>
    <xdr:to>
      <xdr:col>45</xdr:col>
      <xdr:colOff>177800</xdr:colOff>
      <xdr:row>96</xdr:row>
      <xdr:rowOff>64657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513730"/>
          <a:ext cx="889000" cy="10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110253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6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64657</xdr:rowOff>
    </xdr:from>
    <xdr:to>
      <xdr:col>41</xdr:col>
      <xdr:colOff>50800</xdr:colOff>
      <xdr:row>96</xdr:row>
      <xdr:rowOff>81452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523857"/>
          <a:ext cx="889000" cy="16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120051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23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145146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26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151039</xdr:rowOff>
    </xdr:from>
    <xdr:to>
      <xdr:col>55</xdr:col>
      <xdr:colOff>50800</xdr:colOff>
      <xdr:row>97</xdr:row>
      <xdr:rowOff>81189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1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65966</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25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120687</xdr:rowOff>
    </xdr:from>
    <xdr:to>
      <xdr:col>50</xdr:col>
      <xdr:colOff>165100</xdr:colOff>
      <xdr:row>97</xdr:row>
      <xdr:rowOff>50837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7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41964</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67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3730</xdr:rowOff>
    </xdr:from>
    <xdr:to>
      <xdr:col>46</xdr:col>
      <xdr:colOff>38100</xdr:colOff>
      <xdr:row>96</xdr:row>
      <xdr:rowOff>105330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46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121857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23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13857</xdr:rowOff>
    </xdr:from>
    <xdr:to>
      <xdr:col>41</xdr:col>
      <xdr:colOff>101600</xdr:colOff>
      <xdr:row>96</xdr:row>
      <xdr:rowOff>115457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47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106584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56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30652</xdr:rowOff>
    </xdr:from>
    <xdr:to>
      <xdr:col>36</xdr:col>
      <xdr:colOff>165100</xdr:colOff>
      <xdr:row>96</xdr:row>
      <xdr:rowOff>132252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489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123379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582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91498</xdr:rowOff>
    </xdr:from>
    <xdr:to>
      <xdr:col>85</xdr:col>
      <xdr:colOff>127000</xdr:colOff>
      <xdr:row>39</xdr:row>
      <xdr:rowOff>92553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778048"/>
          <a:ext cx="838200" cy="1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49275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6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88866</xdr:rowOff>
    </xdr:from>
    <xdr:to>
      <xdr:col>81</xdr:col>
      <xdr:colOff>50800</xdr:colOff>
      <xdr:row>39</xdr:row>
      <xdr:rowOff>92553</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75416"/>
          <a:ext cx="889000" cy="3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140779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48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81486</xdr:rowOff>
    </xdr:from>
    <xdr:to>
      <xdr:col>76</xdr:col>
      <xdr:colOff>114300</xdr:colOff>
      <xdr:row>39</xdr:row>
      <xdr:rowOff>88866</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68036"/>
          <a:ext cx="889000" cy="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137317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48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81486</xdr:rowOff>
    </xdr:from>
    <xdr:to>
      <xdr:col>71</xdr:col>
      <xdr:colOff>177800</xdr:colOff>
      <xdr:row>39</xdr:row>
      <xdr:rowOff>93980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768036"/>
          <a:ext cx="889000" cy="1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133339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7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136128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47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40698</xdr:rowOff>
    </xdr:from>
    <xdr:to>
      <xdr:col>85</xdr:col>
      <xdr:colOff>177800</xdr:colOff>
      <xdr:row>39</xdr:row>
      <xdr:rowOff>142298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27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4824</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91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41753</xdr:rowOff>
    </xdr:from>
    <xdr:to>
      <xdr:col>81</xdr:col>
      <xdr:colOff>101600</xdr:colOff>
      <xdr:row>39</xdr:row>
      <xdr:rowOff>143353</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2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134480</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821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38066</xdr:rowOff>
    </xdr:from>
    <xdr:to>
      <xdr:col>76</xdr:col>
      <xdr:colOff>165100</xdr:colOff>
      <xdr:row>39</xdr:row>
      <xdr:rowOff>139666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72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130793</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57428" y="6817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30686</xdr:rowOff>
    </xdr:from>
    <xdr:to>
      <xdr:col>72</xdr:col>
      <xdr:colOff>38100</xdr:colOff>
      <xdr:row>39</xdr:row>
      <xdr:rowOff>132286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71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123413</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80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43180</xdr:rowOff>
    </xdr:from>
    <xdr:to>
      <xdr:col>67</xdr:col>
      <xdr:colOff>101600</xdr:colOff>
      <xdr:row>39</xdr:row>
      <xdr:rowOff>144780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2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135907</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822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127524</xdr:rowOff>
    </xdr:from>
    <xdr:to>
      <xdr:col>85</xdr:col>
      <xdr:colOff>127000</xdr:colOff>
      <xdr:row>77</xdr:row>
      <xdr:rowOff>137001</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329174"/>
          <a:ext cx="838200" cy="9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107077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37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127281</xdr:rowOff>
    </xdr:from>
    <xdr:to>
      <xdr:col>81</xdr:col>
      <xdr:colOff>50800</xdr:colOff>
      <xdr:row>77</xdr:row>
      <xdr:rowOff>127524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328931"/>
          <a:ext cx="889000" cy="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37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106381</xdr:rowOff>
    </xdr:from>
    <xdr:to>
      <xdr:col>76</xdr:col>
      <xdr:colOff>114300</xdr:colOff>
      <xdr:row>77</xdr:row>
      <xdr:rowOff>127281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3308031"/>
          <a:ext cx="889000" cy="2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106381</xdr:rowOff>
    </xdr:from>
    <xdr:to>
      <xdr:col>71</xdr:col>
      <xdr:colOff>177800</xdr:colOff>
      <xdr:row>77</xdr:row>
      <xdr:rowOff>125360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08031"/>
          <a:ext cx="889000" cy="1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10109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20432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86201</xdr:rowOff>
    </xdr:from>
    <xdr:to>
      <xdr:col>85</xdr:col>
      <xdr:colOff>177800</xdr:colOff>
      <xdr:row>78</xdr:row>
      <xdr:rowOff>16351</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8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62628</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6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76724</xdr:rowOff>
    </xdr:from>
    <xdr:to>
      <xdr:col>81</xdr:col>
      <xdr:colOff>101600</xdr:colOff>
      <xdr:row>78</xdr:row>
      <xdr:rowOff>6874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7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23401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053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76481</xdr:rowOff>
    </xdr:from>
    <xdr:to>
      <xdr:col>76</xdr:col>
      <xdr:colOff>165100</xdr:colOff>
      <xdr:row>78</xdr:row>
      <xdr:rowOff>6631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78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23158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053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55581</xdr:rowOff>
    </xdr:from>
    <xdr:to>
      <xdr:col>72</xdr:col>
      <xdr:colOff>38100</xdr:colOff>
      <xdr:row>77</xdr:row>
      <xdr:rowOff>157181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5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2258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032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74560</xdr:rowOff>
    </xdr:from>
    <xdr:to>
      <xdr:col>67</xdr:col>
      <xdr:colOff>101600</xdr:colOff>
      <xdr:row>78</xdr:row>
      <xdr:rowOff>4710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7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21237</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05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18431</xdr:rowOff>
    </xdr:from>
    <xdr:to>
      <xdr:col>85</xdr:col>
      <xdr:colOff>127000</xdr:colOff>
      <xdr:row>99</xdr:row>
      <xdr:rowOff>23270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5481300" y="16991981"/>
          <a:ext cx="838200" cy="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100739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31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6010</xdr:rowOff>
    </xdr:from>
    <xdr:to>
      <xdr:col>81</xdr:col>
      <xdr:colOff>50800</xdr:colOff>
      <xdr:row>99</xdr:row>
      <xdr:rowOff>18431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592300" y="16979560"/>
          <a:ext cx="889000" cy="1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26126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6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29299</xdr:rowOff>
    </xdr:from>
    <xdr:to>
      <xdr:col>76</xdr:col>
      <xdr:colOff>114300</xdr:colOff>
      <xdr:row>99</xdr:row>
      <xdr:rowOff>6010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659949"/>
          <a:ext cx="889000" cy="319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29299</xdr:rowOff>
    </xdr:from>
    <xdr:to>
      <xdr:col>71</xdr:col>
      <xdr:colOff>177800</xdr:colOff>
      <xdr:row>97</xdr:row>
      <xdr:rowOff>137661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659949"/>
          <a:ext cx="889000" cy="10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165301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96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25931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99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143920</xdr:rowOff>
    </xdr:from>
    <xdr:to>
      <xdr:col>85</xdr:col>
      <xdr:colOff>177800</xdr:colOff>
      <xdr:row>99</xdr:row>
      <xdr:rowOff>74070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58847</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60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139081</xdr:rowOff>
    </xdr:from>
    <xdr:to>
      <xdr:col>81</xdr:col>
      <xdr:colOff>101600</xdr:colOff>
      <xdr:row>99</xdr:row>
      <xdr:rowOff>69231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4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60358</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703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126660</xdr:rowOff>
    </xdr:from>
    <xdr:to>
      <xdr:col>76</xdr:col>
      <xdr:colOff>165100</xdr:colOff>
      <xdr:row>99</xdr:row>
      <xdr:rowOff>56810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2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47937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2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149949</xdr:rowOff>
    </xdr:from>
    <xdr:to>
      <xdr:col>72</xdr:col>
      <xdr:colOff>38100</xdr:colOff>
      <xdr:row>97</xdr:row>
      <xdr:rowOff>80099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60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96626</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03795" y="1638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86861</xdr:rowOff>
    </xdr:from>
    <xdr:to>
      <xdr:col>67</xdr:col>
      <xdr:colOff>101600</xdr:colOff>
      <xdr:row>98</xdr:row>
      <xdr:rowOff>17011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71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33538</xdr:rowOff>
    </xdr:from>
    <xdr:ext cx="59901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14795" y="16492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109230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52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18595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6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47693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38385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8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43704</xdr:rowOff>
    </xdr:from>
    <xdr:to>
      <xdr:col>116</xdr:col>
      <xdr:colOff>63500</xdr:colOff>
      <xdr:row>59</xdr:row>
      <xdr:rowOff>43848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59254"/>
          <a:ext cx="838200" cy="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43521</xdr:rowOff>
    </xdr:from>
    <xdr:to>
      <xdr:col>111</xdr:col>
      <xdr:colOff>177800</xdr:colOff>
      <xdr:row>59</xdr:row>
      <xdr:rowOff>43704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59071"/>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43177</xdr:rowOff>
    </xdr:from>
    <xdr:to>
      <xdr:col>107</xdr:col>
      <xdr:colOff>50800</xdr:colOff>
      <xdr:row>59</xdr:row>
      <xdr:rowOff>43521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58727"/>
          <a:ext cx="889000" cy="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42987</xdr:rowOff>
    </xdr:from>
    <xdr:to>
      <xdr:col>102</xdr:col>
      <xdr:colOff>114300</xdr:colOff>
      <xdr:row>59</xdr:row>
      <xdr:rowOff>43177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58537"/>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63862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3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164498</xdr:rowOff>
    </xdr:from>
    <xdr:to>
      <xdr:col>116</xdr:col>
      <xdr:colOff>114300</xdr:colOff>
      <xdr:row>59</xdr:row>
      <xdr:rowOff>94648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8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84731</xdr:rowOff>
    </xdr:from>
    <xdr:ext cx="313932"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88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164354</xdr:rowOff>
    </xdr:from>
    <xdr:to>
      <xdr:col>112</xdr:col>
      <xdr:colOff>38100</xdr:colOff>
      <xdr:row>59</xdr:row>
      <xdr:rowOff>94504</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85631</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2011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164171</xdr:rowOff>
    </xdr:from>
    <xdr:to>
      <xdr:col>107</xdr:col>
      <xdr:colOff>101600</xdr:colOff>
      <xdr:row>59</xdr:row>
      <xdr:rowOff>94321</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85448</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5017" y="102009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163827</xdr:rowOff>
    </xdr:from>
    <xdr:to>
      <xdr:col>102</xdr:col>
      <xdr:colOff>165100</xdr:colOff>
      <xdr:row>59</xdr:row>
      <xdr:rowOff>93977</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85104</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200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163637</xdr:rowOff>
    </xdr:from>
    <xdr:to>
      <xdr:col>98</xdr:col>
      <xdr:colOff>38100</xdr:colOff>
      <xdr:row>59</xdr:row>
      <xdr:rowOff>93787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7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84914</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7017" y="10200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7265</xdr:rowOff>
    </xdr:from>
    <xdr:to>
      <xdr:col>116</xdr:col>
      <xdr:colOff>63500</xdr:colOff>
      <xdr:row>75</xdr:row>
      <xdr:rowOff>69367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866015"/>
          <a:ext cx="838200" cy="62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129601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81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69367</xdr:rowOff>
    </xdr:from>
    <xdr:to>
      <xdr:col>111</xdr:col>
      <xdr:colOff>177800</xdr:colOff>
      <xdr:row>75</xdr:row>
      <xdr:rowOff>86075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928117"/>
          <a:ext cx="889000" cy="16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83316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59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86075</xdr:rowOff>
    </xdr:from>
    <xdr:to>
      <xdr:col>107</xdr:col>
      <xdr:colOff>50800</xdr:colOff>
      <xdr:row>75</xdr:row>
      <xdr:rowOff>100647</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944825"/>
          <a:ext cx="889000" cy="1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116826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63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96533</xdr:rowOff>
    </xdr:from>
    <xdr:to>
      <xdr:col>102</xdr:col>
      <xdr:colOff>114300</xdr:colOff>
      <xdr:row>75</xdr:row>
      <xdr:rowOff>100647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2955283"/>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126846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64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163365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67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127915</xdr:rowOff>
    </xdr:from>
    <xdr:to>
      <xdr:col>116</xdr:col>
      <xdr:colOff>114300</xdr:colOff>
      <xdr:row>75</xdr:row>
      <xdr:rowOff>58065</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81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150792</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66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18567</xdr:rowOff>
    </xdr:from>
    <xdr:to>
      <xdr:col>112</xdr:col>
      <xdr:colOff>38100</xdr:colOff>
      <xdr:row>75</xdr:row>
      <xdr:rowOff>120167</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87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111294</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97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35275</xdr:rowOff>
    </xdr:from>
    <xdr:to>
      <xdr:col>107</xdr:col>
      <xdr:colOff>101600</xdr:colOff>
      <xdr:row>75</xdr:row>
      <xdr:rowOff>136875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89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128001</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986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49847</xdr:rowOff>
    </xdr:from>
    <xdr:to>
      <xdr:col>102</xdr:col>
      <xdr:colOff>165100</xdr:colOff>
      <xdr:row>75</xdr:row>
      <xdr:rowOff>151448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9085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142575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00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45733</xdr:rowOff>
    </xdr:from>
    <xdr:to>
      <xdr:col>98</xdr:col>
      <xdr:colOff>38100</xdr:colOff>
      <xdr:row>75</xdr:row>
      <xdr:rowOff>147334</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9044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138459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997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・歳出決算総額は、住民一人当たり約</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万９千円で、性質別では繰出金以外について類似団体平均より低い水準となっている。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・普通建設事業費（うち更新整備）については、文化体育館改修事業や農業基盤整備事業の減少などにより、住民一人当たり約５千円減少した。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については、市の合併当初に実施した庁舎、文化体育館、ＣＡＴＶ施設、防災公園などの大規模建設事業に係る市債の償還進捗と、洲本市第２次行政改革実施方策に基づく市債発行額の抑制による市債残高の減に伴って減少傾向にあるが、今後数年の間に広域ごみ処理施設、認定こども園、道の駅等の大規模な施設整備を予定していることから、住民一人当たりの公債費負担は増加することが見込まれる。そのため、交付税措置の有利な地方債の有効活用を図るなど、財政負担の軽減に努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・繰出金については、後期高齢者医療事業や介護保険事業に係る繰出しが増加したことなどにより、住民一人当たり約３千円増加し、類似団体平均を上回った。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兵庫県洲本市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40,767
40,279
182.38
24,570,390
24,417,555
109,910
13,126,983
24,617,162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15875</xdr:rowOff>
    </xdr:from>
    <xdr:to>
      <xdr:col>24</xdr:col>
      <xdr:colOff>63500</xdr:colOff>
      <xdr:row>38</xdr:row>
      <xdr:rowOff>59309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530975"/>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96156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68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59309</xdr:rowOff>
    </xdr:from>
    <xdr:to>
      <xdr:col>19</xdr:col>
      <xdr:colOff>177800</xdr:colOff>
      <xdr:row>38</xdr:row>
      <xdr:rowOff>126936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574409"/>
          <a:ext cx="889000" cy="6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119697</xdr:rowOff>
    </xdr:from>
    <xdr:to>
      <xdr:col>15</xdr:col>
      <xdr:colOff>50800</xdr:colOff>
      <xdr:row>38</xdr:row>
      <xdr:rowOff>126936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634797"/>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74630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119697</xdr:rowOff>
    </xdr:from>
    <xdr:to>
      <xdr:col>10</xdr:col>
      <xdr:colOff>114300</xdr:colOff>
      <xdr:row>39</xdr:row>
      <xdr:rowOff>19685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634797"/>
          <a:ext cx="889000" cy="7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85298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5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110443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8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136525</xdr:rowOff>
    </xdr:from>
    <xdr:to>
      <xdr:col>24</xdr:col>
      <xdr:colOff>114300</xdr:colOff>
      <xdr:row>38</xdr:row>
      <xdr:rowOff>66675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8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114952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458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8509</xdr:rowOff>
    </xdr:from>
    <xdr:to>
      <xdr:col>20</xdr:col>
      <xdr:colOff>38100</xdr:colOff>
      <xdr:row>38</xdr:row>
      <xdr:rowOff>110109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52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101236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616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76136</xdr:rowOff>
    </xdr:from>
    <xdr:to>
      <xdr:col>15</xdr:col>
      <xdr:colOff>101600</xdr:colOff>
      <xdr:row>39</xdr:row>
      <xdr:rowOff>6286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591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168863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683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68897</xdr:rowOff>
    </xdr:from>
    <xdr:to>
      <xdr:col>10</xdr:col>
      <xdr:colOff>165100</xdr:colOff>
      <xdr:row>38</xdr:row>
      <xdr:rowOff>170497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583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161624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676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140335</xdr:rowOff>
    </xdr:from>
    <xdr:to>
      <xdr:col>6</xdr:col>
      <xdr:colOff>38100</xdr:colOff>
      <xdr:row>39</xdr:row>
      <xdr:rowOff>70485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65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61612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748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105000</xdr:rowOff>
    </xdr:from>
    <xdr:to>
      <xdr:col>24</xdr:col>
      <xdr:colOff>63500</xdr:colOff>
      <xdr:row>58</xdr:row>
      <xdr:rowOff>111211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10049100"/>
          <a:ext cx="838200" cy="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82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60588</xdr:rowOff>
    </xdr:from>
    <xdr:to>
      <xdr:col>19</xdr:col>
      <xdr:colOff>177800</xdr:colOff>
      <xdr:row>58</xdr:row>
      <xdr:rowOff>105000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10004688"/>
          <a:ext cx="889000" cy="44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111741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64497</xdr:rowOff>
    </xdr:from>
    <xdr:to>
      <xdr:col>15</xdr:col>
      <xdr:colOff>50800</xdr:colOff>
      <xdr:row>58</xdr:row>
      <xdr:rowOff>60588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665697"/>
          <a:ext cx="889000" cy="338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116209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7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64497</xdr:rowOff>
    </xdr:from>
    <xdr:to>
      <xdr:col>10</xdr:col>
      <xdr:colOff>114300</xdr:colOff>
      <xdr:row>56</xdr:row>
      <xdr:rowOff>101648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665697"/>
          <a:ext cx="889000" cy="37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87303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161669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60411</xdr:rowOff>
    </xdr:from>
    <xdr:to>
      <xdr:col>24</xdr:col>
      <xdr:colOff>114300</xdr:colOff>
      <xdr:row>58</xdr:row>
      <xdr:rowOff>162011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1000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146788</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19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54200</xdr:rowOff>
    </xdr:from>
    <xdr:to>
      <xdr:col>20</xdr:col>
      <xdr:colOff>38100</xdr:colOff>
      <xdr:row>58</xdr:row>
      <xdr:rowOff>155800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9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146927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9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9788</xdr:rowOff>
    </xdr:from>
    <xdr:to>
      <xdr:col>15</xdr:col>
      <xdr:colOff>101600</xdr:colOff>
      <xdr:row>58</xdr:row>
      <xdr:rowOff>111388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5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102515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10046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13697</xdr:rowOff>
    </xdr:from>
    <xdr:to>
      <xdr:col>10</xdr:col>
      <xdr:colOff>165100</xdr:colOff>
      <xdr:row>56</xdr:row>
      <xdr:rowOff>115297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1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131824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390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50848</xdr:rowOff>
    </xdr:from>
    <xdr:to>
      <xdr:col>6</xdr:col>
      <xdr:colOff>38100</xdr:colOff>
      <xdr:row>56</xdr:row>
      <xdr:rowOff>152448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5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168975</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427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78615</xdr:rowOff>
    </xdr:from>
    <xdr:to>
      <xdr:col>24</xdr:col>
      <xdr:colOff>63500</xdr:colOff>
      <xdr:row>77</xdr:row>
      <xdr:rowOff>135046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80265"/>
          <a:ext cx="838200" cy="56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162324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21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135046</xdr:rowOff>
    </xdr:from>
    <xdr:to>
      <xdr:col>19</xdr:col>
      <xdr:colOff>177800</xdr:colOff>
      <xdr:row>77</xdr:row>
      <xdr:rowOff>135970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336696"/>
          <a:ext cx="889000" cy="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116671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7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117980</xdr:rowOff>
    </xdr:from>
    <xdr:to>
      <xdr:col>15</xdr:col>
      <xdr:colOff>50800</xdr:colOff>
      <xdr:row>77</xdr:row>
      <xdr:rowOff>135970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319630"/>
          <a:ext cx="889000" cy="17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157153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117980</xdr:rowOff>
    </xdr:from>
    <xdr:to>
      <xdr:col>10</xdr:col>
      <xdr:colOff>114300</xdr:colOff>
      <xdr:row>78</xdr:row>
      <xdr:rowOff>25789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19630"/>
          <a:ext cx="889000" cy="79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8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47889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7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27815</xdr:rowOff>
    </xdr:from>
    <xdr:to>
      <xdr:col>24</xdr:col>
      <xdr:colOff>114300</xdr:colOff>
      <xdr:row>77</xdr:row>
      <xdr:rowOff>129415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2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6242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207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84246</xdr:rowOff>
    </xdr:from>
    <xdr:to>
      <xdr:col>20</xdr:col>
      <xdr:colOff>38100</xdr:colOff>
      <xdr:row>78</xdr:row>
      <xdr:rowOff>14396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8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5523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78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85170</xdr:rowOff>
    </xdr:from>
    <xdr:to>
      <xdr:col>15</xdr:col>
      <xdr:colOff>101600</xdr:colOff>
      <xdr:row>78</xdr:row>
      <xdr:rowOff>15320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8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6447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79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67180</xdr:rowOff>
    </xdr:from>
    <xdr:to>
      <xdr:col>10</xdr:col>
      <xdr:colOff>165100</xdr:colOff>
      <xdr:row>77</xdr:row>
      <xdr:rowOff>168780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6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159907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61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146439</xdr:rowOff>
    </xdr:from>
    <xdr:to>
      <xdr:col>6</xdr:col>
      <xdr:colOff>38100</xdr:colOff>
      <xdr:row>78</xdr:row>
      <xdr:rowOff>76589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4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67716</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40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85099</xdr:rowOff>
    </xdr:from>
    <xdr:to>
      <xdr:col>24</xdr:col>
      <xdr:colOff>63500</xdr:colOff>
      <xdr:row>99</xdr:row>
      <xdr:rowOff>85711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7058649"/>
          <a:ext cx="838200" cy="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48221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850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82597</xdr:rowOff>
    </xdr:from>
    <xdr:to>
      <xdr:col>19</xdr:col>
      <xdr:colOff>177800</xdr:colOff>
      <xdr:row>99</xdr:row>
      <xdr:rowOff>85099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7056147"/>
          <a:ext cx="889000" cy="2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144015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7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82597</xdr:rowOff>
    </xdr:from>
    <xdr:to>
      <xdr:col>15</xdr:col>
      <xdr:colOff>50800</xdr:colOff>
      <xdr:row>99</xdr:row>
      <xdr:rowOff>85443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7056147"/>
          <a:ext cx="889000" cy="2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144701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77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85443</xdr:rowOff>
    </xdr:from>
    <xdr:to>
      <xdr:col>10</xdr:col>
      <xdr:colOff>114300</xdr:colOff>
      <xdr:row>99</xdr:row>
      <xdr:rowOff>86401</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58993"/>
          <a:ext cx="889000" cy="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145122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7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147589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77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34911</xdr:rowOff>
    </xdr:from>
    <xdr:to>
      <xdr:col>24</xdr:col>
      <xdr:colOff>114300</xdr:colOff>
      <xdr:row>99</xdr:row>
      <xdr:rowOff>136511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700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99</xdr:row>
      <xdr:rowOff>3772</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97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34299</xdr:rowOff>
    </xdr:from>
    <xdr:to>
      <xdr:col>20</xdr:col>
      <xdr:colOff>38100</xdr:colOff>
      <xdr:row>99</xdr:row>
      <xdr:rowOff>135899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700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127026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710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31797</xdr:rowOff>
    </xdr:from>
    <xdr:to>
      <xdr:col>15</xdr:col>
      <xdr:colOff>101600</xdr:colOff>
      <xdr:row>99</xdr:row>
      <xdr:rowOff>133397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7005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124524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7098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34643</xdr:rowOff>
    </xdr:from>
    <xdr:to>
      <xdr:col>10</xdr:col>
      <xdr:colOff>165100</xdr:colOff>
      <xdr:row>99</xdr:row>
      <xdr:rowOff>136243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7008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127370</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7100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35601</xdr:rowOff>
    </xdr:from>
    <xdr:to>
      <xdr:col>6</xdr:col>
      <xdr:colOff>38100</xdr:colOff>
      <xdr:row>99</xdr:row>
      <xdr:rowOff>137201</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700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128328</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7101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82224</xdr:rowOff>
    </xdr:from>
    <xdr:to>
      <xdr:col>55</xdr:col>
      <xdr:colOff>0</xdr:colOff>
      <xdr:row>38</xdr:row>
      <xdr:rowOff>85816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6597324"/>
          <a:ext cx="8382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127126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99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74059</xdr:rowOff>
    </xdr:from>
    <xdr:to>
      <xdr:col>50</xdr:col>
      <xdr:colOff>114300</xdr:colOff>
      <xdr:row>38</xdr:row>
      <xdr:rowOff>85816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589159"/>
          <a:ext cx="889000" cy="1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78684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250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58057</xdr:rowOff>
    </xdr:from>
    <xdr:to>
      <xdr:col>45</xdr:col>
      <xdr:colOff>177800</xdr:colOff>
      <xdr:row>38</xdr:row>
      <xdr:rowOff>74059</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573157"/>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65948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58057</xdr:rowOff>
    </xdr:from>
    <xdr:to>
      <xdr:col>41</xdr:col>
      <xdr:colOff>50800</xdr:colOff>
      <xdr:row>38</xdr:row>
      <xdr:rowOff>64262</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flipV="1">
          <a:off x="6972300" y="6573157"/>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79664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104810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31424</xdr:rowOff>
    </xdr:from>
    <xdr:to>
      <xdr:col>55</xdr:col>
      <xdr:colOff>50800</xdr:colOff>
      <xdr:row>38</xdr:row>
      <xdr:rowOff>133024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54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9851</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5249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35016</xdr:rowOff>
    </xdr:from>
    <xdr:to>
      <xdr:col>50</xdr:col>
      <xdr:colOff>165100</xdr:colOff>
      <xdr:row>38</xdr:row>
      <xdr:rowOff>136616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55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127743</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17" y="6642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23259</xdr:rowOff>
    </xdr:from>
    <xdr:to>
      <xdr:col>46</xdr:col>
      <xdr:colOff>38100</xdr:colOff>
      <xdr:row>38</xdr:row>
      <xdr:rowOff>124859</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538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115986</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17" y="6631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7257</xdr:rowOff>
    </xdr:from>
    <xdr:to>
      <xdr:col>41</xdr:col>
      <xdr:colOff>101600</xdr:colOff>
      <xdr:row>38</xdr:row>
      <xdr:rowOff>108857</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52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99984</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66150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13462</xdr:rowOff>
    </xdr:from>
    <xdr:to>
      <xdr:col>36</xdr:col>
      <xdr:colOff>165100</xdr:colOff>
      <xdr:row>38</xdr:row>
      <xdr:rowOff>115062</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52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106189</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621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85789</xdr:rowOff>
    </xdr:from>
    <xdr:to>
      <xdr:col>55</xdr:col>
      <xdr:colOff>0</xdr:colOff>
      <xdr:row>56</xdr:row>
      <xdr:rowOff>94196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9686989"/>
          <a:ext cx="838200" cy="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458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153950</xdr:rowOff>
    </xdr:from>
    <xdr:to>
      <xdr:col>50</xdr:col>
      <xdr:colOff>114300</xdr:colOff>
      <xdr:row>56</xdr:row>
      <xdr:rowOff>85789</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8750300" y="9583700"/>
          <a:ext cx="889000" cy="103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106545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36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107049</xdr:rowOff>
    </xdr:from>
    <xdr:to>
      <xdr:col>45</xdr:col>
      <xdr:colOff>177800</xdr:colOff>
      <xdr:row>55</xdr:row>
      <xdr:rowOff>153950</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7861300" y="9536799"/>
          <a:ext cx="889000" cy="4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108831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71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107049</xdr:rowOff>
    </xdr:from>
    <xdr:to>
      <xdr:col>41</xdr:col>
      <xdr:colOff>50800</xdr:colOff>
      <xdr:row>55</xdr:row>
      <xdr:rowOff>162675</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flipV="1">
          <a:off x="6972300" y="9536799"/>
          <a:ext cx="8890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103078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70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114444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71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43396</xdr:rowOff>
    </xdr:from>
    <xdr:to>
      <xdr:col>55</xdr:col>
      <xdr:colOff>50800</xdr:colOff>
      <xdr:row>56</xdr:row>
      <xdr:rowOff>144996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64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21823</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62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34989</xdr:rowOff>
    </xdr:from>
    <xdr:to>
      <xdr:col>50</xdr:col>
      <xdr:colOff>165100</xdr:colOff>
      <xdr:row>56</xdr:row>
      <xdr:rowOff>136589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63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127716</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728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103150</xdr:rowOff>
    </xdr:from>
    <xdr:to>
      <xdr:col>46</xdr:col>
      <xdr:colOff>38100</xdr:colOff>
      <xdr:row>56</xdr:row>
      <xdr:rowOff>33300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53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49827</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30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56249</xdr:rowOff>
    </xdr:from>
    <xdr:to>
      <xdr:col>41</xdr:col>
      <xdr:colOff>101600</xdr:colOff>
      <xdr:row>55</xdr:row>
      <xdr:rowOff>157849</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48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2926</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26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111875</xdr:rowOff>
    </xdr:from>
    <xdr:to>
      <xdr:col>36</xdr:col>
      <xdr:colOff>165100</xdr:colOff>
      <xdr:row>56</xdr:row>
      <xdr:rowOff>42025</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54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58552</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31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66644</xdr:rowOff>
    </xdr:from>
    <xdr:to>
      <xdr:col>55</xdr:col>
      <xdr:colOff>0</xdr:colOff>
      <xdr:row>78</xdr:row>
      <xdr:rowOff>71220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439744"/>
          <a:ext cx="838200" cy="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164332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94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56187</xdr:rowOff>
    </xdr:from>
    <xdr:to>
      <xdr:col>50</xdr:col>
      <xdr:colOff>114300</xdr:colOff>
      <xdr:row>78</xdr:row>
      <xdr:rowOff>71220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429287"/>
          <a:ext cx="889000" cy="15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79171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10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56187</xdr:rowOff>
    </xdr:from>
    <xdr:to>
      <xdr:col>45</xdr:col>
      <xdr:colOff>177800</xdr:colOff>
      <xdr:row>78</xdr:row>
      <xdr:rowOff>73653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429287"/>
          <a:ext cx="889000" cy="17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70014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19735</xdr:rowOff>
    </xdr:from>
    <xdr:to>
      <xdr:col>41</xdr:col>
      <xdr:colOff>50800</xdr:colOff>
      <xdr:row>78</xdr:row>
      <xdr:rowOff>73653</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392835"/>
          <a:ext cx="889000" cy="5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65853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58693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15844</xdr:rowOff>
    </xdr:from>
    <xdr:to>
      <xdr:col>55</xdr:col>
      <xdr:colOff>50800</xdr:colOff>
      <xdr:row>78</xdr:row>
      <xdr:rowOff>117444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8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119882</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2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20420</xdr:rowOff>
    </xdr:from>
    <xdr:to>
      <xdr:col>50</xdr:col>
      <xdr:colOff>165100</xdr:colOff>
      <xdr:row>78</xdr:row>
      <xdr:rowOff>122020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9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113147</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486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5387</xdr:rowOff>
    </xdr:from>
    <xdr:to>
      <xdr:col>46</xdr:col>
      <xdr:colOff>38100</xdr:colOff>
      <xdr:row>78</xdr:row>
      <xdr:rowOff>106987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7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98114</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7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22853</xdr:rowOff>
    </xdr:from>
    <xdr:to>
      <xdr:col>41</xdr:col>
      <xdr:colOff>101600</xdr:colOff>
      <xdr:row>78</xdr:row>
      <xdr:rowOff>124453</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395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115580</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48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140385</xdr:rowOff>
    </xdr:from>
    <xdr:to>
      <xdr:col>36</xdr:col>
      <xdr:colOff>165100</xdr:colOff>
      <xdr:row>78</xdr:row>
      <xdr:rowOff>70535</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4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61662</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43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20865</xdr:rowOff>
    </xdr:from>
    <xdr:to>
      <xdr:col>55</xdr:col>
      <xdr:colOff>0</xdr:colOff>
      <xdr:row>97</xdr:row>
      <xdr:rowOff>31854</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651515"/>
          <a:ext cx="838200" cy="1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0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3645</xdr:rowOff>
    </xdr:from>
    <xdr:to>
      <xdr:col>50</xdr:col>
      <xdr:colOff>114300</xdr:colOff>
      <xdr:row>97</xdr:row>
      <xdr:rowOff>31854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634295"/>
          <a:ext cx="889000" cy="28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140809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25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3645</xdr:rowOff>
    </xdr:from>
    <xdr:to>
      <xdr:col>45</xdr:col>
      <xdr:colOff>177800</xdr:colOff>
      <xdr:row>97</xdr:row>
      <xdr:rowOff>26597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6634295"/>
          <a:ext cx="889000" cy="22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144170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26597</xdr:rowOff>
    </xdr:from>
    <xdr:to>
      <xdr:col>41</xdr:col>
      <xdr:colOff>50800</xdr:colOff>
      <xdr:row>97</xdr:row>
      <xdr:rowOff>61968</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657247"/>
          <a:ext cx="889000" cy="35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131535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28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141515</xdr:rowOff>
    </xdr:from>
    <xdr:to>
      <xdr:col>55</xdr:col>
      <xdr:colOff>50800</xdr:colOff>
      <xdr:row>97</xdr:row>
      <xdr:rowOff>71665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60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119942</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57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152504</xdr:rowOff>
    </xdr:from>
    <xdr:to>
      <xdr:col>50</xdr:col>
      <xdr:colOff>165100</xdr:colOff>
      <xdr:row>97</xdr:row>
      <xdr:rowOff>82654</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61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73781</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704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124295</xdr:rowOff>
    </xdr:from>
    <xdr:to>
      <xdr:col>46</xdr:col>
      <xdr:colOff>38100</xdr:colOff>
      <xdr:row>97</xdr:row>
      <xdr:rowOff>54445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58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45572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67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147247</xdr:rowOff>
    </xdr:from>
    <xdr:to>
      <xdr:col>41</xdr:col>
      <xdr:colOff>101600</xdr:colOff>
      <xdr:row>97</xdr:row>
      <xdr:rowOff>77397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606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68524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69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11168</xdr:rowOff>
    </xdr:from>
    <xdr:to>
      <xdr:col>36</xdr:col>
      <xdr:colOff>165100</xdr:colOff>
      <xdr:row>97</xdr:row>
      <xdr:rowOff>112768</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64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103895</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73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129813</xdr:rowOff>
    </xdr:from>
    <xdr:to>
      <xdr:col>85</xdr:col>
      <xdr:colOff>127000</xdr:colOff>
      <xdr:row>37</xdr:row>
      <xdr:rowOff>136557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473463"/>
          <a:ext cx="838200" cy="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178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125927</xdr:rowOff>
    </xdr:from>
    <xdr:to>
      <xdr:col>81</xdr:col>
      <xdr:colOff>50800</xdr:colOff>
      <xdr:row>37</xdr:row>
      <xdr:rowOff>136557</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4592300" y="6469577"/>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157949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15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31315</xdr:rowOff>
    </xdr:from>
    <xdr:to>
      <xdr:col>76</xdr:col>
      <xdr:colOff>114300</xdr:colOff>
      <xdr:row>37</xdr:row>
      <xdr:rowOff>125927</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374965"/>
          <a:ext cx="889000" cy="94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6845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17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31315</xdr:rowOff>
    </xdr:from>
    <xdr:to>
      <xdr:col>71</xdr:col>
      <xdr:colOff>177800</xdr:colOff>
      <xdr:row>37</xdr:row>
      <xdr:rowOff>106696</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2814300" y="6374965"/>
          <a:ext cx="889000" cy="75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140164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48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157892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15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79013</xdr:rowOff>
    </xdr:from>
    <xdr:to>
      <xdr:col>85</xdr:col>
      <xdr:colOff>177800</xdr:colOff>
      <xdr:row>38</xdr:row>
      <xdr:rowOff>9163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42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57440</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40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85757</xdr:rowOff>
    </xdr:from>
    <xdr:to>
      <xdr:col>81</xdr:col>
      <xdr:colOff>101600</xdr:colOff>
      <xdr:row>38</xdr:row>
      <xdr:rowOff>15907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42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7034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52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75127</xdr:rowOff>
    </xdr:from>
    <xdr:to>
      <xdr:col>76</xdr:col>
      <xdr:colOff>165100</xdr:colOff>
      <xdr:row>38</xdr:row>
      <xdr:rowOff>5277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41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167854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51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151965</xdr:rowOff>
    </xdr:from>
    <xdr:to>
      <xdr:col>72</xdr:col>
      <xdr:colOff>38100</xdr:colOff>
      <xdr:row>37</xdr:row>
      <xdr:rowOff>82115</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32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98642</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09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55896</xdr:rowOff>
    </xdr:from>
    <xdr:to>
      <xdr:col>67</xdr:col>
      <xdr:colOff>101600</xdr:colOff>
      <xdr:row>37</xdr:row>
      <xdr:rowOff>157496</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39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148623</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49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135273</xdr:rowOff>
    </xdr:from>
    <xdr:to>
      <xdr:col>85</xdr:col>
      <xdr:colOff>127000</xdr:colOff>
      <xdr:row>57</xdr:row>
      <xdr:rowOff>11463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736473"/>
          <a:ext cx="838200" cy="4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122018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380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170553</xdr:rowOff>
    </xdr:from>
    <xdr:to>
      <xdr:col>81</xdr:col>
      <xdr:colOff>50800</xdr:colOff>
      <xdr:row>57</xdr:row>
      <xdr:rowOff>11463</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4592300" y="9771753"/>
          <a:ext cx="889000" cy="12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105201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36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170553</xdr:rowOff>
    </xdr:from>
    <xdr:to>
      <xdr:col>76</xdr:col>
      <xdr:colOff>114300</xdr:colOff>
      <xdr:row>57</xdr:row>
      <xdr:rowOff>28722</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771753"/>
          <a:ext cx="889000" cy="29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136367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39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28722</xdr:rowOff>
    </xdr:from>
    <xdr:to>
      <xdr:col>71</xdr:col>
      <xdr:colOff>177800</xdr:colOff>
      <xdr:row>57</xdr:row>
      <xdr:rowOff>38864</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2814300" y="9801372"/>
          <a:ext cx="889000" cy="10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124952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38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86502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34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84473</xdr:rowOff>
    </xdr:from>
    <xdr:to>
      <xdr:col>85</xdr:col>
      <xdr:colOff>177800</xdr:colOff>
      <xdr:row>57</xdr:row>
      <xdr:rowOff>14623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685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62900</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66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132113</xdr:rowOff>
    </xdr:from>
    <xdr:to>
      <xdr:col>81</xdr:col>
      <xdr:colOff>101600</xdr:colOff>
      <xdr:row>57</xdr:row>
      <xdr:rowOff>62263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73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53390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82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119753</xdr:rowOff>
    </xdr:from>
    <xdr:to>
      <xdr:col>76</xdr:col>
      <xdr:colOff>165100</xdr:colOff>
      <xdr:row>57</xdr:row>
      <xdr:rowOff>49903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720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41030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81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149372</xdr:rowOff>
    </xdr:from>
    <xdr:to>
      <xdr:col>72</xdr:col>
      <xdr:colOff>38100</xdr:colOff>
      <xdr:row>57</xdr:row>
      <xdr:rowOff>79522</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75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70649</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84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159514</xdr:rowOff>
    </xdr:from>
    <xdr:to>
      <xdr:col>67</xdr:col>
      <xdr:colOff>101600</xdr:colOff>
      <xdr:row>57</xdr:row>
      <xdr:rowOff>89664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76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80791</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853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91498</xdr:rowOff>
    </xdr:from>
    <xdr:to>
      <xdr:col>85</xdr:col>
      <xdr:colOff>127000</xdr:colOff>
      <xdr:row>79</xdr:row>
      <xdr:rowOff>92552</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636048"/>
          <a:ext cx="838200" cy="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49261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422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88866</xdr:rowOff>
    </xdr:from>
    <xdr:to>
      <xdr:col>81</xdr:col>
      <xdr:colOff>50800</xdr:colOff>
      <xdr:row>79</xdr:row>
      <xdr:rowOff>92552</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633416"/>
          <a:ext cx="889000" cy="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140778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3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81485</xdr:rowOff>
    </xdr:from>
    <xdr:to>
      <xdr:col>76</xdr:col>
      <xdr:colOff>114300</xdr:colOff>
      <xdr:row>79</xdr:row>
      <xdr:rowOff>88866</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626035"/>
          <a:ext cx="889000" cy="7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137313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33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81485</xdr:rowOff>
    </xdr:from>
    <xdr:to>
      <xdr:col>71</xdr:col>
      <xdr:colOff>177800</xdr:colOff>
      <xdr:row>79</xdr:row>
      <xdr:rowOff>93980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626035"/>
          <a:ext cx="889000" cy="1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133340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33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136129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3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40698</xdr:rowOff>
    </xdr:from>
    <xdr:to>
      <xdr:col>85</xdr:col>
      <xdr:colOff>177800</xdr:colOff>
      <xdr:row>79</xdr:row>
      <xdr:rowOff>142298</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8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4811</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549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41752</xdr:rowOff>
    </xdr:from>
    <xdr:to>
      <xdr:col>81</xdr:col>
      <xdr:colOff>101600</xdr:colOff>
      <xdr:row>79</xdr:row>
      <xdr:rowOff>143352</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8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134479</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679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38066</xdr:rowOff>
    </xdr:from>
    <xdr:to>
      <xdr:col>76</xdr:col>
      <xdr:colOff>165100</xdr:colOff>
      <xdr:row>79</xdr:row>
      <xdr:rowOff>139666</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8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130793</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57428" y="13675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30685</xdr:rowOff>
    </xdr:from>
    <xdr:to>
      <xdr:col>72</xdr:col>
      <xdr:colOff>38100</xdr:colOff>
      <xdr:row>79</xdr:row>
      <xdr:rowOff>132285</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7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123412</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68428" y="13667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43180</xdr:rowOff>
    </xdr:from>
    <xdr:to>
      <xdr:col>67</xdr:col>
      <xdr:colOff>101600</xdr:colOff>
      <xdr:row>79</xdr:row>
      <xdr:rowOff>144780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8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135907</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68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127524</xdr:rowOff>
    </xdr:from>
    <xdr:to>
      <xdr:col>85</xdr:col>
      <xdr:colOff>127000</xdr:colOff>
      <xdr:row>97</xdr:row>
      <xdr:rowOff>137001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758174"/>
          <a:ext cx="838200" cy="9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107077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566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127281</xdr:rowOff>
    </xdr:from>
    <xdr:to>
      <xdr:col>81</xdr:col>
      <xdr:colOff>50800</xdr:colOff>
      <xdr:row>97</xdr:row>
      <xdr:rowOff>127524</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757931"/>
          <a:ext cx="889000" cy="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80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106381</xdr:rowOff>
    </xdr:from>
    <xdr:to>
      <xdr:col>76</xdr:col>
      <xdr:colOff>114300</xdr:colOff>
      <xdr:row>97</xdr:row>
      <xdr:rowOff>127281</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737031"/>
          <a:ext cx="889000" cy="2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4332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106381</xdr:rowOff>
    </xdr:from>
    <xdr:to>
      <xdr:col>71</xdr:col>
      <xdr:colOff>177800</xdr:colOff>
      <xdr:row>97</xdr:row>
      <xdr:rowOff>125360</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37031"/>
          <a:ext cx="889000" cy="1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20423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86201</xdr:rowOff>
    </xdr:from>
    <xdr:to>
      <xdr:col>85</xdr:col>
      <xdr:colOff>177800</xdr:colOff>
      <xdr:row>98</xdr:row>
      <xdr:rowOff>16351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16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62628</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9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76724</xdr:rowOff>
    </xdr:from>
    <xdr:to>
      <xdr:col>81</xdr:col>
      <xdr:colOff>101600</xdr:colOff>
      <xdr:row>98</xdr:row>
      <xdr:rowOff>6874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0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23401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48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76481</xdr:rowOff>
    </xdr:from>
    <xdr:to>
      <xdr:col>76</xdr:col>
      <xdr:colOff>165100</xdr:colOff>
      <xdr:row>98</xdr:row>
      <xdr:rowOff>6631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07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23158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482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55581</xdr:rowOff>
    </xdr:from>
    <xdr:to>
      <xdr:col>72</xdr:col>
      <xdr:colOff>38100</xdr:colOff>
      <xdr:row>97</xdr:row>
      <xdr:rowOff>157181</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8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2258</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46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74560</xdr:rowOff>
    </xdr:from>
    <xdr:to>
      <xdr:col>67</xdr:col>
      <xdr:colOff>101600</xdr:colOff>
      <xdr:row>98</xdr:row>
      <xdr:rowOff>4710</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0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21237</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480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・目的別歳出については、全ての費目について類似団体平均より低い水準となっている。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・総務費については、ふるさと納税制度からの指定取り消しに伴う関係経費の減により、住民一人当たり約５千円減少した。</a:t>
          </a:r>
        </a:p>
        <a:p>
          <a:r>
            <a:rPr kumimoji="1" lang="ja-JP" altLang="en-US" sz="1300">
              <a:latin typeface="ＭＳ Ｐゴシック" panose="020B0600070205080204" pitchFamily="50" charset="-128"/>
              <a:ea typeface="ＭＳ Ｐゴシック" panose="020B0600070205080204" pitchFamily="50" charset="-128"/>
            </a:rPr>
            <a:t>・商工費については、類似団体平均は減少傾向にあるが、本市においては観光対策に注力しているため、住民一人当たり約１千円増加した。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については、市の合併当初に実施した庁舎、文化体育館、ＣＡＴＶ施設、防災公園などの大規模建設事業に係る市債の償還進捗と、洲本市第２次行政改革実施方策に基づく市債発行額の抑制による市債残高の減に伴って減少傾向にあるが、今後数年の間に広域ごみ処理施設、認定こども園、道の駅等の大規模な施設整備を予定していることから、住民一人当たりの公債費負担は増加することが見込まれる。そのため、交付税措置の有利な地方債の有効活用を図るなど、財政負担の軽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兵庫県洲本市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実質収支は平成</a:t>
          </a:r>
          <a:r>
            <a:rPr kumimoji="1" lang="en-US" altLang="ja-JP" sz="1400">
              <a:latin typeface="ＭＳ ゴシック" pitchFamily="49" charset="-128"/>
              <a:ea typeface="ＭＳ ゴシック" pitchFamily="49" charset="-128"/>
            </a:rPr>
            <a:t>17</a:t>
          </a:r>
          <a:r>
            <a:rPr kumimoji="1" lang="ja-JP" altLang="en-US" sz="1400">
              <a:latin typeface="ＭＳ ゴシック" pitchFamily="49" charset="-128"/>
              <a:ea typeface="ＭＳ ゴシック" pitchFamily="49" charset="-128"/>
            </a:rPr>
            <a:t>年度以降黒字を維持しているが、実質単年度収支は人件費や扶助費等の経常経費が増加したことなどにより、令和２年度以来４年ぶりの赤字に転じた。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財政調整基金については、前年度からの繰越金などを財源に</a:t>
          </a:r>
          <a:r>
            <a:rPr kumimoji="1" lang="en-US" altLang="ja-JP" sz="1400">
              <a:latin typeface="ＭＳ ゴシック" pitchFamily="49" charset="-128"/>
              <a:ea typeface="ＭＳ ゴシック" pitchFamily="49" charset="-128"/>
            </a:rPr>
            <a:t>320</a:t>
          </a:r>
          <a:r>
            <a:rPr kumimoji="1" lang="ja-JP" altLang="en-US" sz="1400">
              <a:latin typeface="ＭＳ ゴシック" pitchFamily="49" charset="-128"/>
              <a:ea typeface="ＭＳ ゴシック" pitchFamily="49" charset="-128"/>
            </a:rPr>
            <a:t>百万円を積み立てたことにより残高が増加しており、今後も洲本市第２次行政改革実施方策に基づた適正で安定した基金残高の管理に努めていく。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兵庫県洲本市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人件費や扶助費等の経常経費が増加したことなどにより、一般会計の実質黒字額は減少したものの、全会計において黒字を維持している。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洲本市第２次行政改革実施方策に定める目標どおり、今後も実質赤字、連結実質赤字を発生させないよう、歳入確保と歳出削減の取組を実施していく。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election activeCell="AH2" sqref="AH2"/>
    </sheetView>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24570390</v>
      </c>
      <c r="BO4" s="436"/>
      <c r="BP4" s="436"/>
      <c r="BQ4" s="436"/>
      <c r="BR4" s="436"/>
      <c r="BS4" s="436"/>
      <c r="BT4" s="436"/>
      <c r="BU4" s="437"/>
      <c r="BV4" s="435">
        <v>24781395</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0.8</v>
      </c>
      <c r="CU4" s="576"/>
      <c r="CV4" s="576"/>
      <c r="CW4" s="576"/>
      <c r="CX4" s="576"/>
      <c r="CY4" s="576"/>
      <c r="CZ4" s="576"/>
      <c r="DA4" s="577"/>
      <c r="DB4" s="575">
        <v>4.5999999999999996</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24417555</v>
      </c>
      <c r="BO5" s="407"/>
      <c r="BP5" s="407"/>
      <c r="BQ5" s="407"/>
      <c r="BR5" s="407"/>
      <c r="BS5" s="407"/>
      <c r="BT5" s="407"/>
      <c r="BU5" s="408"/>
      <c r="BV5" s="406">
        <v>24122213</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96.8</v>
      </c>
      <c r="CU5" s="404"/>
      <c r="CV5" s="404"/>
      <c r="CW5" s="404"/>
      <c r="CX5" s="404"/>
      <c r="CY5" s="404"/>
      <c r="CZ5" s="404"/>
      <c r="DA5" s="405"/>
      <c r="DB5" s="403">
        <v>96.1</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152835</v>
      </c>
      <c r="BO6" s="407"/>
      <c r="BP6" s="407"/>
      <c r="BQ6" s="407"/>
      <c r="BR6" s="407"/>
      <c r="BS6" s="407"/>
      <c r="BT6" s="407"/>
      <c r="BU6" s="408"/>
      <c r="BV6" s="406">
        <v>659182</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97.1</v>
      </c>
      <c r="CU6" s="550"/>
      <c r="CV6" s="550"/>
      <c r="CW6" s="550"/>
      <c r="CX6" s="550"/>
      <c r="CY6" s="550"/>
      <c r="CZ6" s="550"/>
      <c r="DA6" s="551"/>
      <c r="DB6" s="549">
        <v>96.7</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42925</v>
      </c>
      <c r="BO7" s="407"/>
      <c r="BP7" s="407"/>
      <c r="BQ7" s="407"/>
      <c r="BR7" s="407"/>
      <c r="BS7" s="407"/>
      <c r="BT7" s="407"/>
      <c r="BU7" s="408"/>
      <c r="BV7" s="406">
        <v>57012</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13126983</v>
      </c>
      <c r="CU7" s="407"/>
      <c r="CV7" s="407"/>
      <c r="CW7" s="407"/>
      <c r="CX7" s="407"/>
      <c r="CY7" s="407"/>
      <c r="CZ7" s="407"/>
      <c r="DA7" s="408"/>
      <c r="DB7" s="406">
        <v>13016211</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104</v>
      </c>
      <c r="AV8" s="465"/>
      <c r="AW8" s="465"/>
      <c r="AX8" s="465"/>
      <c r="AY8" s="420" t="s">
        <v>105</v>
      </c>
      <c r="AZ8" s="421"/>
      <c r="BA8" s="421"/>
      <c r="BB8" s="421"/>
      <c r="BC8" s="421"/>
      <c r="BD8" s="421"/>
      <c r="BE8" s="421"/>
      <c r="BF8" s="421"/>
      <c r="BG8" s="421"/>
      <c r="BH8" s="421"/>
      <c r="BI8" s="421"/>
      <c r="BJ8" s="421"/>
      <c r="BK8" s="421"/>
      <c r="BL8" s="421"/>
      <c r="BM8" s="422"/>
      <c r="BN8" s="406">
        <v>109910</v>
      </c>
      <c r="BO8" s="407"/>
      <c r="BP8" s="407"/>
      <c r="BQ8" s="407"/>
      <c r="BR8" s="407"/>
      <c r="BS8" s="407"/>
      <c r="BT8" s="407"/>
      <c r="BU8" s="408"/>
      <c r="BV8" s="406">
        <v>602170</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0.47</v>
      </c>
      <c r="CU8" s="510"/>
      <c r="CV8" s="510"/>
      <c r="CW8" s="510"/>
      <c r="CX8" s="510"/>
      <c r="CY8" s="510"/>
      <c r="CZ8" s="510"/>
      <c r="DA8" s="511"/>
      <c r="DB8" s="509">
        <v>0.47</v>
      </c>
      <c r="DC8" s="510"/>
      <c r="DD8" s="510"/>
      <c r="DE8" s="510"/>
      <c r="DF8" s="510"/>
      <c r="DG8" s="510"/>
      <c r="DH8" s="510"/>
      <c r="DI8" s="511"/>
    </row>
    <row r="9" spans="1:119" ht="18.75" customHeight="1" thickBot="1" x14ac:dyDescent="0.2">
      <c r="A9" s="163"/>
      <c r="B9" s="538" t="s">
        <v>107</v>
      </c>
      <c r="C9" s="539"/>
      <c r="D9" s="539"/>
      <c r="E9" s="539"/>
      <c r="F9" s="539"/>
      <c r="G9" s="539"/>
      <c r="H9" s="539"/>
      <c r="I9" s="539"/>
      <c r="J9" s="539"/>
      <c r="K9" s="457"/>
      <c r="L9" s="540" t="s">
        <v>108</v>
      </c>
      <c r="M9" s="541"/>
      <c r="N9" s="541"/>
      <c r="O9" s="541"/>
      <c r="P9" s="541"/>
      <c r="Q9" s="542"/>
      <c r="R9" s="543">
        <v>41236</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-492260</v>
      </c>
      <c r="BO9" s="407"/>
      <c r="BP9" s="407"/>
      <c r="BQ9" s="407"/>
      <c r="BR9" s="407"/>
      <c r="BS9" s="407"/>
      <c r="BT9" s="407"/>
      <c r="BU9" s="408"/>
      <c r="BV9" s="406">
        <v>-120396</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18</v>
      </c>
      <c r="CU9" s="404"/>
      <c r="CV9" s="404"/>
      <c r="CW9" s="404"/>
      <c r="CX9" s="404"/>
      <c r="CY9" s="404"/>
      <c r="CZ9" s="404"/>
      <c r="DA9" s="405"/>
      <c r="DB9" s="403">
        <v>19.100000000000001</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113</v>
      </c>
      <c r="M10" s="363"/>
      <c r="N10" s="363"/>
      <c r="O10" s="363"/>
      <c r="P10" s="363"/>
      <c r="Q10" s="364"/>
      <c r="R10" s="359">
        <v>44258</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104</v>
      </c>
      <c r="AV10" s="465"/>
      <c r="AW10" s="465"/>
      <c r="AX10" s="465"/>
      <c r="AY10" s="420" t="s">
        <v>115</v>
      </c>
      <c r="AZ10" s="421"/>
      <c r="BA10" s="421"/>
      <c r="BB10" s="421"/>
      <c r="BC10" s="421"/>
      <c r="BD10" s="421"/>
      <c r="BE10" s="421"/>
      <c r="BF10" s="421"/>
      <c r="BG10" s="421"/>
      <c r="BH10" s="421"/>
      <c r="BI10" s="421"/>
      <c r="BJ10" s="421"/>
      <c r="BK10" s="421"/>
      <c r="BL10" s="421"/>
      <c r="BM10" s="422"/>
      <c r="BN10" s="406">
        <v>319272</v>
      </c>
      <c r="BO10" s="407"/>
      <c r="BP10" s="407"/>
      <c r="BQ10" s="407"/>
      <c r="BR10" s="407"/>
      <c r="BS10" s="407"/>
      <c r="BT10" s="407"/>
      <c r="BU10" s="408"/>
      <c r="BV10" s="406">
        <v>377341</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104</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40767</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8"/>
      <c r="M13" s="490" t="s">
        <v>130</v>
      </c>
      <c r="N13" s="491"/>
      <c r="O13" s="491"/>
      <c r="P13" s="491"/>
      <c r="Q13" s="492"/>
      <c r="R13" s="493">
        <v>40279</v>
      </c>
      <c r="S13" s="494"/>
      <c r="T13" s="494"/>
      <c r="U13" s="494"/>
      <c r="V13" s="495"/>
      <c r="W13" s="496" t="s">
        <v>131</v>
      </c>
      <c r="X13" s="392"/>
      <c r="Y13" s="392"/>
      <c r="Z13" s="392"/>
      <c r="AA13" s="392"/>
      <c r="AB13" s="393"/>
      <c r="AC13" s="359">
        <v>1885</v>
      </c>
      <c r="AD13" s="360"/>
      <c r="AE13" s="360"/>
      <c r="AF13" s="360"/>
      <c r="AG13" s="361"/>
      <c r="AH13" s="359">
        <v>2418</v>
      </c>
      <c r="AI13" s="360"/>
      <c r="AJ13" s="360"/>
      <c r="AK13" s="360"/>
      <c r="AL13" s="419"/>
      <c r="AM13" s="463" t="s">
        <v>132</v>
      </c>
      <c r="AN13" s="363"/>
      <c r="AO13" s="363"/>
      <c r="AP13" s="363"/>
      <c r="AQ13" s="363"/>
      <c r="AR13" s="363"/>
      <c r="AS13" s="363"/>
      <c r="AT13" s="364"/>
      <c r="AU13" s="464" t="s">
        <v>104</v>
      </c>
      <c r="AV13" s="465"/>
      <c r="AW13" s="465"/>
      <c r="AX13" s="465"/>
      <c r="AY13" s="420" t="s">
        <v>133</v>
      </c>
      <c r="AZ13" s="421"/>
      <c r="BA13" s="421"/>
      <c r="BB13" s="421"/>
      <c r="BC13" s="421"/>
      <c r="BD13" s="421"/>
      <c r="BE13" s="421"/>
      <c r="BF13" s="421"/>
      <c r="BG13" s="421"/>
      <c r="BH13" s="421"/>
      <c r="BI13" s="421"/>
      <c r="BJ13" s="421"/>
      <c r="BK13" s="421"/>
      <c r="BL13" s="421"/>
      <c r="BM13" s="422"/>
      <c r="BN13" s="406">
        <v>-172988</v>
      </c>
      <c r="BO13" s="407"/>
      <c r="BP13" s="407"/>
      <c r="BQ13" s="407"/>
      <c r="BR13" s="407"/>
      <c r="BS13" s="407"/>
      <c r="BT13" s="407"/>
      <c r="BU13" s="408"/>
      <c r="BV13" s="406">
        <v>256945</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12.3</v>
      </c>
      <c r="CU13" s="404"/>
      <c r="CV13" s="404"/>
      <c r="CW13" s="404"/>
      <c r="CX13" s="404"/>
      <c r="CY13" s="404"/>
      <c r="CZ13" s="404"/>
      <c r="DA13" s="405"/>
      <c r="DB13" s="403">
        <v>12.8</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41339</v>
      </c>
      <c r="S14" s="494"/>
      <c r="T14" s="494"/>
      <c r="U14" s="494"/>
      <c r="V14" s="495"/>
      <c r="W14" s="497"/>
      <c r="X14" s="395"/>
      <c r="Y14" s="395"/>
      <c r="Z14" s="395"/>
      <c r="AA14" s="395"/>
      <c r="AB14" s="396"/>
      <c r="AC14" s="486">
        <v>10.5</v>
      </c>
      <c r="AD14" s="487"/>
      <c r="AE14" s="487"/>
      <c r="AF14" s="487"/>
      <c r="AG14" s="488"/>
      <c r="AH14" s="486">
        <v>11.6</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38.299999999999997</v>
      </c>
      <c r="CU14" s="504"/>
      <c r="CV14" s="504"/>
      <c r="CW14" s="504"/>
      <c r="CX14" s="504"/>
      <c r="CY14" s="504"/>
      <c r="CZ14" s="504"/>
      <c r="DA14" s="505"/>
      <c r="DB14" s="503">
        <v>41.3</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8"/>
      <c r="M15" s="490" t="s">
        <v>130</v>
      </c>
      <c r="N15" s="491"/>
      <c r="O15" s="491"/>
      <c r="P15" s="491"/>
      <c r="Q15" s="492"/>
      <c r="R15" s="493">
        <v>40872</v>
      </c>
      <c r="S15" s="494"/>
      <c r="T15" s="494"/>
      <c r="U15" s="494"/>
      <c r="V15" s="495"/>
      <c r="W15" s="496" t="s">
        <v>137</v>
      </c>
      <c r="X15" s="392"/>
      <c r="Y15" s="392"/>
      <c r="Z15" s="392"/>
      <c r="AA15" s="392"/>
      <c r="AB15" s="393"/>
      <c r="AC15" s="359">
        <v>3811</v>
      </c>
      <c r="AD15" s="360"/>
      <c r="AE15" s="360"/>
      <c r="AF15" s="360"/>
      <c r="AG15" s="361"/>
      <c r="AH15" s="359">
        <v>4621</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5431067</v>
      </c>
      <c r="BO15" s="436"/>
      <c r="BP15" s="436"/>
      <c r="BQ15" s="436"/>
      <c r="BR15" s="436"/>
      <c r="BS15" s="436"/>
      <c r="BT15" s="436"/>
      <c r="BU15" s="437"/>
      <c r="BV15" s="435">
        <v>5455288</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21.3</v>
      </c>
      <c r="AD16" s="487"/>
      <c r="AE16" s="487"/>
      <c r="AF16" s="487"/>
      <c r="AG16" s="488"/>
      <c r="AH16" s="486">
        <v>22.2</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11626530</v>
      </c>
      <c r="BO16" s="407"/>
      <c r="BP16" s="407"/>
      <c r="BQ16" s="407"/>
      <c r="BR16" s="407"/>
      <c r="BS16" s="407"/>
      <c r="BT16" s="407"/>
      <c r="BU16" s="408"/>
      <c r="BV16" s="406">
        <v>11475281</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12197</v>
      </c>
      <c r="AD17" s="360"/>
      <c r="AE17" s="360"/>
      <c r="AF17" s="360"/>
      <c r="AG17" s="361"/>
      <c r="AH17" s="359">
        <v>13748</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6876033</v>
      </c>
      <c r="BO17" s="407"/>
      <c r="BP17" s="407"/>
      <c r="BQ17" s="407"/>
      <c r="BR17" s="407"/>
      <c r="BS17" s="407"/>
      <c r="BT17" s="407"/>
      <c r="BU17" s="408"/>
      <c r="BV17" s="406">
        <v>6910149</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182.38</v>
      </c>
      <c r="M18" s="459"/>
      <c r="N18" s="459"/>
      <c r="O18" s="459"/>
      <c r="P18" s="459"/>
      <c r="Q18" s="459"/>
      <c r="R18" s="460"/>
      <c r="S18" s="460"/>
      <c r="T18" s="460"/>
      <c r="U18" s="460"/>
      <c r="V18" s="461"/>
      <c r="W18" s="477"/>
      <c r="X18" s="478"/>
      <c r="Y18" s="478"/>
      <c r="Z18" s="478"/>
      <c r="AA18" s="478"/>
      <c r="AB18" s="502"/>
      <c r="AC18" s="376">
        <v>68.2</v>
      </c>
      <c r="AD18" s="377"/>
      <c r="AE18" s="377"/>
      <c r="AF18" s="377"/>
      <c r="AG18" s="462"/>
      <c r="AH18" s="376">
        <v>66.099999999999994</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13153424</v>
      </c>
      <c r="BO18" s="407"/>
      <c r="BP18" s="407"/>
      <c r="BQ18" s="407"/>
      <c r="BR18" s="407"/>
      <c r="BS18" s="407"/>
      <c r="BT18" s="407"/>
      <c r="BU18" s="408"/>
      <c r="BV18" s="406">
        <v>12761171</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226</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16228903</v>
      </c>
      <c r="BO19" s="407"/>
      <c r="BP19" s="407"/>
      <c r="BQ19" s="407"/>
      <c r="BR19" s="407"/>
      <c r="BS19" s="407"/>
      <c r="BT19" s="407"/>
      <c r="BU19" s="408"/>
      <c r="BV19" s="406">
        <v>16253222</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17792</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24617162</v>
      </c>
      <c r="BO22" s="436"/>
      <c r="BP22" s="436"/>
      <c r="BQ22" s="436"/>
      <c r="BR22" s="436"/>
      <c r="BS22" s="436"/>
      <c r="BT22" s="436"/>
      <c r="BU22" s="437"/>
      <c r="BV22" s="435">
        <v>26171831</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14200131</v>
      </c>
      <c r="BO23" s="407"/>
      <c r="BP23" s="407"/>
      <c r="BQ23" s="407"/>
      <c r="BR23" s="407"/>
      <c r="BS23" s="407"/>
      <c r="BT23" s="407"/>
      <c r="BU23" s="408"/>
      <c r="BV23" s="406">
        <v>14468073</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9200</v>
      </c>
      <c r="R24" s="360"/>
      <c r="S24" s="360"/>
      <c r="T24" s="360"/>
      <c r="U24" s="360"/>
      <c r="V24" s="361"/>
      <c r="W24" s="449"/>
      <c r="X24" s="386"/>
      <c r="Y24" s="387"/>
      <c r="Z24" s="362" t="s">
        <v>162</v>
      </c>
      <c r="AA24" s="363"/>
      <c r="AB24" s="363"/>
      <c r="AC24" s="363"/>
      <c r="AD24" s="363"/>
      <c r="AE24" s="363"/>
      <c r="AF24" s="363"/>
      <c r="AG24" s="364"/>
      <c r="AH24" s="359">
        <v>363</v>
      </c>
      <c r="AI24" s="360"/>
      <c r="AJ24" s="360"/>
      <c r="AK24" s="360"/>
      <c r="AL24" s="361"/>
      <c r="AM24" s="359">
        <v>1159422</v>
      </c>
      <c r="AN24" s="360"/>
      <c r="AO24" s="360"/>
      <c r="AP24" s="360"/>
      <c r="AQ24" s="360"/>
      <c r="AR24" s="361"/>
      <c r="AS24" s="359">
        <v>3194</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17658993</v>
      </c>
      <c r="BO24" s="407"/>
      <c r="BP24" s="407"/>
      <c r="BQ24" s="407"/>
      <c r="BR24" s="407"/>
      <c r="BS24" s="407"/>
      <c r="BT24" s="407"/>
      <c r="BU24" s="408"/>
      <c r="BV24" s="406">
        <v>18478271</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2</v>
      </c>
      <c r="M25" s="360"/>
      <c r="N25" s="360"/>
      <c r="O25" s="360"/>
      <c r="P25" s="361"/>
      <c r="Q25" s="359">
        <v>7400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4540859</v>
      </c>
      <c r="BO25" s="436"/>
      <c r="BP25" s="436"/>
      <c r="BQ25" s="436"/>
      <c r="BR25" s="436"/>
      <c r="BS25" s="436"/>
      <c r="BT25" s="436"/>
      <c r="BU25" s="437"/>
      <c r="BV25" s="435">
        <v>1819096</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6500</v>
      </c>
      <c r="R26" s="360"/>
      <c r="S26" s="360"/>
      <c r="T26" s="360"/>
      <c r="U26" s="360"/>
      <c r="V26" s="361"/>
      <c r="W26" s="449"/>
      <c r="X26" s="386"/>
      <c r="Y26" s="387"/>
      <c r="Z26" s="362" t="s">
        <v>168</v>
      </c>
      <c r="AA26" s="417"/>
      <c r="AB26" s="417"/>
      <c r="AC26" s="417"/>
      <c r="AD26" s="417"/>
      <c r="AE26" s="417"/>
      <c r="AF26" s="417"/>
      <c r="AG26" s="418"/>
      <c r="AH26" s="359">
        <v>24</v>
      </c>
      <c r="AI26" s="360"/>
      <c r="AJ26" s="360"/>
      <c r="AK26" s="360"/>
      <c r="AL26" s="361"/>
      <c r="AM26" s="359">
        <v>77880</v>
      </c>
      <c r="AN26" s="360"/>
      <c r="AO26" s="360"/>
      <c r="AP26" s="360"/>
      <c r="AQ26" s="360"/>
      <c r="AR26" s="361"/>
      <c r="AS26" s="359">
        <v>3245</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5050</v>
      </c>
      <c r="R27" s="360"/>
      <c r="S27" s="360"/>
      <c r="T27" s="360"/>
      <c r="U27" s="360"/>
      <c r="V27" s="361"/>
      <c r="W27" s="449"/>
      <c r="X27" s="386"/>
      <c r="Y27" s="387"/>
      <c r="Z27" s="362" t="s">
        <v>171</v>
      </c>
      <c r="AA27" s="363"/>
      <c r="AB27" s="363"/>
      <c r="AC27" s="363"/>
      <c r="AD27" s="363"/>
      <c r="AE27" s="363"/>
      <c r="AF27" s="363"/>
      <c r="AG27" s="364"/>
      <c r="AH27" s="359">
        <v>9</v>
      </c>
      <c r="AI27" s="360"/>
      <c r="AJ27" s="360"/>
      <c r="AK27" s="360"/>
      <c r="AL27" s="361"/>
      <c r="AM27" s="359">
        <v>26109</v>
      </c>
      <c r="AN27" s="360"/>
      <c r="AO27" s="360"/>
      <c r="AP27" s="360"/>
      <c r="AQ27" s="360"/>
      <c r="AR27" s="361"/>
      <c r="AS27" s="359">
        <v>2901</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4220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3637593</v>
      </c>
      <c r="BO28" s="436"/>
      <c r="BP28" s="436"/>
      <c r="BQ28" s="436"/>
      <c r="BR28" s="436"/>
      <c r="BS28" s="436"/>
      <c r="BT28" s="436"/>
      <c r="BU28" s="437"/>
      <c r="BV28" s="435">
        <v>3318321</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16</v>
      </c>
      <c r="M29" s="360"/>
      <c r="N29" s="360"/>
      <c r="O29" s="360"/>
      <c r="P29" s="361"/>
      <c r="Q29" s="359">
        <v>3900</v>
      </c>
      <c r="R29" s="360"/>
      <c r="S29" s="360"/>
      <c r="T29" s="360"/>
      <c r="U29" s="360"/>
      <c r="V29" s="361"/>
      <c r="W29" s="450"/>
      <c r="X29" s="451"/>
      <c r="Y29" s="452"/>
      <c r="Z29" s="362" t="s">
        <v>177</v>
      </c>
      <c r="AA29" s="363"/>
      <c r="AB29" s="363"/>
      <c r="AC29" s="363"/>
      <c r="AD29" s="363"/>
      <c r="AE29" s="363"/>
      <c r="AF29" s="363"/>
      <c r="AG29" s="364"/>
      <c r="AH29" s="359">
        <v>372</v>
      </c>
      <c r="AI29" s="360"/>
      <c r="AJ29" s="360"/>
      <c r="AK29" s="360"/>
      <c r="AL29" s="361"/>
      <c r="AM29" s="359">
        <v>1185531</v>
      </c>
      <c r="AN29" s="360"/>
      <c r="AO29" s="360"/>
      <c r="AP29" s="360"/>
      <c r="AQ29" s="360"/>
      <c r="AR29" s="361"/>
      <c r="AS29" s="359">
        <v>3187</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284919</v>
      </c>
      <c r="BO29" s="407"/>
      <c r="BP29" s="407"/>
      <c r="BQ29" s="407"/>
      <c r="BR29" s="407"/>
      <c r="BS29" s="407"/>
      <c r="BT29" s="407"/>
      <c r="BU29" s="408"/>
      <c r="BV29" s="406">
        <v>208849</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99</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2922276</v>
      </c>
      <c r="BO30" s="441"/>
      <c r="BP30" s="441"/>
      <c r="BQ30" s="441"/>
      <c r="BR30" s="441"/>
      <c r="BS30" s="441"/>
      <c r="BT30" s="441"/>
      <c r="BU30" s="442"/>
      <c r="BV30" s="440">
        <v>3498968</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15">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1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6</v>
      </c>
      <c r="AN34" s="354"/>
      <c r="AO34" s="355" t="str">
        <f>IF('各会計、関係団体の財政状況及び健全化判断比率'!B31="","",'各会計、関係団体の財政状況及び健全化判断比率'!B31)</f>
        <v>下水道事業会計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10</v>
      </c>
      <c r="BX34" s="354"/>
      <c r="BY34" s="355" t="str">
        <f>IF('各会計、関係団体の財政状況及び健全化判断比率'!B68="","",'各会計、関係団体の財政状況及び健全化判断比率'!B68)</f>
        <v>淡路広域行政事務組合（一般会計）</v>
      </c>
      <c r="BZ34" s="355"/>
      <c r="CA34" s="355"/>
      <c r="CB34" s="355"/>
      <c r="CC34" s="355"/>
      <c r="CD34" s="355"/>
      <c r="CE34" s="355"/>
      <c r="CF34" s="355"/>
      <c r="CG34" s="355"/>
      <c r="CH34" s="355"/>
      <c r="CI34" s="355"/>
      <c r="CJ34" s="355"/>
      <c r="CK34" s="355"/>
      <c r="CL34" s="355"/>
      <c r="CM34" s="355"/>
      <c r="CN34" s="163"/>
      <c r="CO34" s="354">
        <f>IF(CQ34="","",MAX(C34:D43,U34:V43,AM34:AN43,BE34:BF43,BW34:BX43)+1)</f>
        <v>20</v>
      </c>
      <c r="CP34" s="354"/>
      <c r="CQ34" s="355" t="str">
        <f>IF('各会計、関係団体の財政状況及び健全化判断比率'!BS7="","",'各会計、関係団体の財政状況及び健全化判断比率'!BS7)</f>
        <v>株式会社淡路島第一次産業振興公社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15">
      <c r="A35" s="163"/>
      <c r="B35" s="190"/>
      <c r="C35" s="354">
        <f>IF(E35="","",C34+1)</f>
        <v>2</v>
      </c>
      <c r="D35" s="354"/>
      <c r="E35" s="355" t="str">
        <f>IF('各会計、関係団体の財政状況及び健全化判断比率'!B8="","",'各会計、関係団体の財政状況及び健全化判断比率'!B8)</f>
        <v>ＣＡＴＶ事業特別会計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f t="shared" ref="AM35:AM43" si="0">IF(AO35="","",AM34+1)</f>
        <v>7</v>
      </c>
      <c r="AN35" s="354"/>
      <c r="AO35" s="355" t="str">
        <f>IF('各会計、関係団体の財政状況及び健全化判断比率'!B32="","",'各会計、関係団体の財政状況及び健全化判断比率'!B32)</f>
        <v>駐車場事業会計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11</v>
      </c>
      <c r="BX35" s="354"/>
      <c r="BY35" s="355" t="str">
        <f>IF('各会計、関係団体の財政状況及び健全化判断比率'!B69="","",'各会計、関係団体の財政状況及び健全化判断比率'!B69)</f>
        <v>淡路広域行政事務組合（淡路ふるさと市町村圏事業特別会計）</v>
      </c>
      <c r="BZ35" s="355"/>
      <c r="CA35" s="355"/>
      <c r="CB35" s="355"/>
      <c r="CC35" s="355"/>
      <c r="CD35" s="355"/>
      <c r="CE35" s="355"/>
      <c r="CF35" s="355"/>
      <c r="CG35" s="355"/>
      <c r="CH35" s="355"/>
      <c r="CI35" s="355"/>
      <c r="CJ35" s="355"/>
      <c r="CK35" s="355"/>
      <c r="CL35" s="355"/>
      <c r="CM35" s="355"/>
      <c r="CN35" s="163"/>
      <c r="CO35" s="354">
        <f t="shared" ref="CO35:CO43" si="3">IF(CQ35="","",CO34+1)</f>
        <v>21</v>
      </c>
      <c r="CP35" s="354"/>
      <c r="CQ35" s="355" t="str">
        <f>IF('各会計、関係団体の財政状況及び健全化判断比率'!BS8="","",'各会計、関係団体の財政状況及び健全化判断比率'!BS8)</f>
        <v>株式会社淡路島テレビジョン</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15">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f t="shared" si="0"/>
        <v>8</v>
      </c>
      <c r="AN36" s="354"/>
      <c r="AO36" s="355" t="str">
        <f>IF('各会計、関係団体の財政状況及び健全化判断比率'!B33="","",'各会計、関係団体の財政状況及び健全化判断比率'!B33)</f>
        <v>介護サービス事業会計</v>
      </c>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12</v>
      </c>
      <c r="BX36" s="354"/>
      <c r="BY36" s="355" t="str">
        <f>IF('各会計、関係団体の財政状況及び健全化判断比率'!B70="","",'各会計、関係団体の財政状況及び健全化判断比率'!B70)</f>
        <v>淡路広域行政事務組合（淡路食肉センター事業特別会計）</v>
      </c>
      <c r="BZ36" s="355"/>
      <c r="CA36" s="355"/>
      <c r="CB36" s="355"/>
      <c r="CC36" s="355"/>
      <c r="CD36" s="355"/>
      <c r="CE36" s="355"/>
      <c r="CF36" s="355"/>
      <c r="CG36" s="355"/>
      <c r="CH36" s="355"/>
      <c r="CI36" s="355"/>
      <c r="CJ36" s="355"/>
      <c r="CK36" s="355"/>
      <c r="CL36" s="355"/>
      <c r="CM36" s="355"/>
      <c r="CN36" s="163"/>
      <c r="CO36" s="354">
        <f t="shared" si="3"/>
        <v>22</v>
      </c>
      <c r="CP36" s="354"/>
      <c r="CQ36" s="355" t="str">
        <f>IF('各会計、関係団体の財政状況及び健全化判断比率'!BS9="","",'各会計、関係団体の財政状況及び健全化判断比率'!BS9)</f>
        <v>株式会社淡路開発事業団</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15">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f t="shared" si="0"/>
        <v>9</v>
      </c>
      <c r="AN37" s="354"/>
      <c r="AO37" s="355" t="str">
        <f>IF('各会計、関係団体の財政状況及び健全化判断比率'!B34="","",'各会計、関係団体の財政状況及び健全化判断比率'!B34)</f>
        <v>土地取得造成事業会計</v>
      </c>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13</v>
      </c>
      <c r="BX37" s="354"/>
      <c r="BY37" s="355" t="str">
        <f>IF('各会計、関係団体の財政状況及び健全化判断比率'!B71="","",'各会計、関係団体の財政状況及び健全化判断比率'!B71)</f>
        <v>淡路広域行政事務組合（淡路公平委員会特別会計）</v>
      </c>
      <c r="BZ37" s="355"/>
      <c r="CA37" s="355"/>
      <c r="CB37" s="355"/>
      <c r="CC37" s="355"/>
      <c r="CD37" s="355"/>
      <c r="CE37" s="355"/>
      <c r="CF37" s="355"/>
      <c r="CG37" s="355"/>
      <c r="CH37" s="355"/>
      <c r="CI37" s="355"/>
      <c r="CJ37" s="355"/>
      <c r="CK37" s="355"/>
      <c r="CL37" s="355"/>
      <c r="CM37" s="355"/>
      <c r="CN37" s="163"/>
      <c r="CO37" s="354">
        <f t="shared" si="3"/>
        <v>23</v>
      </c>
      <c r="CP37" s="354"/>
      <c r="CQ37" s="355" t="str">
        <f>IF('各会計、関係団体の財政状況及び健全化判断比率'!BS10="","",'各会計、関係団体の財政状況及び健全化判断比率'!BS10)</f>
        <v>一般財団法人五色ふるさと振興公社</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1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14</v>
      </c>
      <c r="BX38" s="354"/>
      <c r="BY38" s="355" t="str">
        <f>IF('各会計、関係団体の財政状況及び健全化判断比率'!B72="","",'各会計、関係団体の財政状況及び健全化判断比率'!B72)</f>
        <v>淡路広域消防事務組合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1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15</v>
      </c>
      <c r="BX39" s="354"/>
      <c r="BY39" s="355" t="str">
        <f>IF('各会計、関係団体の財政状況及び健全化判断比率'!B73="","",'各会計、関係団体の財政状況及び健全化判断比率'!B73)</f>
        <v>洲本市・南あわじ市衛生事務組合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1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16</v>
      </c>
      <c r="BX40" s="354"/>
      <c r="BY40" s="355" t="str">
        <f>IF('各会計、関係団体の財政状況及び健全化判断比率'!B74="","",'各会計、関係団体の財政状況及び健全化判断比率'!B74)</f>
        <v>南あわじ市・洲本市小中学校組合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1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f t="shared" si="2"/>
        <v>17</v>
      </c>
      <c r="BX41" s="354"/>
      <c r="BY41" s="355" t="str">
        <f>IF('各会計、関係団体の財政状況及び健全化判断比率'!B75="","",'各会計、関係団体の財政状況及び健全化判断比率'!B75)</f>
        <v>淡路広域水道企業団</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1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f t="shared" si="2"/>
        <v>18</v>
      </c>
      <c r="BX42" s="354"/>
      <c r="BY42" s="355" t="str">
        <f>IF('各会計、関係団体の財政状況及び健全化判断比率'!B76="","",'各会計、関係団体の財政状況及び健全化判断比率'!B76)</f>
        <v>洲本市・南あわじ市山林事務組合</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1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f t="shared" si="2"/>
        <v>19</v>
      </c>
      <c r="BX43" s="354"/>
      <c r="BY43" s="355" t="str">
        <f>IF('各会計、関係団体の財政状況及び健全化判断比率'!B77="","",'各会計、関係団体の財政状況及び健全化判断比率'!B77)</f>
        <v>兵庫県後期高齢者医療広域連合（一般会計）</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pAfQZB/Mjje/zW0bu1mgWIbhrIase8lerE6AXZy7R4hhajEWJcYr+6TiYg5/b8vfErvO4BNA1UVwOBds/gJZPg==" saltValue="GEw1cRcXNZEv826H2/22b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4" zoomScaleSheetLayoutView="100" workbookViewId="0">
      <selection activeCell="AH2" sqref="AH2"/>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39" t="s">
        <v>534</v>
      </c>
      <c r="D34" s="1139"/>
      <c r="E34" s="1140"/>
      <c r="F34" s="32">
        <v>8.9700000000000006</v>
      </c>
      <c r="G34" s="33">
        <v>9.0500000000000007</v>
      </c>
      <c r="H34" s="33">
        <v>8.52</v>
      </c>
      <c r="I34" s="33">
        <v>7.24</v>
      </c>
      <c r="J34" s="34">
        <v>8.02</v>
      </c>
      <c r="K34" s="22"/>
      <c r="L34" s="22"/>
      <c r="M34" s="22"/>
      <c r="N34" s="22"/>
      <c r="O34" s="22"/>
      <c r="P34" s="22"/>
    </row>
    <row r="35" spans="1:16" ht="39" customHeight="1" x14ac:dyDescent="0.15">
      <c r="A35" s="22"/>
      <c r="B35" s="35"/>
      <c r="C35" s="1135" t="s">
        <v>535</v>
      </c>
      <c r="D35" s="1135"/>
      <c r="E35" s="1136"/>
      <c r="F35" s="36">
        <v>0.79</v>
      </c>
      <c r="G35" s="37">
        <v>4.43</v>
      </c>
      <c r="H35" s="37">
        <v>5.53</v>
      </c>
      <c r="I35" s="37">
        <v>4.62</v>
      </c>
      <c r="J35" s="38">
        <v>0.83</v>
      </c>
      <c r="K35" s="22"/>
      <c r="L35" s="22"/>
      <c r="M35" s="22"/>
      <c r="N35" s="22"/>
      <c r="O35" s="22"/>
      <c r="P35" s="22"/>
    </row>
    <row r="36" spans="1:16" ht="39" customHeight="1" x14ac:dyDescent="0.15">
      <c r="A36" s="22"/>
      <c r="B36" s="35"/>
      <c r="C36" s="1135" t="s">
        <v>536</v>
      </c>
      <c r="D36" s="1135"/>
      <c r="E36" s="1136"/>
      <c r="F36" s="36">
        <v>0.3</v>
      </c>
      <c r="G36" s="37">
        <v>1.0900000000000001</v>
      </c>
      <c r="H36" s="37">
        <v>1.28</v>
      </c>
      <c r="I36" s="37">
        <v>1.22</v>
      </c>
      <c r="J36" s="38">
        <v>0.54</v>
      </c>
      <c r="K36" s="22"/>
      <c r="L36" s="22"/>
      <c r="M36" s="22"/>
      <c r="N36" s="22"/>
      <c r="O36" s="22"/>
      <c r="P36" s="22"/>
    </row>
    <row r="37" spans="1:16" ht="39" customHeight="1" x14ac:dyDescent="0.15">
      <c r="A37" s="22"/>
      <c r="B37" s="35"/>
      <c r="C37" s="1135" t="s">
        <v>537</v>
      </c>
      <c r="D37" s="1135"/>
      <c r="E37" s="1136"/>
      <c r="F37" s="36">
        <v>0.71</v>
      </c>
      <c r="G37" s="37">
        <v>0.61</v>
      </c>
      <c r="H37" s="37">
        <v>0.59</v>
      </c>
      <c r="I37" s="37">
        <v>0.59</v>
      </c>
      <c r="J37" s="38">
        <v>0.3</v>
      </c>
      <c r="K37" s="22"/>
      <c r="L37" s="22"/>
      <c r="M37" s="22"/>
      <c r="N37" s="22"/>
      <c r="O37" s="22"/>
      <c r="P37" s="22"/>
    </row>
    <row r="38" spans="1:16" ht="39" customHeight="1" x14ac:dyDescent="0.15">
      <c r="A38" s="22"/>
      <c r="B38" s="35"/>
      <c r="C38" s="1135" t="s">
        <v>538</v>
      </c>
      <c r="D38" s="1135"/>
      <c r="E38" s="1136"/>
      <c r="F38" s="36">
        <v>0.22</v>
      </c>
      <c r="G38" s="37">
        <v>0.18</v>
      </c>
      <c r="H38" s="37">
        <v>0.19</v>
      </c>
      <c r="I38" s="37">
        <v>0.21</v>
      </c>
      <c r="J38" s="38">
        <v>0.28999999999999998</v>
      </c>
      <c r="K38" s="22"/>
      <c r="L38" s="22"/>
      <c r="M38" s="22"/>
      <c r="N38" s="22"/>
      <c r="O38" s="22"/>
      <c r="P38" s="22"/>
    </row>
    <row r="39" spans="1:16" ht="39" customHeight="1" x14ac:dyDescent="0.15">
      <c r="A39" s="22"/>
      <c r="B39" s="35"/>
      <c r="C39" s="1135" t="s">
        <v>539</v>
      </c>
      <c r="D39" s="1135"/>
      <c r="E39" s="1136"/>
      <c r="F39" s="36">
        <v>0.13</v>
      </c>
      <c r="G39" s="37">
        <v>0.14000000000000001</v>
      </c>
      <c r="H39" s="37">
        <v>0.32</v>
      </c>
      <c r="I39" s="37">
        <v>0.18</v>
      </c>
      <c r="J39" s="38">
        <v>0.25</v>
      </c>
      <c r="K39" s="22"/>
      <c r="L39" s="22"/>
      <c r="M39" s="22"/>
      <c r="N39" s="22"/>
      <c r="O39" s="22"/>
      <c r="P39" s="22"/>
    </row>
    <row r="40" spans="1:16" ht="39" customHeight="1" x14ac:dyDescent="0.15">
      <c r="A40" s="22"/>
      <c r="B40" s="35"/>
      <c r="C40" s="1135" t="s">
        <v>540</v>
      </c>
      <c r="D40" s="1135"/>
      <c r="E40" s="1136"/>
      <c r="F40" s="36">
        <v>0.13</v>
      </c>
      <c r="G40" s="37">
        <v>0.71</v>
      </c>
      <c r="H40" s="37">
        <v>0.34</v>
      </c>
      <c r="I40" s="37">
        <v>0.11</v>
      </c>
      <c r="J40" s="38">
        <v>0.24</v>
      </c>
      <c r="K40" s="22"/>
      <c r="L40" s="22"/>
      <c r="M40" s="22"/>
      <c r="N40" s="22"/>
      <c r="O40" s="22"/>
      <c r="P40" s="22"/>
    </row>
    <row r="41" spans="1:16" ht="39" customHeight="1" x14ac:dyDescent="0.15">
      <c r="A41" s="22"/>
      <c r="B41" s="35"/>
      <c r="C41" s="1135" t="s">
        <v>541</v>
      </c>
      <c r="D41" s="1135"/>
      <c r="E41" s="1136"/>
      <c r="F41" s="36">
        <v>0.36</v>
      </c>
      <c r="G41" s="37">
        <v>0.57999999999999996</v>
      </c>
      <c r="H41" s="37">
        <v>0.8</v>
      </c>
      <c r="I41" s="37">
        <v>0.47</v>
      </c>
      <c r="J41" s="38">
        <v>0.21</v>
      </c>
      <c r="K41" s="22"/>
      <c r="L41" s="22"/>
      <c r="M41" s="22"/>
      <c r="N41" s="22"/>
      <c r="O41" s="22"/>
      <c r="P41" s="22"/>
    </row>
    <row r="42" spans="1:16" ht="39" customHeight="1" x14ac:dyDescent="0.15">
      <c r="A42" s="22"/>
      <c r="B42" s="39"/>
      <c r="C42" s="1135" t="s">
        <v>542</v>
      </c>
      <c r="D42" s="1135"/>
      <c r="E42" s="1136"/>
      <c r="F42" s="36" t="s">
        <v>489</v>
      </c>
      <c r="G42" s="37" t="s">
        <v>489</v>
      </c>
      <c r="H42" s="37" t="s">
        <v>489</v>
      </c>
      <c r="I42" s="37" t="s">
        <v>489</v>
      </c>
      <c r="J42" s="38" t="s">
        <v>489</v>
      </c>
      <c r="K42" s="22"/>
      <c r="L42" s="22"/>
      <c r="M42" s="22"/>
      <c r="N42" s="22"/>
      <c r="O42" s="22"/>
      <c r="P42" s="22"/>
    </row>
    <row r="43" spans="1:16" ht="39" customHeight="1" thickBot="1" x14ac:dyDescent="0.2">
      <c r="A43" s="22"/>
      <c r="B43" s="40"/>
      <c r="C43" s="1137" t="s">
        <v>543</v>
      </c>
      <c r="D43" s="1137"/>
      <c r="E43" s="1138"/>
      <c r="F43" s="41">
        <v>0</v>
      </c>
      <c r="G43" s="42">
        <v>0</v>
      </c>
      <c r="H43" s="42">
        <v>0</v>
      </c>
      <c r="I43" s="42">
        <v>0</v>
      </c>
      <c r="J43" s="43">
        <v>0</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kNDsdLXDYIMjbHkXn/uRtNJlYr8sj6G9JpgTuKXW1woYLswokrJmQvZxibn1CaSHVyMqiy+CREw9pe46WDPyNQ==" saltValue="gf/QS49Z5cYQBbOZr78sr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E52" zoomScale="115" zoomScaleNormal="115" zoomScaleSheetLayoutView="55" workbookViewId="0">
      <selection activeCell="AH2" sqref="AH2"/>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15">
      <c r="A45" s="46"/>
      <c r="B45" s="1164" t="s">
        <v>9</v>
      </c>
      <c r="C45" s="1165"/>
      <c r="D45" s="56"/>
      <c r="E45" s="1170" t="s">
        <v>10</v>
      </c>
      <c r="F45" s="1170"/>
      <c r="G45" s="1170"/>
      <c r="H45" s="1170"/>
      <c r="I45" s="1170"/>
      <c r="J45" s="1171"/>
      <c r="K45" s="57">
        <v>3477</v>
      </c>
      <c r="L45" s="58">
        <v>3603</v>
      </c>
      <c r="M45" s="58">
        <v>3363</v>
      </c>
      <c r="N45" s="58">
        <v>3319</v>
      </c>
      <c r="O45" s="59">
        <v>3104</v>
      </c>
      <c r="P45" s="46"/>
      <c r="Q45" s="46"/>
      <c r="R45" s="46"/>
      <c r="S45" s="46"/>
      <c r="T45" s="46"/>
      <c r="U45" s="46"/>
    </row>
    <row r="46" spans="1:21" ht="30.75" customHeight="1" x14ac:dyDescent="0.15">
      <c r="A46" s="46"/>
      <c r="B46" s="1166"/>
      <c r="C46" s="1167"/>
      <c r="D46" s="60"/>
      <c r="E46" s="1143" t="s">
        <v>11</v>
      </c>
      <c r="F46" s="1143"/>
      <c r="G46" s="1143"/>
      <c r="H46" s="1143"/>
      <c r="I46" s="1143"/>
      <c r="J46" s="1144"/>
      <c r="K46" s="61" t="s">
        <v>489</v>
      </c>
      <c r="L46" s="62" t="s">
        <v>489</v>
      </c>
      <c r="M46" s="62" t="s">
        <v>489</v>
      </c>
      <c r="N46" s="62" t="s">
        <v>489</v>
      </c>
      <c r="O46" s="63" t="s">
        <v>489</v>
      </c>
      <c r="P46" s="46"/>
      <c r="Q46" s="46"/>
      <c r="R46" s="46"/>
      <c r="S46" s="46"/>
      <c r="T46" s="46"/>
      <c r="U46" s="46"/>
    </row>
    <row r="47" spans="1:21" ht="30.75" customHeight="1" x14ac:dyDescent="0.15">
      <c r="A47" s="46"/>
      <c r="B47" s="1166"/>
      <c r="C47" s="1167"/>
      <c r="D47" s="60"/>
      <c r="E47" s="1143" t="s">
        <v>12</v>
      </c>
      <c r="F47" s="1143"/>
      <c r="G47" s="1143"/>
      <c r="H47" s="1143"/>
      <c r="I47" s="1143"/>
      <c r="J47" s="1144"/>
      <c r="K47" s="61" t="s">
        <v>489</v>
      </c>
      <c r="L47" s="62" t="s">
        <v>489</v>
      </c>
      <c r="M47" s="62" t="s">
        <v>489</v>
      </c>
      <c r="N47" s="62" t="s">
        <v>489</v>
      </c>
      <c r="O47" s="63" t="s">
        <v>489</v>
      </c>
      <c r="P47" s="46"/>
      <c r="Q47" s="46"/>
      <c r="R47" s="46"/>
      <c r="S47" s="46"/>
      <c r="T47" s="46"/>
      <c r="U47" s="46"/>
    </row>
    <row r="48" spans="1:21" ht="30.75" customHeight="1" x14ac:dyDescent="0.15">
      <c r="A48" s="46"/>
      <c r="B48" s="1166"/>
      <c r="C48" s="1167"/>
      <c r="D48" s="60"/>
      <c r="E48" s="1143" t="s">
        <v>13</v>
      </c>
      <c r="F48" s="1143"/>
      <c r="G48" s="1143"/>
      <c r="H48" s="1143"/>
      <c r="I48" s="1143"/>
      <c r="J48" s="1144"/>
      <c r="K48" s="61">
        <v>569</v>
      </c>
      <c r="L48" s="62">
        <v>545</v>
      </c>
      <c r="M48" s="62">
        <v>537</v>
      </c>
      <c r="N48" s="62">
        <v>571</v>
      </c>
      <c r="O48" s="63">
        <v>595</v>
      </c>
      <c r="P48" s="46"/>
      <c r="Q48" s="46"/>
      <c r="R48" s="46"/>
      <c r="S48" s="46"/>
      <c r="T48" s="46"/>
      <c r="U48" s="46"/>
    </row>
    <row r="49" spans="1:21" ht="30.75" customHeight="1" x14ac:dyDescent="0.15">
      <c r="A49" s="46"/>
      <c r="B49" s="1166"/>
      <c r="C49" s="1167"/>
      <c r="D49" s="60"/>
      <c r="E49" s="1143" t="s">
        <v>14</v>
      </c>
      <c r="F49" s="1143"/>
      <c r="G49" s="1143"/>
      <c r="H49" s="1143"/>
      <c r="I49" s="1143"/>
      <c r="J49" s="1144"/>
      <c r="K49" s="61">
        <v>266</v>
      </c>
      <c r="L49" s="62">
        <v>196</v>
      </c>
      <c r="M49" s="62">
        <v>178</v>
      </c>
      <c r="N49" s="62">
        <v>165</v>
      </c>
      <c r="O49" s="63">
        <v>142</v>
      </c>
      <c r="P49" s="46"/>
      <c r="Q49" s="46"/>
      <c r="R49" s="46"/>
      <c r="S49" s="46"/>
      <c r="T49" s="46"/>
      <c r="U49" s="46"/>
    </row>
    <row r="50" spans="1:21" ht="30.75" customHeight="1" x14ac:dyDescent="0.15">
      <c r="A50" s="46"/>
      <c r="B50" s="1166"/>
      <c r="C50" s="1167"/>
      <c r="D50" s="60"/>
      <c r="E50" s="1143" t="s">
        <v>15</v>
      </c>
      <c r="F50" s="1143"/>
      <c r="G50" s="1143"/>
      <c r="H50" s="1143"/>
      <c r="I50" s="1143"/>
      <c r="J50" s="1144"/>
      <c r="K50" s="61">
        <v>12</v>
      </c>
      <c r="L50" s="62">
        <v>12</v>
      </c>
      <c r="M50" s="62">
        <v>12</v>
      </c>
      <c r="N50" s="62">
        <v>11</v>
      </c>
      <c r="O50" s="63">
        <v>0</v>
      </c>
      <c r="P50" s="46"/>
      <c r="Q50" s="46"/>
      <c r="R50" s="46"/>
      <c r="S50" s="46"/>
      <c r="T50" s="46"/>
      <c r="U50" s="46"/>
    </row>
    <row r="51" spans="1:21" ht="30.75" customHeight="1" x14ac:dyDescent="0.15">
      <c r="A51" s="46"/>
      <c r="B51" s="1168"/>
      <c r="C51" s="1169"/>
      <c r="D51" s="64"/>
      <c r="E51" s="1143" t="s">
        <v>16</v>
      </c>
      <c r="F51" s="1143"/>
      <c r="G51" s="1143"/>
      <c r="H51" s="1143"/>
      <c r="I51" s="1143"/>
      <c r="J51" s="1144"/>
      <c r="K51" s="61">
        <v>0</v>
      </c>
      <c r="L51" s="62">
        <v>0</v>
      </c>
      <c r="M51" s="62">
        <v>1</v>
      </c>
      <c r="N51" s="62">
        <v>2</v>
      </c>
      <c r="O51" s="63">
        <v>1</v>
      </c>
      <c r="P51" s="46"/>
      <c r="Q51" s="46"/>
      <c r="R51" s="46"/>
      <c r="S51" s="46"/>
      <c r="T51" s="46"/>
      <c r="U51" s="46"/>
    </row>
    <row r="52" spans="1:21" ht="30.75" customHeight="1" x14ac:dyDescent="0.15">
      <c r="A52" s="46"/>
      <c r="B52" s="1141" t="s">
        <v>17</v>
      </c>
      <c r="C52" s="1142"/>
      <c r="D52" s="64"/>
      <c r="E52" s="1143" t="s">
        <v>18</v>
      </c>
      <c r="F52" s="1143"/>
      <c r="G52" s="1143"/>
      <c r="H52" s="1143"/>
      <c r="I52" s="1143"/>
      <c r="J52" s="1144"/>
      <c r="K52" s="61">
        <v>2775</v>
      </c>
      <c r="L52" s="62">
        <v>2914</v>
      </c>
      <c r="M52" s="62">
        <v>2742</v>
      </c>
      <c r="N52" s="62">
        <v>2680</v>
      </c>
      <c r="O52" s="63">
        <v>2550</v>
      </c>
      <c r="P52" s="46"/>
      <c r="Q52" s="46"/>
      <c r="R52" s="46"/>
      <c r="S52" s="46"/>
      <c r="T52" s="46"/>
      <c r="U52" s="46"/>
    </row>
    <row r="53" spans="1:21" ht="30.75" customHeight="1" thickBot="1" x14ac:dyDescent="0.2">
      <c r="A53" s="46"/>
      <c r="B53" s="1145" t="s">
        <v>19</v>
      </c>
      <c r="C53" s="1146"/>
      <c r="D53" s="65"/>
      <c r="E53" s="1147" t="s">
        <v>20</v>
      </c>
      <c r="F53" s="1147"/>
      <c r="G53" s="1147"/>
      <c r="H53" s="1147"/>
      <c r="I53" s="1147"/>
      <c r="J53" s="1148"/>
      <c r="K53" s="66">
        <v>1549</v>
      </c>
      <c r="L53" s="67">
        <v>1442</v>
      </c>
      <c r="M53" s="67">
        <v>1349</v>
      </c>
      <c r="N53" s="67">
        <v>1388</v>
      </c>
      <c r="O53" s="68">
        <v>1292</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544</v>
      </c>
      <c r="L57" s="79" t="s">
        <v>545</v>
      </c>
      <c r="M57" s="79" t="s">
        <v>546</v>
      </c>
      <c r="N57" s="79" t="s">
        <v>547</v>
      </c>
      <c r="O57" s="80" t="s">
        <v>548</v>
      </c>
      <c r="P57" s="46"/>
      <c r="Q57" s="46"/>
      <c r="R57" s="46"/>
      <c r="S57" s="46"/>
      <c r="T57" s="46"/>
      <c r="U57" s="46"/>
    </row>
    <row r="58" spans="1:21" ht="31.5" customHeight="1" x14ac:dyDescent="0.15">
      <c r="B58" s="1149" t="s">
        <v>24</v>
      </c>
      <c r="C58" s="1150"/>
      <c r="D58" s="1155" t="s">
        <v>25</v>
      </c>
      <c r="E58" s="1156"/>
      <c r="F58" s="1156"/>
      <c r="G58" s="1156"/>
      <c r="H58" s="1156"/>
      <c r="I58" s="1156"/>
      <c r="J58" s="1157"/>
      <c r="K58" s="81"/>
      <c r="L58" s="82"/>
      <c r="M58" s="82"/>
      <c r="N58" s="82"/>
      <c r="O58" s="83"/>
    </row>
    <row r="59" spans="1:21" ht="31.5" customHeight="1" x14ac:dyDescent="0.15">
      <c r="B59" s="1151"/>
      <c r="C59" s="1152"/>
      <c r="D59" s="1158" t="s">
        <v>26</v>
      </c>
      <c r="E59" s="1159"/>
      <c r="F59" s="1159"/>
      <c r="G59" s="1159"/>
      <c r="H59" s="1159"/>
      <c r="I59" s="1159"/>
      <c r="J59" s="1160"/>
      <c r="K59" s="84"/>
      <c r="L59" s="85"/>
      <c r="M59" s="85"/>
      <c r="N59" s="85"/>
      <c r="O59" s="86"/>
    </row>
    <row r="60" spans="1:21" ht="31.5" customHeight="1" thickBot="1" x14ac:dyDescent="0.2">
      <c r="B60" s="1153"/>
      <c r="C60" s="1154"/>
      <c r="D60" s="1161" t="s">
        <v>27</v>
      </c>
      <c r="E60" s="1162"/>
      <c r="F60" s="1162"/>
      <c r="G60" s="1162"/>
      <c r="H60" s="1162"/>
      <c r="I60" s="1162"/>
      <c r="J60" s="1163"/>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Dmeverm1p91XEXKlw1Eodx0Fi24zf8UfOHMDMnZSywvfBt5GDP9uPW6OVeACAIuI6XfqiMLscyadrWmGO8H+pw==" saltValue="KtHlA9W+Z15V8SodIOks5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D33" zoomScaleSheetLayoutView="100" workbookViewId="0">
      <selection activeCell="AH2" sqref="AH2"/>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527</v>
      </c>
      <c r="J40" s="101" t="s">
        <v>528</v>
      </c>
      <c r="K40" s="101" t="s">
        <v>529</v>
      </c>
      <c r="L40" s="101" t="s">
        <v>530</v>
      </c>
      <c r="M40" s="102" t="s">
        <v>531</v>
      </c>
    </row>
    <row r="41" spans="2:13" ht="27.75" customHeight="1" x14ac:dyDescent="0.15">
      <c r="B41" s="1184" t="s">
        <v>30</v>
      </c>
      <c r="C41" s="1185"/>
      <c r="D41" s="103"/>
      <c r="E41" s="1186" t="s">
        <v>31</v>
      </c>
      <c r="F41" s="1186"/>
      <c r="G41" s="1186"/>
      <c r="H41" s="1187"/>
      <c r="I41" s="330">
        <v>29574</v>
      </c>
      <c r="J41" s="331">
        <v>28694</v>
      </c>
      <c r="K41" s="331">
        <v>27753</v>
      </c>
      <c r="L41" s="331">
        <v>26172</v>
      </c>
      <c r="M41" s="332">
        <v>24617</v>
      </c>
    </row>
    <row r="42" spans="2:13" ht="27.75" customHeight="1" x14ac:dyDescent="0.15">
      <c r="B42" s="1174"/>
      <c r="C42" s="1175"/>
      <c r="D42" s="104"/>
      <c r="E42" s="1178" t="s">
        <v>32</v>
      </c>
      <c r="F42" s="1178"/>
      <c r="G42" s="1178"/>
      <c r="H42" s="1179"/>
      <c r="I42" s="333">
        <v>39</v>
      </c>
      <c r="J42" s="334">
        <v>27</v>
      </c>
      <c r="K42" s="334">
        <v>15</v>
      </c>
      <c r="L42" s="334">
        <v>3</v>
      </c>
      <c r="M42" s="335">
        <v>3</v>
      </c>
    </row>
    <row r="43" spans="2:13" ht="27.75" customHeight="1" x14ac:dyDescent="0.15">
      <c r="B43" s="1174"/>
      <c r="C43" s="1175"/>
      <c r="D43" s="104"/>
      <c r="E43" s="1178" t="s">
        <v>33</v>
      </c>
      <c r="F43" s="1178"/>
      <c r="G43" s="1178"/>
      <c r="H43" s="1179"/>
      <c r="I43" s="333">
        <v>10265</v>
      </c>
      <c r="J43" s="334">
        <v>10766</v>
      </c>
      <c r="K43" s="334">
        <v>10189</v>
      </c>
      <c r="L43" s="334">
        <v>10238</v>
      </c>
      <c r="M43" s="335">
        <v>10391</v>
      </c>
    </row>
    <row r="44" spans="2:13" ht="27.75" customHeight="1" x14ac:dyDescent="0.15">
      <c r="B44" s="1174"/>
      <c r="C44" s="1175"/>
      <c r="D44" s="104"/>
      <c r="E44" s="1178" t="s">
        <v>34</v>
      </c>
      <c r="F44" s="1178"/>
      <c r="G44" s="1178"/>
      <c r="H44" s="1179"/>
      <c r="I44" s="333">
        <v>2466</v>
      </c>
      <c r="J44" s="334">
        <v>1991</v>
      </c>
      <c r="K44" s="334">
        <v>1622</v>
      </c>
      <c r="L44" s="334">
        <v>1304</v>
      </c>
      <c r="M44" s="335">
        <v>1184</v>
      </c>
    </row>
    <row r="45" spans="2:13" ht="27.75" customHeight="1" x14ac:dyDescent="0.15">
      <c r="B45" s="1174"/>
      <c r="C45" s="1175"/>
      <c r="D45" s="104"/>
      <c r="E45" s="1178" t="s">
        <v>35</v>
      </c>
      <c r="F45" s="1178"/>
      <c r="G45" s="1178"/>
      <c r="H45" s="1179"/>
      <c r="I45" s="333">
        <v>2817</v>
      </c>
      <c r="J45" s="334">
        <v>2811</v>
      </c>
      <c r="K45" s="334">
        <v>2812</v>
      </c>
      <c r="L45" s="334">
        <v>2803</v>
      </c>
      <c r="M45" s="335">
        <v>2613</v>
      </c>
    </row>
    <row r="46" spans="2:13" ht="27.75" customHeight="1" x14ac:dyDescent="0.15">
      <c r="B46" s="1174"/>
      <c r="C46" s="1175"/>
      <c r="D46" s="105"/>
      <c r="E46" s="1178" t="s">
        <v>36</v>
      </c>
      <c r="F46" s="1178"/>
      <c r="G46" s="1178"/>
      <c r="H46" s="1179"/>
      <c r="I46" s="333" t="s">
        <v>489</v>
      </c>
      <c r="J46" s="334" t="s">
        <v>489</v>
      </c>
      <c r="K46" s="334" t="s">
        <v>489</v>
      </c>
      <c r="L46" s="334" t="s">
        <v>489</v>
      </c>
      <c r="M46" s="335" t="s">
        <v>489</v>
      </c>
    </row>
    <row r="47" spans="2:13" ht="27.75" customHeight="1" x14ac:dyDescent="0.15">
      <c r="B47" s="1174"/>
      <c r="C47" s="1175"/>
      <c r="D47" s="106"/>
      <c r="E47" s="1188" t="s">
        <v>37</v>
      </c>
      <c r="F47" s="1189"/>
      <c r="G47" s="1189"/>
      <c r="H47" s="1190"/>
      <c r="I47" s="333" t="s">
        <v>489</v>
      </c>
      <c r="J47" s="334" t="s">
        <v>489</v>
      </c>
      <c r="K47" s="334" t="s">
        <v>489</v>
      </c>
      <c r="L47" s="334" t="s">
        <v>489</v>
      </c>
      <c r="M47" s="335" t="s">
        <v>489</v>
      </c>
    </row>
    <row r="48" spans="2:13" ht="27.75" customHeight="1" x14ac:dyDescent="0.15">
      <c r="B48" s="1174"/>
      <c r="C48" s="1175"/>
      <c r="D48" s="104"/>
      <c r="E48" s="1178" t="s">
        <v>38</v>
      </c>
      <c r="F48" s="1178"/>
      <c r="G48" s="1178"/>
      <c r="H48" s="1179"/>
      <c r="I48" s="333" t="s">
        <v>489</v>
      </c>
      <c r="J48" s="334" t="s">
        <v>489</v>
      </c>
      <c r="K48" s="334" t="s">
        <v>489</v>
      </c>
      <c r="L48" s="334" t="s">
        <v>489</v>
      </c>
      <c r="M48" s="335" t="s">
        <v>489</v>
      </c>
    </row>
    <row r="49" spans="2:13" ht="27.75" customHeight="1" x14ac:dyDescent="0.15">
      <c r="B49" s="1176"/>
      <c r="C49" s="1177"/>
      <c r="D49" s="104"/>
      <c r="E49" s="1178" t="s">
        <v>39</v>
      </c>
      <c r="F49" s="1178"/>
      <c r="G49" s="1178"/>
      <c r="H49" s="1179"/>
      <c r="I49" s="333" t="s">
        <v>489</v>
      </c>
      <c r="J49" s="334" t="s">
        <v>489</v>
      </c>
      <c r="K49" s="334" t="s">
        <v>489</v>
      </c>
      <c r="L49" s="334" t="s">
        <v>489</v>
      </c>
      <c r="M49" s="335" t="s">
        <v>489</v>
      </c>
    </row>
    <row r="50" spans="2:13" ht="27.75" customHeight="1" x14ac:dyDescent="0.15">
      <c r="B50" s="1172" t="s">
        <v>40</v>
      </c>
      <c r="C50" s="1173"/>
      <c r="D50" s="107"/>
      <c r="E50" s="1178" t="s">
        <v>41</v>
      </c>
      <c r="F50" s="1178"/>
      <c r="G50" s="1178"/>
      <c r="H50" s="1179"/>
      <c r="I50" s="333">
        <v>7765</v>
      </c>
      <c r="J50" s="334">
        <v>9370</v>
      </c>
      <c r="K50" s="334">
        <v>7936</v>
      </c>
      <c r="L50" s="334">
        <v>7523</v>
      </c>
      <c r="M50" s="335">
        <v>7323</v>
      </c>
    </row>
    <row r="51" spans="2:13" ht="27.75" customHeight="1" x14ac:dyDescent="0.15">
      <c r="B51" s="1174"/>
      <c r="C51" s="1175"/>
      <c r="D51" s="104"/>
      <c r="E51" s="1178" t="s">
        <v>42</v>
      </c>
      <c r="F51" s="1178"/>
      <c r="G51" s="1178"/>
      <c r="H51" s="1179"/>
      <c r="I51" s="333">
        <v>5258</v>
      </c>
      <c r="J51" s="334">
        <v>5157</v>
      </c>
      <c r="K51" s="334">
        <v>4864</v>
      </c>
      <c r="L51" s="334">
        <v>4751</v>
      </c>
      <c r="M51" s="335">
        <v>4474</v>
      </c>
    </row>
    <row r="52" spans="2:13" ht="27.75" customHeight="1" x14ac:dyDescent="0.15">
      <c r="B52" s="1176"/>
      <c r="C52" s="1177"/>
      <c r="D52" s="104"/>
      <c r="E52" s="1178" t="s">
        <v>43</v>
      </c>
      <c r="F52" s="1178"/>
      <c r="G52" s="1178"/>
      <c r="H52" s="1179"/>
      <c r="I52" s="333">
        <v>25479</v>
      </c>
      <c r="J52" s="334">
        <v>24758</v>
      </c>
      <c r="K52" s="334">
        <v>24740</v>
      </c>
      <c r="L52" s="334">
        <v>23786</v>
      </c>
      <c r="M52" s="335">
        <v>22791</v>
      </c>
    </row>
    <row r="53" spans="2:13" ht="27.75" customHeight="1" thickBot="1" x14ac:dyDescent="0.2">
      <c r="B53" s="1180" t="s">
        <v>19</v>
      </c>
      <c r="C53" s="1181"/>
      <c r="D53" s="108"/>
      <c r="E53" s="1182" t="s">
        <v>44</v>
      </c>
      <c r="F53" s="1182"/>
      <c r="G53" s="1182"/>
      <c r="H53" s="1183"/>
      <c r="I53" s="336">
        <v>6659</v>
      </c>
      <c r="J53" s="337">
        <v>5003</v>
      </c>
      <c r="K53" s="337">
        <v>4852</v>
      </c>
      <c r="L53" s="337">
        <v>4460</v>
      </c>
      <c r="M53" s="338">
        <v>4221</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acEZPrvSP8upJhBUJGHES6HmYr1Nadk6yGyZaSueOit5S5wAOLI0LLDuZ0jlsYFrQH+SrIq/WN5ll5FOwNO+8A==" saltValue="diZkSXkBqATFR/9tTocVn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AH2" sqref="AH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529</v>
      </c>
      <c r="G54" s="117" t="s">
        <v>530</v>
      </c>
      <c r="H54" s="118" t="s">
        <v>531</v>
      </c>
    </row>
    <row r="55" spans="2:8" ht="52.5" customHeight="1" x14ac:dyDescent="0.15">
      <c r="B55" s="119"/>
      <c r="C55" s="1199" t="s">
        <v>46</v>
      </c>
      <c r="D55" s="1199"/>
      <c r="E55" s="1200"/>
      <c r="F55" s="339">
        <v>2941</v>
      </c>
      <c r="G55" s="339">
        <v>3318</v>
      </c>
      <c r="H55" s="340">
        <v>3638</v>
      </c>
    </row>
    <row r="56" spans="2:8" ht="52.5" customHeight="1" x14ac:dyDescent="0.15">
      <c r="B56" s="120"/>
      <c r="C56" s="1201" t="s">
        <v>47</v>
      </c>
      <c r="D56" s="1201"/>
      <c r="E56" s="1202"/>
      <c r="F56" s="341">
        <v>92</v>
      </c>
      <c r="G56" s="341">
        <v>209</v>
      </c>
      <c r="H56" s="342">
        <v>285</v>
      </c>
    </row>
    <row r="57" spans="2:8" ht="53.25" customHeight="1" x14ac:dyDescent="0.15">
      <c r="B57" s="120"/>
      <c r="C57" s="1203" t="s">
        <v>48</v>
      </c>
      <c r="D57" s="1203"/>
      <c r="E57" s="1204"/>
      <c r="F57" s="343">
        <v>4416</v>
      </c>
      <c r="G57" s="343">
        <v>3499</v>
      </c>
      <c r="H57" s="344">
        <v>2922</v>
      </c>
    </row>
    <row r="58" spans="2:8" ht="45.75" customHeight="1" x14ac:dyDescent="0.15">
      <c r="B58" s="121"/>
      <c r="C58" s="1191" t="s">
        <v>566</v>
      </c>
      <c r="D58" s="1192"/>
      <c r="E58" s="1193"/>
      <c r="F58" s="345">
        <v>3373</v>
      </c>
      <c r="G58" s="345">
        <v>2429</v>
      </c>
      <c r="H58" s="346">
        <v>1854</v>
      </c>
    </row>
    <row r="59" spans="2:8" ht="45.75" customHeight="1" x14ac:dyDescent="0.15">
      <c r="B59" s="121"/>
      <c r="C59" s="1191" t="s">
        <v>567</v>
      </c>
      <c r="D59" s="1192"/>
      <c r="E59" s="1193"/>
      <c r="F59" s="345">
        <v>364</v>
      </c>
      <c r="G59" s="345">
        <v>366</v>
      </c>
      <c r="H59" s="346">
        <v>367</v>
      </c>
    </row>
    <row r="60" spans="2:8" ht="45.75" customHeight="1" x14ac:dyDescent="0.15">
      <c r="B60" s="121"/>
      <c r="C60" s="1191" t="s">
        <v>568</v>
      </c>
      <c r="D60" s="1192"/>
      <c r="E60" s="1193"/>
      <c r="F60" s="345">
        <v>361</v>
      </c>
      <c r="G60" s="345">
        <v>345</v>
      </c>
      <c r="H60" s="346">
        <v>329</v>
      </c>
    </row>
    <row r="61" spans="2:8" ht="45.75" customHeight="1" x14ac:dyDescent="0.15">
      <c r="B61" s="121"/>
      <c r="C61" s="1191" t="s">
        <v>569</v>
      </c>
      <c r="D61" s="1192"/>
      <c r="E61" s="1193"/>
      <c r="F61" s="345">
        <v>179</v>
      </c>
      <c r="G61" s="345">
        <v>215</v>
      </c>
      <c r="H61" s="346">
        <v>237</v>
      </c>
    </row>
    <row r="62" spans="2:8" ht="45.75" customHeight="1" thickBot="1" x14ac:dyDescent="0.2">
      <c r="B62" s="122"/>
      <c r="C62" s="1194" t="s">
        <v>570</v>
      </c>
      <c r="D62" s="1195"/>
      <c r="E62" s="1196"/>
      <c r="F62" s="347">
        <v>41</v>
      </c>
      <c r="G62" s="347">
        <v>41</v>
      </c>
      <c r="H62" s="348">
        <v>42</v>
      </c>
    </row>
    <row r="63" spans="2:8" ht="52.5" customHeight="1" thickBot="1" x14ac:dyDescent="0.2">
      <c r="B63" s="123"/>
      <c r="C63" s="1197" t="s">
        <v>49</v>
      </c>
      <c r="D63" s="1197"/>
      <c r="E63" s="1198"/>
      <c r="F63" s="349">
        <v>7449</v>
      </c>
      <c r="G63" s="349">
        <v>7026</v>
      </c>
      <c r="H63" s="350">
        <v>6845</v>
      </c>
    </row>
    <row r="64" spans="2:8" x14ac:dyDescent="0.15"/>
  </sheetData>
  <sheetProtection algorithmName="SHA-512" hashValue="u6azvkwId1xZS5mkjV1jQburqiHSlrTwATKXDbd12WnakFEuZGsBRCW6AuCFqh23xFtaJ6B604f4pxYi2L/j4w==" saltValue="L3rrWu0gFy2YGpsFVnlE0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526</v>
      </c>
      <c r="G2" s="137"/>
      <c r="H2" s="138"/>
    </row>
    <row r="3" spans="1:8" x14ac:dyDescent="0.15">
      <c r="A3" s="134" t="s">
        <v>519</v>
      </c>
      <c r="B3" s="139"/>
      <c r="C3" s="140"/>
      <c r="D3" s="141">
        <v>68633</v>
      </c>
      <c r="E3" s="142"/>
      <c r="F3" s="143">
        <v>92632</v>
      </c>
      <c r="G3" s="144"/>
      <c r="H3" s="145"/>
    </row>
    <row r="4" spans="1:8" x14ac:dyDescent="0.15">
      <c r="A4" s="146"/>
      <c r="B4" s="147"/>
      <c r="C4" s="148"/>
      <c r="D4" s="149">
        <v>46112</v>
      </c>
      <c r="E4" s="150"/>
      <c r="F4" s="151">
        <v>47978</v>
      </c>
      <c r="G4" s="152"/>
      <c r="H4" s="153"/>
    </row>
    <row r="5" spans="1:8" x14ac:dyDescent="0.15">
      <c r="A5" s="134" t="s">
        <v>521</v>
      </c>
      <c r="B5" s="139"/>
      <c r="C5" s="140"/>
      <c r="D5" s="141">
        <v>75829</v>
      </c>
      <c r="E5" s="142"/>
      <c r="F5" s="143">
        <v>96469</v>
      </c>
      <c r="G5" s="144"/>
      <c r="H5" s="145"/>
    </row>
    <row r="6" spans="1:8" x14ac:dyDescent="0.15">
      <c r="A6" s="146"/>
      <c r="B6" s="147"/>
      <c r="C6" s="148"/>
      <c r="D6" s="149">
        <v>49666</v>
      </c>
      <c r="E6" s="150"/>
      <c r="F6" s="151">
        <v>49775</v>
      </c>
      <c r="G6" s="152"/>
      <c r="H6" s="153"/>
    </row>
    <row r="7" spans="1:8" x14ac:dyDescent="0.15">
      <c r="A7" s="134" t="s">
        <v>522</v>
      </c>
      <c r="B7" s="139"/>
      <c r="C7" s="140"/>
      <c r="D7" s="141">
        <v>76710</v>
      </c>
      <c r="E7" s="142"/>
      <c r="F7" s="143">
        <v>85743</v>
      </c>
      <c r="G7" s="144"/>
      <c r="H7" s="145"/>
    </row>
    <row r="8" spans="1:8" x14ac:dyDescent="0.15">
      <c r="A8" s="146"/>
      <c r="B8" s="147"/>
      <c r="C8" s="148"/>
      <c r="D8" s="149">
        <v>39540</v>
      </c>
      <c r="E8" s="150"/>
      <c r="F8" s="151">
        <v>45231</v>
      </c>
      <c r="G8" s="152"/>
      <c r="H8" s="153"/>
    </row>
    <row r="9" spans="1:8" x14ac:dyDescent="0.15">
      <c r="A9" s="134" t="s">
        <v>523</v>
      </c>
      <c r="B9" s="139"/>
      <c r="C9" s="140"/>
      <c r="D9" s="141">
        <v>52108</v>
      </c>
      <c r="E9" s="142"/>
      <c r="F9" s="143">
        <v>92509</v>
      </c>
      <c r="G9" s="144"/>
      <c r="H9" s="145"/>
    </row>
    <row r="10" spans="1:8" x14ac:dyDescent="0.15">
      <c r="A10" s="146"/>
      <c r="B10" s="147"/>
      <c r="C10" s="148"/>
      <c r="D10" s="149">
        <v>31037</v>
      </c>
      <c r="E10" s="150"/>
      <c r="F10" s="151">
        <v>52274</v>
      </c>
      <c r="G10" s="152"/>
      <c r="H10" s="153"/>
    </row>
    <row r="11" spans="1:8" x14ac:dyDescent="0.15">
      <c r="A11" s="134" t="s">
        <v>524</v>
      </c>
      <c r="B11" s="139"/>
      <c r="C11" s="140"/>
      <c r="D11" s="141">
        <v>53234</v>
      </c>
      <c r="E11" s="142"/>
      <c r="F11" s="143">
        <v>98544</v>
      </c>
      <c r="G11" s="144"/>
      <c r="H11" s="145"/>
    </row>
    <row r="12" spans="1:8" x14ac:dyDescent="0.15">
      <c r="A12" s="146"/>
      <c r="B12" s="147"/>
      <c r="C12" s="154"/>
      <c r="D12" s="149">
        <v>28666</v>
      </c>
      <c r="E12" s="150"/>
      <c r="F12" s="151">
        <v>55816</v>
      </c>
      <c r="G12" s="152"/>
      <c r="H12" s="153"/>
    </row>
    <row r="13" spans="1:8" x14ac:dyDescent="0.15">
      <c r="A13" s="134"/>
      <c r="B13" s="139"/>
      <c r="C13" s="140"/>
      <c r="D13" s="141">
        <v>65303</v>
      </c>
      <c r="E13" s="142"/>
      <c r="F13" s="143">
        <v>93179</v>
      </c>
      <c r="G13" s="155"/>
      <c r="H13" s="145"/>
    </row>
    <row r="14" spans="1:8" x14ac:dyDescent="0.15">
      <c r="A14" s="146"/>
      <c r="B14" s="147"/>
      <c r="C14" s="148"/>
      <c r="D14" s="149">
        <v>39004</v>
      </c>
      <c r="E14" s="150"/>
      <c r="F14" s="151">
        <v>50215</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0.79</v>
      </c>
      <c r="C19" s="156">
        <f>ROUND(VALUE(SUBSTITUTE(実質収支比率等に係る経年分析!G$48,"▲","-")),2)</f>
        <v>4.43</v>
      </c>
      <c r="D19" s="156">
        <f>ROUND(VALUE(SUBSTITUTE(実質収支比率等に係る経年分析!H$48,"▲","-")),2)</f>
        <v>5.53</v>
      </c>
      <c r="E19" s="156">
        <f>ROUND(VALUE(SUBSTITUTE(実質収支比率等に係る経年分析!I$48,"▲","-")),2)</f>
        <v>4.63</v>
      </c>
      <c r="F19" s="156">
        <f>ROUND(VALUE(SUBSTITUTE(実質収支比率等に係る経年分析!J$48,"▲","-")),2)</f>
        <v>0.84</v>
      </c>
    </row>
    <row r="20" spans="1:11" x14ac:dyDescent="0.15">
      <c r="A20" s="156" t="s">
        <v>53</v>
      </c>
      <c r="B20" s="156">
        <f>ROUND(VALUE(SUBSTITUTE(実質収支比率等に係る経年分析!F$47,"▲","-")),2)</f>
        <v>19.93</v>
      </c>
      <c r="C20" s="156">
        <f>ROUND(VALUE(SUBSTITUTE(実質収支比率等に係る経年分析!G$47,"▲","-")),2)</f>
        <v>19.87</v>
      </c>
      <c r="D20" s="156">
        <f>ROUND(VALUE(SUBSTITUTE(実質収支比率等に係る経年分析!H$47,"▲","-")),2)</f>
        <v>22.53</v>
      </c>
      <c r="E20" s="156">
        <f>ROUND(VALUE(SUBSTITUTE(実質収支比率等に係る経年分析!I$47,"▲","-")),2)</f>
        <v>25.49</v>
      </c>
      <c r="F20" s="156">
        <f>ROUND(VALUE(SUBSTITUTE(実質収支比率等に係る経年分析!J$47,"▲","-")),2)</f>
        <v>27.71</v>
      </c>
    </row>
    <row r="21" spans="1:11" x14ac:dyDescent="0.15">
      <c r="A21" s="156" t="s">
        <v>54</v>
      </c>
      <c r="B21" s="156">
        <f>IF(ISNUMBER(VALUE(SUBSTITUTE(実質収支比率等に係る経年分析!F$49,"▲","-"))),ROUND(VALUE(SUBSTITUTE(実質収支比率等に係る経年分析!F$49,"▲","-")),2),NA())</f>
        <v>-1.19</v>
      </c>
      <c r="C21" s="156">
        <f>IF(ISNUMBER(VALUE(SUBSTITUTE(実質収支比率等に係る経年分析!G$49,"▲","-"))),ROUND(VALUE(SUBSTITUTE(実質収支比率等に係る経年分析!G$49,"▲","-")),2),NA())</f>
        <v>6.93</v>
      </c>
      <c r="D21" s="156">
        <f>IF(ISNUMBER(VALUE(SUBSTITUTE(実質収支比率等に係る経年分析!H$49,"▲","-"))),ROUND(VALUE(SUBSTITUTE(実質収支比率等に係る経年分析!H$49,"▲","-")),2),NA())</f>
        <v>3.39</v>
      </c>
      <c r="E21" s="156">
        <f>IF(ISNUMBER(VALUE(SUBSTITUTE(実質収支比率等に係る経年分析!I$49,"▲","-"))),ROUND(VALUE(SUBSTITUTE(実質収支比率等に係る経年分析!I$49,"▲","-")),2),NA())</f>
        <v>1.97</v>
      </c>
      <c r="F21" s="156">
        <f>IF(ISNUMBER(VALUE(SUBSTITUTE(実質収支比率等に係る経年分析!J$49,"▲","-"))),ROUND(VALUE(SUBSTITUTE(実質収支比率等に係る経年分析!J$49,"▲","-")),2),NA())</f>
        <v>-1.32</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国民健康保険特別会計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0.36</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0.57999999999999996</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0.8</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0.47</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0.21</v>
      </c>
    </row>
    <row r="30" spans="1:11" x14ac:dyDescent="0.15">
      <c r="A30" s="157" t="str">
        <f>IF(連結実質赤字比率に係る赤字・黒字の構成分析!C$40="",NA(),連結実質赤字比率に係る赤字・黒字の構成分析!C$40)</f>
        <v>下水道事業会計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0.13</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0.71</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0.34</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0.11</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0.24</v>
      </c>
    </row>
    <row r="31" spans="1:11" x14ac:dyDescent="0.15">
      <c r="A31" s="157" t="str">
        <f>IF(連結実質赤字比率に係る赤字・黒字の構成分析!C$39="",NA(),連結実質赤字比率に係る赤字・黒字の構成分析!C$39)</f>
        <v>後期高齢者医療特別会計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0.13</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0.14000000000000001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0.32</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0.18</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0.25</v>
      </c>
    </row>
    <row r="32" spans="1:11" x14ac:dyDescent="0.15">
      <c r="A32" s="157" t="str">
        <f>IF(連結実質赤字比率に係る赤字・黒字の構成分析!C$38="",NA(),連結実質赤字比率に係る赤字・黒字の構成分析!C$38)</f>
        <v>駐車場事業会計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0.22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0.18</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0.19</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0.21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0.28999999999999998</v>
      </c>
    </row>
    <row r="33" spans="1:16" x14ac:dyDescent="0.15">
      <c r="A33" s="157" t="str">
        <f>IF(連結実質赤字比率に係る赤字・黒字の構成分析!C$37="",NA(),連結実質赤字比率に係る赤字・黒字の構成分析!C$37)</f>
        <v>介護サービス事業会計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0.71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0.61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0.59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0.59</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0.3</v>
      </c>
    </row>
    <row r="34" spans="1:16" x14ac:dyDescent="0.15">
      <c r="A34" s="157" t="str">
        <f>IF(連結実質赤字比率に係る赤字・黒字の構成分析!C$36="",NA(),連結実質赤字比率に係る赤字・黒字の構成分析!C$36)</f>
        <v>介護保険特別会計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0.3</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1.0900000000000001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1.28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1.22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0.54</v>
      </c>
    </row>
    <row r="35" spans="1:16" x14ac:dyDescent="0.15">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0.79</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4.43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5.53</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4.62</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0.83</v>
      </c>
    </row>
    <row r="36" spans="1:16" x14ac:dyDescent="0.15">
      <c r="A36" s="157" t="str">
        <f>IF(連結実質赤字比率に係る赤字・黒字の構成分析!C$34="",NA(),連結実質赤字比率に係る赤字・黒字の構成分析!C$34)</f>
        <v>土地取得造成事業会計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8.9700000000000006</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9.0500000000000007</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8.52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7.24</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8.02</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2775</v>
      </c>
      <c r="E42" s="158"/>
      <c r="F42" s="158"/>
      <c r="G42" s="158">
        <f>'実質公債費比率（分子）の構造'!L$52</f>
        <v>2914</v>
      </c>
      <c r="H42" s="158"/>
      <c r="I42" s="158"/>
      <c r="J42" s="158">
        <f>'実質公債費比率（分子）の構造'!M$52</f>
        <v>2742</v>
      </c>
      <c r="K42" s="158"/>
      <c r="L42" s="158"/>
      <c r="M42" s="158">
        <f>'実質公債費比率（分子）の構造'!N$52</f>
        <v>2680</v>
      </c>
      <c r="N42" s="158"/>
      <c r="O42" s="158"/>
      <c r="P42" s="158">
        <f>'実質公債費比率（分子）の構造'!O$52</f>
        <v>2550</v>
      </c>
    </row>
    <row r="43" spans="1:16" x14ac:dyDescent="0.15">
      <c r="A43" s="158" t="s">
        <v>16</v>
      </c>
      <c r="B43" s="158">
        <f>'実質公債費比率（分子）の構造'!K$51</f>
        <v>0</v>
      </c>
      <c r="C43" s="158"/>
      <c r="D43" s="158"/>
      <c r="E43" s="158">
        <f>'実質公債費比率（分子）の構造'!L$51</f>
        <v>0</v>
      </c>
      <c r="F43" s="158"/>
      <c r="G43" s="158"/>
      <c r="H43" s="158">
        <f>'実質公債費比率（分子）の構造'!M$51</f>
        <v>1</v>
      </c>
      <c r="I43" s="158"/>
      <c r="J43" s="158"/>
      <c r="K43" s="158">
        <f>'実質公債費比率（分子）の構造'!N$51</f>
        <v>2</v>
      </c>
      <c r="L43" s="158"/>
      <c r="M43" s="158"/>
      <c r="N43" s="158">
        <f>'実質公債費比率（分子）の構造'!O$51</f>
        <v>1</v>
      </c>
      <c r="O43" s="158"/>
      <c r="P43" s="158"/>
    </row>
    <row r="44" spans="1:16" x14ac:dyDescent="0.15">
      <c r="A44" s="158" t="s">
        <v>62</v>
      </c>
      <c r="B44" s="158">
        <f>'実質公債費比率（分子）の構造'!K$50</f>
        <v>12</v>
      </c>
      <c r="C44" s="158"/>
      <c r="D44" s="158"/>
      <c r="E44" s="158">
        <f>'実質公債費比率（分子）の構造'!L$50</f>
        <v>12</v>
      </c>
      <c r="F44" s="158"/>
      <c r="G44" s="158"/>
      <c r="H44" s="158">
        <f>'実質公債費比率（分子）の構造'!M$50</f>
        <v>12</v>
      </c>
      <c r="I44" s="158"/>
      <c r="J44" s="158"/>
      <c r="K44" s="158">
        <f>'実質公債費比率（分子）の構造'!N$50</f>
        <v>11</v>
      </c>
      <c r="L44" s="158"/>
      <c r="M44" s="158"/>
      <c r="N44" s="158">
        <f>'実質公債費比率（分子）の構造'!O$50</f>
        <v>0</v>
      </c>
      <c r="O44" s="158"/>
      <c r="P44" s="158"/>
    </row>
    <row r="45" spans="1:16" x14ac:dyDescent="0.15">
      <c r="A45" s="158" t="s">
        <v>63</v>
      </c>
      <c r="B45" s="158">
        <f>'実質公債費比率（分子）の構造'!K$49</f>
        <v>266</v>
      </c>
      <c r="C45" s="158"/>
      <c r="D45" s="158"/>
      <c r="E45" s="158">
        <f>'実質公債費比率（分子）の構造'!L$49</f>
        <v>196</v>
      </c>
      <c r="F45" s="158"/>
      <c r="G45" s="158"/>
      <c r="H45" s="158">
        <f>'実質公債費比率（分子）の構造'!M$49</f>
        <v>178</v>
      </c>
      <c r="I45" s="158"/>
      <c r="J45" s="158"/>
      <c r="K45" s="158">
        <f>'実質公債費比率（分子）の構造'!N$49</f>
        <v>165</v>
      </c>
      <c r="L45" s="158"/>
      <c r="M45" s="158"/>
      <c r="N45" s="158">
        <f>'実質公債費比率（分子）の構造'!O$49</f>
        <v>142</v>
      </c>
      <c r="O45" s="158"/>
      <c r="P45" s="158"/>
    </row>
    <row r="46" spans="1:16" x14ac:dyDescent="0.15">
      <c r="A46" s="158" t="s">
        <v>64</v>
      </c>
      <c r="B46" s="158">
        <f>'実質公債費比率（分子）の構造'!K$48</f>
        <v>569</v>
      </c>
      <c r="C46" s="158"/>
      <c r="D46" s="158"/>
      <c r="E46" s="158">
        <f>'実質公債費比率（分子）の構造'!L$48</f>
        <v>545</v>
      </c>
      <c r="F46" s="158"/>
      <c r="G46" s="158"/>
      <c r="H46" s="158">
        <f>'実質公債費比率（分子）の構造'!M$48</f>
        <v>537</v>
      </c>
      <c r="I46" s="158"/>
      <c r="J46" s="158"/>
      <c r="K46" s="158">
        <f>'実質公債費比率（分子）の構造'!N$48</f>
        <v>571</v>
      </c>
      <c r="L46" s="158"/>
      <c r="M46" s="158"/>
      <c r="N46" s="158">
        <f>'実質公債費比率（分子）の構造'!O$48</f>
        <v>595</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3477</v>
      </c>
      <c r="C49" s="158"/>
      <c r="D49" s="158"/>
      <c r="E49" s="158">
        <f>'実質公債費比率（分子）の構造'!L$45</f>
        <v>3603</v>
      </c>
      <c r="F49" s="158"/>
      <c r="G49" s="158"/>
      <c r="H49" s="158">
        <f>'実質公債費比率（分子）の構造'!M$45</f>
        <v>3363</v>
      </c>
      <c r="I49" s="158"/>
      <c r="J49" s="158"/>
      <c r="K49" s="158">
        <f>'実質公債費比率（分子）の構造'!N$45</f>
        <v>3319</v>
      </c>
      <c r="L49" s="158"/>
      <c r="M49" s="158"/>
      <c r="N49" s="158">
        <f>'実質公債費比率（分子）の構造'!O$45</f>
        <v>3104</v>
      </c>
      <c r="O49" s="158"/>
      <c r="P49" s="158"/>
    </row>
    <row r="50" spans="1:16" x14ac:dyDescent="0.15">
      <c r="A50" s="158" t="s">
        <v>67</v>
      </c>
      <c r="B50" s="158" t="e">
        <f>NA()</f>
        <v>#N/A</v>
      </c>
      <c r="C50" s="158">
        <f>IF(ISNUMBER('実質公債費比率（分子）の構造'!K$53),'実質公債費比率（分子）の構造'!K$53,NA())</f>
        <v>1549</v>
      </c>
      <c r="D50" s="158" t="e">
        <f>NA()</f>
        <v>#N/A</v>
      </c>
      <c r="E50" s="158" t="e">
        <f>NA()</f>
        <v>#N/A</v>
      </c>
      <c r="F50" s="158">
        <f>IF(ISNUMBER('実質公債費比率（分子）の構造'!L$53),'実質公債費比率（分子）の構造'!L$53,NA())</f>
        <v>1442</v>
      </c>
      <c r="G50" s="158" t="e">
        <f>NA()</f>
        <v>#N/A</v>
      </c>
      <c r="H50" s="158" t="e">
        <f>NA()</f>
        <v>#N/A</v>
      </c>
      <c r="I50" s="158">
        <f>IF(ISNUMBER('実質公債費比率（分子）の構造'!M$53),'実質公債費比率（分子）の構造'!M$53,NA())</f>
        <v>1349</v>
      </c>
      <c r="J50" s="158" t="e">
        <f>NA()</f>
        <v>#N/A</v>
      </c>
      <c r="K50" s="158" t="e">
        <f>NA()</f>
        <v>#N/A</v>
      </c>
      <c r="L50" s="158">
        <f>IF(ISNUMBER('実質公債費比率（分子）の構造'!N$53),'実質公債費比率（分子）の構造'!N$53,NA())</f>
        <v>1388</v>
      </c>
      <c r="M50" s="158" t="e">
        <f>NA()</f>
        <v>#N/A</v>
      </c>
      <c r="N50" s="158" t="e">
        <f>NA()</f>
        <v>#N/A</v>
      </c>
      <c r="O50" s="158">
        <f>IF(ISNUMBER('実質公債費比率（分子）の構造'!O$53),'実質公債費比率（分子）の構造'!O$53,NA())</f>
        <v>1292</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25479</v>
      </c>
      <c r="E56" s="157"/>
      <c r="F56" s="157"/>
      <c r="G56" s="157">
        <f>'将来負担比率（分子）の構造'!J$52</f>
        <v>24758</v>
      </c>
      <c r="H56" s="157"/>
      <c r="I56" s="157"/>
      <c r="J56" s="157">
        <f>'将来負担比率（分子）の構造'!K$52</f>
        <v>24740</v>
      </c>
      <c r="K56" s="157"/>
      <c r="L56" s="157"/>
      <c r="M56" s="157">
        <f>'将来負担比率（分子）の構造'!L$52</f>
        <v>23786</v>
      </c>
      <c r="N56" s="157"/>
      <c r="O56" s="157"/>
      <c r="P56" s="157">
        <f>'将来負担比率（分子）の構造'!M$52</f>
        <v>22791</v>
      </c>
    </row>
    <row r="57" spans="1:16" x14ac:dyDescent="0.15">
      <c r="A57" s="157" t="s">
        <v>42</v>
      </c>
      <c r="B57" s="157"/>
      <c r="C57" s="157"/>
      <c r="D57" s="157">
        <f>'将来負担比率（分子）の構造'!I$51</f>
        <v>5258</v>
      </c>
      <c r="E57" s="157"/>
      <c r="F57" s="157"/>
      <c r="G57" s="157">
        <f>'将来負担比率（分子）の構造'!J$51</f>
        <v>5157</v>
      </c>
      <c r="H57" s="157"/>
      <c r="I57" s="157"/>
      <c r="J57" s="157">
        <f>'将来負担比率（分子）の構造'!K$51</f>
        <v>4864</v>
      </c>
      <c r="K57" s="157"/>
      <c r="L57" s="157"/>
      <c r="M57" s="157">
        <f>'将来負担比率（分子）の構造'!L$51</f>
        <v>4751</v>
      </c>
      <c r="N57" s="157"/>
      <c r="O57" s="157"/>
      <c r="P57" s="157">
        <f>'将来負担比率（分子）の構造'!M$51</f>
        <v>4474</v>
      </c>
    </row>
    <row r="58" spans="1:16" x14ac:dyDescent="0.15">
      <c r="A58" s="157" t="s">
        <v>41</v>
      </c>
      <c r="B58" s="157"/>
      <c r="C58" s="157"/>
      <c r="D58" s="157">
        <f>'将来負担比率（分子）の構造'!I$50</f>
        <v>7765</v>
      </c>
      <c r="E58" s="157"/>
      <c r="F58" s="157"/>
      <c r="G58" s="157">
        <f>'将来負担比率（分子）の構造'!J$50</f>
        <v>9370</v>
      </c>
      <c r="H58" s="157"/>
      <c r="I58" s="157"/>
      <c r="J58" s="157">
        <f>'将来負担比率（分子）の構造'!K$50</f>
        <v>7936</v>
      </c>
      <c r="K58" s="157"/>
      <c r="L58" s="157"/>
      <c r="M58" s="157">
        <f>'将来負担比率（分子）の構造'!L$50</f>
        <v>7523</v>
      </c>
      <c r="N58" s="157"/>
      <c r="O58" s="157"/>
      <c r="P58" s="157">
        <f>'将来負担比率（分子）の構造'!M$50</f>
        <v>7323</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2817</v>
      </c>
      <c r="C62" s="157"/>
      <c r="D62" s="157"/>
      <c r="E62" s="157">
        <f>'将来負担比率（分子）の構造'!J$45</f>
        <v>2811</v>
      </c>
      <c r="F62" s="157"/>
      <c r="G62" s="157"/>
      <c r="H62" s="157">
        <f>'将来負担比率（分子）の構造'!K$45</f>
        <v>2812</v>
      </c>
      <c r="I62" s="157"/>
      <c r="J62" s="157"/>
      <c r="K62" s="157">
        <f>'将来負担比率（分子）の構造'!L$45</f>
        <v>2803</v>
      </c>
      <c r="L62" s="157"/>
      <c r="M62" s="157"/>
      <c r="N62" s="157">
        <f>'将来負担比率（分子）の構造'!M$45</f>
        <v>2613</v>
      </c>
      <c r="O62" s="157"/>
      <c r="P62" s="157"/>
    </row>
    <row r="63" spans="1:16" x14ac:dyDescent="0.15">
      <c r="A63" s="157" t="s">
        <v>34</v>
      </c>
      <c r="B63" s="157">
        <f>'将来負担比率（分子）の構造'!I$44</f>
        <v>2466</v>
      </c>
      <c r="C63" s="157"/>
      <c r="D63" s="157"/>
      <c r="E63" s="157">
        <f>'将来負担比率（分子）の構造'!J$44</f>
        <v>1991</v>
      </c>
      <c r="F63" s="157"/>
      <c r="G63" s="157"/>
      <c r="H63" s="157">
        <f>'将来負担比率（分子）の構造'!K$44</f>
        <v>1622</v>
      </c>
      <c r="I63" s="157"/>
      <c r="J63" s="157"/>
      <c r="K63" s="157">
        <f>'将来負担比率（分子）の構造'!L$44</f>
        <v>1304</v>
      </c>
      <c r="L63" s="157"/>
      <c r="M63" s="157"/>
      <c r="N63" s="157">
        <f>'将来負担比率（分子）の構造'!M$44</f>
        <v>1184</v>
      </c>
      <c r="O63" s="157"/>
      <c r="P63" s="157"/>
    </row>
    <row r="64" spans="1:16" x14ac:dyDescent="0.15">
      <c r="A64" s="157" t="s">
        <v>33</v>
      </c>
      <c r="B64" s="157">
        <f>'将来負担比率（分子）の構造'!I$43</f>
        <v>10265</v>
      </c>
      <c r="C64" s="157"/>
      <c r="D64" s="157"/>
      <c r="E64" s="157">
        <f>'将来負担比率（分子）の構造'!J$43</f>
        <v>10766</v>
      </c>
      <c r="F64" s="157"/>
      <c r="G64" s="157"/>
      <c r="H64" s="157">
        <f>'将来負担比率（分子）の構造'!K$43</f>
        <v>10189</v>
      </c>
      <c r="I64" s="157"/>
      <c r="J64" s="157"/>
      <c r="K64" s="157">
        <f>'将来負担比率（分子）の構造'!L$43</f>
        <v>10238</v>
      </c>
      <c r="L64" s="157"/>
      <c r="M64" s="157"/>
      <c r="N64" s="157">
        <f>'将来負担比率（分子）の構造'!M$43</f>
        <v>10391</v>
      </c>
      <c r="O64" s="157"/>
      <c r="P64" s="157"/>
    </row>
    <row r="65" spans="1:16" x14ac:dyDescent="0.15">
      <c r="A65" s="157" t="s">
        <v>32</v>
      </c>
      <c r="B65" s="157">
        <f>'将来負担比率（分子）の構造'!I$42</f>
        <v>39</v>
      </c>
      <c r="C65" s="157"/>
      <c r="D65" s="157"/>
      <c r="E65" s="157">
        <f>'将来負担比率（分子）の構造'!J$42</f>
        <v>27</v>
      </c>
      <c r="F65" s="157"/>
      <c r="G65" s="157"/>
      <c r="H65" s="157">
        <f>'将来負担比率（分子）の構造'!K$42</f>
        <v>15</v>
      </c>
      <c r="I65" s="157"/>
      <c r="J65" s="157"/>
      <c r="K65" s="157">
        <f>'将来負担比率（分子）の構造'!L$42</f>
        <v>3</v>
      </c>
      <c r="L65" s="157"/>
      <c r="M65" s="157"/>
      <c r="N65" s="157">
        <f>'将来負担比率（分子）の構造'!M$42</f>
        <v>3</v>
      </c>
      <c r="O65" s="157"/>
      <c r="P65" s="157"/>
    </row>
    <row r="66" spans="1:16" x14ac:dyDescent="0.15">
      <c r="A66" s="157" t="s">
        <v>31</v>
      </c>
      <c r="B66" s="157">
        <f>'将来負担比率（分子）の構造'!I$41</f>
        <v>29574</v>
      </c>
      <c r="C66" s="157"/>
      <c r="D66" s="157"/>
      <c r="E66" s="157">
        <f>'将来負担比率（分子）の構造'!J$41</f>
        <v>28694</v>
      </c>
      <c r="F66" s="157"/>
      <c r="G66" s="157"/>
      <c r="H66" s="157">
        <f>'将来負担比率（分子）の構造'!K$41</f>
        <v>27753</v>
      </c>
      <c r="I66" s="157"/>
      <c r="J66" s="157"/>
      <c r="K66" s="157">
        <f>'将来負担比率（分子）の構造'!L$41</f>
        <v>26172</v>
      </c>
      <c r="L66" s="157"/>
      <c r="M66" s="157"/>
      <c r="N66" s="157">
        <f>'将来負担比率（分子）の構造'!M$41</f>
        <v>24617</v>
      </c>
      <c r="O66" s="157"/>
      <c r="P66" s="157"/>
    </row>
    <row r="67" spans="1:16" x14ac:dyDescent="0.15">
      <c r="A67" s="157" t="s">
        <v>71</v>
      </c>
      <c r="B67" s="157" t="e">
        <f>NA()</f>
        <v>#N/A</v>
      </c>
      <c r="C67" s="157">
        <f>IF(ISNUMBER('将来負担比率（分子）の構造'!I$53), IF('将来負担比率（分子）の構造'!I$53 &lt; 0, 0, '将来負担比率（分子）の構造'!I$53), NA())</f>
        <v>6659</v>
      </c>
      <c r="D67" s="157" t="e">
        <f>NA()</f>
        <v>#N/A</v>
      </c>
      <c r="E67" s="157" t="e">
        <f>NA()</f>
        <v>#N/A</v>
      </c>
      <c r="F67" s="157">
        <f>IF(ISNUMBER('将来負担比率（分子）の構造'!J$53), IF('将来負担比率（分子）の構造'!J$53 &lt; 0, 0, '将来負担比率（分子）の構造'!J$53), NA())</f>
        <v>5003</v>
      </c>
      <c r="G67" s="157" t="e">
        <f>NA()</f>
        <v>#N/A</v>
      </c>
      <c r="H67" s="157" t="e">
        <f>NA()</f>
        <v>#N/A</v>
      </c>
      <c r="I67" s="157">
        <f>IF(ISNUMBER('将来負担比率（分子）の構造'!K$53), IF('将来負担比率（分子）の構造'!K$53 &lt; 0, 0, '将来負担比率（分子）の構造'!K$53), NA())</f>
        <v>4852</v>
      </c>
      <c r="J67" s="157" t="e">
        <f>NA()</f>
        <v>#N/A</v>
      </c>
      <c r="K67" s="157" t="e">
        <f>NA()</f>
        <v>#N/A</v>
      </c>
      <c r="L67" s="157">
        <f>IF(ISNUMBER('将来負担比率（分子）の構造'!L$53), IF('将来負担比率（分子）の構造'!L$53 &lt; 0, 0, '将来負担比率（分子）の構造'!L$53), NA())</f>
        <v>4460</v>
      </c>
      <c r="M67" s="157" t="e">
        <f>NA()</f>
        <v>#N/A</v>
      </c>
      <c r="N67" s="157" t="e">
        <f>NA()</f>
        <v>#N/A</v>
      </c>
      <c r="O67" s="157">
        <f>IF(ISNUMBER('将来負担比率（分子）の構造'!M$53), IF('将来負担比率（分子）の構造'!M$53 &lt; 0, 0, '将来負担比率（分子）の構造'!M$53), NA())</f>
        <v>4221</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2941</v>
      </c>
      <c r="C72" s="161">
        <f>基金残高に係る経年分析!G55</f>
        <v>3318</v>
      </c>
      <c r="D72" s="161">
        <f>基金残高に係る経年分析!H55</f>
        <v>3638</v>
      </c>
    </row>
    <row r="73" spans="1:16" x14ac:dyDescent="0.15">
      <c r="A73" s="160" t="s">
        <v>74</v>
      </c>
      <c r="B73" s="161">
        <f>基金残高に係る経年分析!F56</f>
        <v>92</v>
      </c>
      <c r="C73" s="161">
        <f>基金残高に係る経年分析!G56</f>
        <v>209</v>
      </c>
      <c r="D73" s="161">
        <f>基金残高に係る経年分析!H56</f>
        <v>285</v>
      </c>
    </row>
    <row r="74" spans="1:16" x14ac:dyDescent="0.15">
      <c r="A74" s="160" t="s">
        <v>75</v>
      </c>
      <c r="B74" s="161">
        <f>基金残高に係る経年分析!F57</f>
        <v>4416</v>
      </c>
      <c r="C74" s="161">
        <f>基金残高に係る経年分析!G57</f>
        <v>3499</v>
      </c>
      <c r="D74" s="161">
        <f>基金残高に係る経年分析!H57</f>
        <v>2922</v>
      </c>
    </row>
  </sheetData>
  <sheetProtection algorithmName="SHA-512" hashValue="GEaC9jF8+n/GoCSvdjVwVjm7TFeiJN95ZrHliA3YQvHHyZvRGx0EJNXwD2OfT6tRSPhUYVpkUz4+oUyG7F4fZw==" saltValue="7ZTZgdVdhzZIuNdA8KgTtA==" spinCount="100000" sheet="1" objects="1" scenarios="1"/>
  <phoneticPr fontId="2"/>
  <pageMargins left="0.78700000000000003" right="0.78700000000000003" top="0.98399999999999999" bottom="0.98399999999999999" header="0.51200000000000001" footer="0.51200000000000001"/>
  <pageSetup paperSize="9"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E1" workbookViewId="0">
      <selection activeCell="AH2" sqref="AH2"/>
    </sheetView>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5693663</v>
      </c>
      <c r="S5" s="664"/>
      <c r="T5" s="664"/>
      <c r="U5" s="664"/>
      <c r="V5" s="664"/>
      <c r="W5" s="664"/>
      <c r="X5" s="664"/>
      <c r="Y5" s="689"/>
      <c r="Z5" s="702">
        <v>23.2</v>
      </c>
      <c r="AA5" s="702"/>
      <c r="AB5" s="702"/>
      <c r="AC5" s="702"/>
      <c r="AD5" s="703">
        <v>5426410</v>
      </c>
      <c r="AE5" s="703"/>
      <c r="AF5" s="703"/>
      <c r="AG5" s="703"/>
      <c r="AH5" s="703"/>
      <c r="AI5" s="703"/>
      <c r="AJ5" s="703"/>
      <c r="AK5" s="703"/>
      <c r="AL5" s="690">
        <v>40</v>
      </c>
      <c r="AM5" s="672"/>
      <c r="AN5" s="672"/>
      <c r="AO5" s="691"/>
      <c r="AP5" s="666" t="s">
        <v>216</v>
      </c>
      <c r="AQ5" s="667"/>
      <c r="AR5" s="667"/>
      <c r="AS5" s="667"/>
      <c r="AT5" s="667"/>
      <c r="AU5" s="667"/>
      <c r="AV5" s="667"/>
      <c r="AW5" s="667"/>
      <c r="AX5" s="667"/>
      <c r="AY5" s="667"/>
      <c r="AZ5" s="667"/>
      <c r="BA5" s="667"/>
      <c r="BB5" s="667"/>
      <c r="BC5" s="667"/>
      <c r="BD5" s="667"/>
      <c r="BE5" s="667"/>
      <c r="BF5" s="668"/>
      <c r="BG5" s="608">
        <v>5370903</v>
      </c>
      <c r="BH5" s="609"/>
      <c r="BI5" s="609"/>
      <c r="BJ5" s="609"/>
      <c r="BK5" s="609"/>
      <c r="BL5" s="609"/>
      <c r="BM5" s="609"/>
      <c r="BN5" s="610"/>
      <c r="BO5" s="646">
        <v>94.3</v>
      </c>
      <c r="BP5" s="646"/>
      <c r="BQ5" s="646"/>
      <c r="BR5" s="646"/>
      <c r="BS5" s="647">
        <v>76196</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198483</v>
      </c>
      <c r="S6" s="609"/>
      <c r="T6" s="609"/>
      <c r="U6" s="609"/>
      <c r="V6" s="609"/>
      <c r="W6" s="609"/>
      <c r="X6" s="609"/>
      <c r="Y6" s="610"/>
      <c r="Z6" s="646">
        <v>0.8</v>
      </c>
      <c r="AA6" s="646"/>
      <c r="AB6" s="646"/>
      <c r="AC6" s="646"/>
      <c r="AD6" s="647">
        <v>198483</v>
      </c>
      <c r="AE6" s="647"/>
      <c r="AF6" s="647"/>
      <c r="AG6" s="647"/>
      <c r="AH6" s="647"/>
      <c r="AI6" s="647"/>
      <c r="AJ6" s="647"/>
      <c r="AK6" s="647"/>
      <c r="AL6" s="611">
        <v>1.5</v>
      </c>
      <c r="AM6" s="612"/>
      <c r="AN6" s="612"/>
      <c r="AO6" s="648"/>
      <c r="AP6" s="605" t="s">
        <v>221</v>
      </c>
      <c r="AQ6" s="606"/>
      <c r="AR6" s="606"/>
      <c r="AS6" s="606"/>
      <c r="AT6" s="606"/>
      <c r="AU6" s="606"/>
      <c r="AV6" s="606"/>
      <c r="AW6" s="606"/>
      <c r="AX6" s="606"/>
      <c r="AY6" s="606"/>
      <c r="AZ6" s="606"/>
      <c r="BA6" s="606"/>
      <c r="BB6" s="606"/>
      <c r="BC6" s="606"/>
      <c r="BD6" s="606"/>
      <c r="BE6" s="606"/>
      <c r="BF6" s="607"/>
      <c r="BG6" s="608">
        <v>5370903</v>
      </c>
      <c r="BH6" s="609"/>
      <c r="BI6" s="609"/>
      <c r="BJ6" s="609"/>
      <c r="BK6" s="609"/>
      <c r="BL6" s="609"/>
      <c r="BM6" s="609"/>
      <c r="BN6" s="610"/>
      <c r="BO6" s="646">
        <v>94.3</v>
      </c>
      <c r="BP6" s="646"/>
      <c r="BQ6" s="646"/>
      <c r="BR6" s="646"/>
      <c r="BS6" s="647">
        <v>76196</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205893</v>
      </c>
      <c r="CS6" s="609"/>
      <c r="CT6" s="609"/>
      <c r="CU6" s="609"/>
      <c r="CV6" s="609"/>
      <c r="CW6" s="609"/>
      <c r="CX6" s="609"/>
      <c r="CY6" s="610"/>
      <c r="CZ6" s="690">
        <v>0.8</v>
      </c>
      <c r="DA6" s="672"/>
      <c r="DB6" s="672"/>
      <c r="DC6" s="692"/>
      <c r="DD6" s="614" t="s">
        <v>122</v>
      </c>
      <c r="DE6" s="609"/>
      <c r="DF6" s="609"/>
      <c r="DG6" s="609"/>
      <c r="DH6" s="609"/>
      <c r="DI6" s="609"/>
      <c r="DJ6" s="609"/>
      <c r="DK6" s="609"/>
      <c r="DL6" s="609"/>
      <c r="DM6" s="609"/>
      <c r="DN6" s="609"/>
      <c r="DO6" s="609"/>
      <c r="DP6" s="610"/>
      <c r="DQ6" s="614">
        <v>205514</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3671</v>
      </c>
      <c r="S7" s="609"/>
      <c r="T7" s="609"/>
      <c r="U7" s="609"/>
      <c r="V7" s="609"/>
      <c r="W7" s="609"/>
      <c r="X7" s="609"/>
      <c r="Y7" s="610"/>
      <c r="Z7" s="646">
        <v>0</v>
      </c>
      <c r="AA7" s="646"/>
      <c r="AB7" s="646"/>
      <c r="AC7" s="646"/>
      <c r="AD7" s="647">
        <v>3671</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2225716</v>
      </c>
      <c r="BH7" s="609"/>
      <c r="BI7" s="609"/>
      <c r="BJ7" s="609"/>
      <c r="BK7" s="609"/>
      <c r="BL7" s="609"/>
      <c r="BM7" s="609"/>
      <c r="BN7" s="610"/>
      <c r="BO7" s="646">
        <v>39.1</v>
      </c>
      <c r="BP7" s="646"/>
      <c r="BQ7" s="646"/>
      <c r="BR7" s="646"/>
      <c r="BS7" s="647">
        <v>76196</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3360511</v>
      </c>
      <c r="CS7" s="609"/>
      <c r="CT7" s="609"/>
      <c r="CU7" s="609"/>
      <c r="CV7" s="609"/>
      <c r="CW7" s="609"/>
      <c r="CX7" s="609"/>
      <c r="CY7" s="610"/>
      <c r="CZ7" s="646">
        <v>13.8</v>
      </c>
      <c r="DA7" s="646"/>
      <c r="DB7" s="646"/>
      <c r="DC7" s="646"/>
      <c r="DD7" s="614">
        <v>55838</v>
      </c>
      <c r="DE7" s="609"/>
      <c r="DF7" s="609"/>
      <c r="DG7" s="609"/>
      <c r="DH7" s="609"/>
      <c r="DI7" s="609"/>
      <c r="DJ7" s="609"/>
      <c r="DK7" s="609"/>
      <c r="DL7" s="609"/>
      <c r="DM7" s="609"/>
      <c r="DN7" s="609"/>
      <c r="DO7" s="609"/>
      <c r="DP7" s="610"/>
      <c r="DQ7" s="614">
        <v>2379995</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65501</v>
      </c>
      <c r="S8" s="609"/>
      <c r="T8" s="609"/>
      <c r="U8" s="609"/>
      <c r="V8" s="609"/>
      <c r="W8" s="609"/>
      <c r="X8" s="609"/>
      <c r="Y8" s="610"/>
      <c r="Z8" s="646">
        <v>0.3</v>
      </c>
      <c r="AA8" s="646"/>
      <c r="AB8" s="646"/>
      <c r="AC8" s="646"/>
      <c r="AD8" s="647">
        <v>65501</v>
      </c>
      <c r="AE8" s="647"/>
      <c r="AF8" s="647"/>
      <c r="AG8" s="647"/>
      <c r="AH8" s="647"/>
      <c r="AI8" s="647"/>
      <c r="AJ8" s="647"/>
      <c r="AK8" s="647"/>
      <c r="AL8" s="611">
        <v>0.5</v>
      </c>
      <c r="AM8" s="612"/>
      <c r="AN8" s="612"/>
      <c r="AO8" s="648"/>
      <c r="AP8" s="605" t="s">
        <v>227</v>
      </c>
      <c r="AQ8" s="606"/>
      <c r="AR8" s="606"/>
      <c r="AS8" s="606"/>
      <c r="AT8" s="606"/>
      <c r="AU8" s="606"/>
      <c r="AV8" s="606"/>
      <c r="AW8" s="606"/>
      <c r="AX8" s="606"/>
      <c r="AY8" s="606"/>
      <c r="AZ8" s="606"/>
      <c r="BA8" s="606"/>
      <c r="BB8" s="606"/>
      <c r="BC8" s="606"/>
      <c r="BD8" s="606"/>
      <c r="BE8" s="606"/>
      <c r="BF8" s="607"/>
      <c r="BG8" s="608">
        <v>62789</v>
      </c>
      <c r="BH8" s="609"/>
      <c r="BI8" s="609"/>
      <c r="BJ8" s="609"/>
      <c r="BK8" s="609"/>
      <c r="BL8" s="609"/>
      <c r="BM8" s="609"/>
      <c r="BN8" s="610"/>
      <c r="BO8" s="646">
        <v>1.1000000000000001</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8610201</v>
      </c>
      <c r="CS8" s="609"/>
      <c r="CT8" s="609"/>
      <c r="CU8" s="609"/>
      <c r="CV8" s="609"/>
      <c r="CW8" s="609"/>
      <c r="CX8" s="609"/>
      <c r="CY8" s="610"/>
      <c r="CZ8" s="646">
        <v>35.299999999999997</v>
      </c>
      <c r="DA8" s="646"/>
      <c r="DB8" s="646"/>
      <c r="DC8" s="646"/>
      <c r="DD8" s="614">
        <v>84500</v>
      </c>
      <c r="DE8" s="609"/>
      <c r="DF8" s="609"/>
      <c r="DG8" s="609"/>
      <c r="DH8" s="609"/>
      <c r="DI8" s="609"/>
      <c r="DJ8" s="609"/>
      <c r="DK8" s="609"/>
      <c r="DL8" s="609"/>
      <c r="DM8" s="609"/>
      <c r="DN8" s="609"/>
      <c r="DO8" s="609"/>
      <c r="DP8" s="610"/>
      <c r="DQ8" s="614">
        <v>5012605</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86454</v>
      </c>
      <c r="S9" s="609"/>
      <c r="T9" s="609"/>
      <c r="U9" s="609"/>
      <c r="V9" s="609"/>
      <c r="W9" s="609"/>
      <c r="X9" s="609"/>
      <c r="Y9" s="610"/>
      <c r="Z9" s="646">
        <v>0.4</v>
      </c>
      <c r="AA9" s="646"/>
      <c r="AB9" s="646"/>
      <c r="AC9" s="646"/>
      <c r="AD9" s="647">
        <v>86454</v>
      </c>
      <c r="AE9" s="647"/>
      <c r="AF9" s="647"/>
      <c r="AG9" s="647"/>
      <c r="AH9" s="647"/>
      <c r="AI9" s="647"/>
      <c r="AJ9" s="647"/>
      <c r="AK9" s="647"/>
      <c r="AL9" s="611">
        <v>0.6</v>
      </c>
      <c r="AM9" s="612"/>
      <c r="AN9" s="612"/>
      <c r="AO9" s="648"/>
      <c r="AP9" s="605" t="s">
        <v>230</v>
      </c>
      <c r="AQ9" s="606"/>
      <c r="AR9" s="606"/>
      <c r="AS9" s="606"/>
      <c r="AT9" s="606"/>
      <c r="AU9" s="606"/>
      <c r="AV9" s="606"/>
      <c r="AW9" s="606"/>
      <c r="AX9" s="606"/>
      <c r="AY9" s="606"/>
      <c r="AZ9" s="606"/>
      <c r="BA9" s="606"/>
      <c r="BB9" s="606"/>
      <c r="BC9" s="606"/>
      <c r="BD9" s="606"/>
      <c r="BE9" s="606"/>
      <c r="BF9" s="607"/>
      <c r="BG9" s="608">
        <v>1732025</v>
      </c>
      <c r="BH9" s="609"/>
      <c r="BI9" s="609"/>
      <c r="BJ9" s="609"/>
      <c r="BK9" s="609"/>
      <c r="BL9" s="609"/>
      <c r="BM9" s="609"/>
      <c r="BN9" s="610"/>
      <c r="BO9" s="646">
        <v>30.4</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1643749</v>
      </c>
      <c r="CS9" s="609"/>
      <c r="CT9" s="609"/>
      <c r="CU9" s="609"/>
      <c r="CV9" s="609"/>
      <c r="CW9" s="609"/>
      <c r="CX9" s="609"/>
      <c r="CY9" s="610"/>
      <c r="CZ9" s="646">
        <v>6.7</v>
      </c>
      <c r="DA9" s="646"/>
      <c r="DB9" s="646"/>
      <c r="DC9" s="646"/>
      <c r="DD9" s="614">
        <v>196964</v>
      </c>
      <c r="DE9" s="609"/>
      <c r="DF9" s="609"/>
      <c r="DG9" s="609"/>
      <c r="DH9" s="609"/>
      <c r="DI9" s="609"/>
      <c r="DJ9" s="609"/>
      <c r="DK9" s="609"/>
      <c r="DL9" s="609"/>
      <c r="DM9" s="609"/>
      <c r="DN9" s="609"/>
      <c r="DO9" s="609"/>
      <c r="DP9" s="610"/>
      <c r="DQ9" s="614">
        <v>1097458</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176209</v>
      </c>
      <c r="BH10" s="609"/>
      <c r="BI10" s="609"/>
      <c r="BJ10" s="609"/>
      <c r="BK10" s="609"/>
      <c r="BL10" s="609"/>
      <c r="BM10" s="609"/>
      <c r="BN10" s="610"/>
      <c r="BO10" s="646">
        <v>3.1</v>
      </c>
      <c r="BP10" s="646"/>
      <c r="BQ10" s="646"/>
      <c r="BR10" s="646"/>
      <c r="BS10" s="647">
        <v>29215</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23492</v>
      </c>
      <c r="CS10" s="609"/>
      <c r="CT10" s="609"/>
      <c r="CU10" s="609"/>
      <c r="CV10" s="609"/>
      <c r="CW10" s="609"/>
      <c r="CX10" s="609"/>
      <c r="CY10" s="610"/>
      <c r="CZ10" s="646">
        <v>0.1</v>
      </c>
      <c r="DA10" s="646"/>
      <c r="DB10" s="646"/>
      <c r="DC10" s="646"/>
      <c r="DD10" s="614" t="s">
        <v>122</v>
      </c>
      <c r="DE10" s="609"/>
      <c r="DF10" s="609"/>
      <c r="DG10" s="609"/>
      <c r="DH10" s="609"/>
      <c r="DI10" s="609"/>
      <c r="DJ10" s="609"/>
      <c r="DK10" s="609"/>
      <c r="DL10" s="609"/>
      <c r="DM10" s="609"/>
      <c r="DN10" s="609"/>
      <c r="DO10" s="609"/>
      <c r="DP10" s="610"/>
      <c r="DQ10" s="614">
        <v>20272</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1038287</v>
      </c>
      <c r="S11" s="609"/>
      <c r="T11" s="609"/>
      <c r="U11" s="609"/>
      <c r="V11" s="609"/>
      <c r="W11" s="609"/>
      <c r="X11" s="609"/>
      <c r="Y11" s="610"/>
      <c r="Z11" s="611">
        <v>4.2</v>
      </c>
      <c r="AA11" s="612"/>
      <c r="AB11" s="612"/>
      <c r="AC11" s="613"/>
      <c r="AD11" s="614">
        <v>1038287</v>
      </c>
      <c r="AE11" s="609"/>
      <c r="AF11" s="609"/>
      <c r="AG11" s="609"/>
      <c r="AH11" s="609"/>
      <c r="AI11" s="609"/>
      <c r="AJ11" s="609"/>
      <c r="AK11" s="610"/>
      <c r="AL11" s="611">
        <v>7.7</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254693</v>
      </c>
      <c r="BH11" s="609"/>
      <c r="BI11" s="609"/>
      <c r="BJ11" s="609"/>
      <c r="BK11" s="609"/>
      <c r="BL11" s="609"/>
      <c r="BM11" s="609"/>
      <c r="BN11" s="610"/>
      <c r="BO11" s="646">
        <v>4.5</v>
      </c>
      <c r="BP11" s="646"/>
      <c r="BQ11" s="646"/>
      <c r="BR11" s="646"/>
      <c r="BS11" s="647">
        <v>46981</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1491369</v>
      </c>
      <c r="CS11" s="609"/>
      <c r="CT11" s="609"/>
      <c r="CU11" s="609"/>
      <c r="CV11" s="609"/>
      <c r="CW11" s="609"/>
      <c r="CX11" s="609"/>
      <c r="CY11" s="610"/>
      <c r="CZ11" s="646">
        <v>6.1</v>
      </c>
      <c r="DA11" s="646"/>
      <c r="DB11" s="646"/>
      <c r="DC11" s="646"/>
      <c r="DD11" s="614">
        <v>476339</v>
      </c>
      <c r="DE11" s="609"/>
      <c r="DF11" s="609"/>
      <c r="DG11" s="609"/>
      <c r="DH11" s="609"/>
      <c r="DI11" s="609"/>
      <c r="DJ11" s="609"/>
      <c r="DK11" s="609"/>
      <c r="DL11" s="609"/>
      <c r="DM11" s="609"/>
      <c r="DN11" s="609"/>
      <c r="DO11" s="609"/>
      <c r="DP11" s="610"/>
      <c r="DQ11" s="614">
        <v>544009</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v>13163</v>
      </c>
      <c r="S12" s="609"/>
      <c r="T12" s="609"/>
      <c r="U12" s="609"/>
      <c r="V12" s="609"/>
      <c r="W12" s="609"/>
      <c r="X12" s="609"/>
      <c r="Y12" s="610"/>
      <c r="Z12" s="646">
        <v>0.1</v>
      </c>
      <c r="AA12" s="646"/>
      <c r="AB12" s="646"/>
      <c r="AC12" s="646"/>
      <c r="AD12" s="647">
        <v>13163</v>
      </c>
      <c r="AE12" s="647"/>
      <c r="AF12" s="647"/>
      <c r="AG12" s="647"/>
      <c r="AH12" s="647"/>
      <c r="AI12" s="647"/>
      <c r="AJ12" s="647"/>
      <c r="AK12" s="647"/>
      <c r="AL12" s="611">
        <v>0.1</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2666703</v>
      </c>
      <c r="BH12" s="609"/>
      <c r="BI12" s="609"/>
      <c r="BJ12" s="609"/>
      <c r="BK12" s="609"/>
      <c r="BL12" s="609"/>
      <c r="BM12" s="609"/>
      <c r="BN12" s="610"/>
      <c r="BO12" s="646">
        <v>46.8</v>
      </c>
      <c r="BP12" s="646"/>
      <c r="BQ12" s="646"/>
      <c r="BR12" s="646"/>
      <c r="BS12" s="647" t="s">
        <v>122</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651408</v>
      </c>
      <c r="CS12" s="609"/>
      <c r="CT12" s="609"/>
      <c r="CU12" s="609"/>
      <c r="CV12" s="609"/>
      <c r="CW12" s="609"/>
      <c r="CX12" s="609"/>
      <c r="CY12" s="610"/>
      <c r="CZ12" s="646">
        <v>2.7</v>
      </c>
      <c r="DA12" s="646"/>
      <c r="DB12" s="646"/>
      <c r="DC12" s="646"/>
      <c r="DD12" s="614">
        <v>151334</v>
      </c>
      <c r="DE12" s="609"/>
      <c r="DF12" s="609"/>
      <c r="DG12" s="609"/>
      <c r="DH12" s="609"/>
      <c r="DI12" s="609"/>
      <c r="DJ12" s="609"/>
      <c r="DK12" s="609"/>
      <c r="DL12" s="609"/>
      <c r="DM12" s="609"/>
      <c r="DN12" s="609"/>
      <c r="DO12" s="609"/>
      <c r="DP12" s="610"/>
      <c r="DQ12" s="614">
        <v>416056</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2649352</v>
      </c>
      <c r="BH13" s="609"/>
      <c r="BI13" s="609"/>
      <c r="BJ13" s="609"/>
      <c r="BK13" s="609"/>
      <c r="BL13" s="609"/>
      <c r="BM13" s="609"/>
      <c r="BN13" s="610"/>
      <c r="BO13" s="646">
        <v>46.5</v>
      </c>
      <c r="BP13" s="646"/>
      <c r="BQ13" s="646"/>
      <c r="BR13" s="646"/>
      <c r="BS13" s="647" t="s">
        <v>122</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1960672</v>
      </c>
      <c r="CS13" s="609"/>
      <c r="CT13" s="609"/>
      <c r="CU13" s="609"/>
      <c r="CV13" s="609"/>
      <c r="CW13" s="609"/>
      <c r="CX13" s="609"/>
      <c r="CY13" s="610"/>
      <c r="CZ13" s="646">
        <v>8</v>
      </c>
      <c r="DA13" s="646"/>
      <c r="DB13" s="646"/>
      <c r="DC13" s="646"/>
      <c r="DD13" s="614">
        <v>786828</v>
      </c>
      <c r="DE13" s="609"/>
      <c r="DF13" s="609"/>
      <c r="DG13" s="609"/>
      <c r="DH13" s="609"/>
      <c r="DI13" s="609"/>
      <c r="DJ13" s="609"/>
      <c r="DK13" s="609"/>
      <c r="DL13" s="609"/>
      <c r="DM13" s="609"/>
      <c r="DN13" s="609"/>
      <c r="DO13" s="609"/>
      <c r="DP13" s="610"/>
      <c r="DQ13" s="614">
        <v>1072614</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200953</v>
      </c>
      <c r="BH14" s="609"/>
      <c r="BI14" s="609"/>
      <c r="BJ14" s="609"/>
      <c r="BK14" s="609"/>
      <c r="BL14" s="609"/>
      <c r="BM14" s="609"/>
      <c r="BN14" s="610"/>
      <c r="BO14" s="646">
        <v>3.5</v>
      </c>
      <c r="BP14" s="646"/>
      <c r="BQ14" s="646"/>
      <c r="BR14" s="646"/>
      <c r="BS14" s="647" t="s">
        <v>122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1006614</v>
      </c>
      <c r="CS14" s="609"/>
      <c r="CT14" s="609"/>
      <c r="CU14" s="609"/>
      <c r="CV14" s="609"/>
      <c r="CW14" s="609"/>
      <c r="CX14" s="609"/>
      <c r="CY14" s="610"/>
      <c r="CZ14" s="646">
        <v>4.0999999999999996</v>
      </c>
      <c r="DA14" s="646"/>
      <c r="DB14" s="646"/>
      <c r="DC14" s="646"/>
      <c r="DD14" s="614">
        <v>165849</v>
      </c>
      <c r="DE14" s="609"/>
      <c r="DF14" s="609"/>
      <c r="DG14" s="609"/>
      <c r="DH14" s="609"/>
      <c r="DI14" s="609"/>
      <c r="DJ14" s="609"/>
      <c r="DK14" s="609"/>
      <c r="DL14" s="609"/>
      <c r="DM14" s="609"/>
      <c r="DN14" s="609"/>
      <c r="DO14" s="609"/>
      <c r="DP14" s="610"/>
      <c r="DQ14" s="614">
        <v>801355</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44651</v>
      </c>
      <c r="S15" s="609"/>
      <c r="T15" s="609"/>
      <c r="U15" s="609"/>
      <c r="V15" s="609"/>
      <c r="W15" s="609"/>
      <c r="X15" s="609"/>
      <c r="Y15" s="610"/>
      <c r="Z15" s="646">
        <v>0.2</v>
      </c>
      <c r="AA15" s="646"/>
      <c r="AB15" s="646"/>
      <c r="AC15" s="646"/>
      <c r="AD15" s="647">
        <v>44651</v>
      </c>
      <c r="AE15" s="647"/>
      <c r="AF15" s="647"/>
      <c r="AG15" s="647"/>
      <c r="AH15" s="647"/>
      <c r="AI15" s="647"/>
      <c r="AJ15" s="647"/>
      <c r="AK15" s="647"/>
      <c r="AL15" s="611">
        <v>0.3</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277531</v>
      </c>
      <c r="BH15" s="609"/>
      <c r="BI15" s="609"/>
      <c r="BJ15" s="609"/>
      <c r="BK15" s="609"/>
      <c r="BL15" s="609"/>
      <c r="BM15" s="609"/>
      <c r="BN15" s="610"/>
      <c r="BO15" s="646">
        <v>4.9000000000000004</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2265856</v>
      </c>
      <c r="CS15" s="609"/>
      <c r="CT15" s="609"/>
      <c r="CU15" s="609"/>
      <c r="CV15" s="609"/>
      <c r="CW15" s="609"/>
      <c r="CX15" s="609"/>
      <c r="CY15" s="610"/>
      <c r="CZ15" s="646">
        <v>9.3000000000000007</v>
      </c>
      <c r="DA15" s="646"/>
      <c r="DB15" s="646"/>
      <c r="DC15" s="646"/>
      <c r="DD15" s="614">
        <v>252549</v>
      </c>
      <c r="DE15" s="609"/>
      <c r="DF15" s="609"/>
      <c r="DG15" s="609"/>
      <c r="DH15" s="609"/>
      <c r="DI15" s="609"/>
      <c r="DJ15" s="609"/>
      <c r="DK15" s="609"/>
      <c r="DL15" s="609"/>
      <c r="DM15" s="609"/>
      <c r="DN15" s="609"/>
      <c r="DO15" s="609"/>
      <c r="DP15" s="610"/>
      <c r="DQ15" s="614">
        <v>1570999</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98264</v>
      </c>
      <c r="S16" s="609"/>
      <c r="T16" s="609"/>
      <c r="U16" s="609"/>
      <c r="V16" s="609"/>
      <c r="W16" s="609"/>
      <c r="X16" s="609"/>
      <c r="Y16" s="610"/>
      <c r="Z16" s="646">
        <v>0.4</v>
      </c>
      <c r="AA16" s="646"/>
      <c r="AB16" s="646"/>
      <c r="AC16" s="646"/>
      <c r="AD16" s="647">
        <v>98264</v>
      </c>
      <c r="AE16" s="647"/>
      <c r="AF16" s="647"/>
      <c r="AG16" s="647"/>
      <c r="AH16" s="647"/>
      <c r="AI16" s="647"/>
      <c r="AJ16" s="647"/>
      <c r="AK16" s="647"/>
      <c r="AL16" s="611">
        <v>0.7</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v>92114</v>
      </c>
      <c r="CS16" s="609"/>
      <c r="CT16" s="609"/>
      <c r="CU16" s="609"/>
      <c r="CV16" s="609"/>
      <c r="CW16" s="609"/>
      <c r="CX16" s="609"/>
      <c r="CY16" s="610"/>
      <c r="CZ16" s="646">
        <v>0.4</v>
      </c>
      <c r="DA16" s="646"/>
      <c r="DB16" s="646"/>
      <c r="DC16" s="646"/>
      <c r="DD16" s="614" t="s">
        <v>122</v>
      </c>
      <c r="DE16" s="609"/>
      <c r="DF16" s="609"/>
      <c r="DG16" s="609"/>
      <c r="DH16" s="609"/>
      <c r="DI16" s="609"/>
      <c r="DJ16" s="609"/>
      <c r="DK16" s="609"/>
      <c r="DL16" s="609"/>
      <c r="DM16" s="609"/>
      <c r="DN16" s="609"/>
      <c r="DO16" s="609"/>
      <c r="DP16" s="610"/>
      <c r="DQ16" s="614">
        <v>26861</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197964</v>
      </c>
      <c r="S17" s="609"/>
      <c r="T17" s="609"/>
      <c r="U17" s="609"/>
      <c r="V17" s="609"/>
      <c r="W17" s="609"/>
      <c r="X17" s="609"/>
      <c r="Y17" s="610"/>
      <c r="Z17" s="646">
        <v>0.8</v>
      </c>
      <c r="AA17" s="646"/>
      <c r="AB17" s="646"/>
      <c r="AC17" s="646"/>
      <c r="AD17" s="647">
        <v>197964</v>
      </c>
      <c r="AE17" s="647"/>
      <c r="AF17" s="647"/>
      <c r="AG17" s="647"/>
      <c r="AH17" s="647"/>
      <c r="AI17" s="647"/>
      <c r="AJ17" s="647"/>
      <c r="AK17" s="647"/>
      <c r="AL17" s="611">
        <v>1.5</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3105676</v>
      </c>
      <c r="CS17" s="609"/>
      <c r="CT17" s="609"/>
      <c r="CU17" s="609"/>
      <c r="CV17" s="609"/>
      <c r="CW17" s="609"/>
      <c r="CX17" s="609"/>
      <c r="CY17" s="610"/>
      <c r="CZ17" s="646">
        <v>12.7</v>
      </c>
      <c r="DA17" s="646"/>
      <c r="DB17" s="646"/>
      <c r="DC17" s="646"/>
      <c r="DD17" s="614" t="s">
        <v>122</v>
      </c>
      <c r="DE17" s="609"/>
      <c r="DF17" s="609"/>
      <c r="DG17" s="609"/>
      <c r="DH17" s="609"/>
      <c r="DI17" s="609"/>
      <c r="DJ17" s="609"/>
      <c r="DK17" s="609"/>
      <c r="DL17" s="609"/>
      <c r="DM17" s="609"/>
      <c r="DN17" s="609"/>
      <c r="DO17" s="609"/>
      <c r="DP17" s="610"/>
      <c r="DQ17" s="614">
        <v>2928330</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25244</v>
      </c>
      <c r="S18" s="609"/>
      <c r="T18" s="609"/>
      <c r="U18" s="609"/>
      <c r="V18" s="609"/>
      <c r="W18" s="609"/>
      <c r="X18" s="609"/>
      <c r="Y18" s="610"/>
      <c r="Z18" s="646">
        <v>0.1</v>
      </c>
      <c r="AA18" s="646"/>
      <c r="AB18" s="646"/>
      <c r="AC18" s="646"/>
      <c r="AD18" s="647">
        <v>25244</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166574</v>
      </c>
      <c r="S19" s="609"/>
      <c r="T19" s="609"/>
      <c r="U19" s="609"/>
      <c r="V19" s="609"/>
      <c r="W19" s="609"/>
      <c r="X19" s="609"/>
      <c r="Y19" s="610"/>
      <c r="Z19" s="646">
        <v>0.7</v>
      </c>
      <c r="AA19" s="646"/>
      <c r="AB19" s="646"/>
      <c r="AC19" s="646"/>
      <c r="AD19" s="647">
        <v>166574</v>
      </c>
      <c r="AE19" s="647"/>
      <c r="AF19" s="647"/>
      <c r="AG19" s="647"/>
      <c r="AH19" s="647"/>
      <c r="AI19" s="647"/>
      <c r="AJ19" s="647"/>
      <c r="AK19" s="647"/>
      <c r="AL19" s="611">
        <v>1.2</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322760</v>
      </c>
      <c r="BH19" s="609"/>
      <c r="BI19" s="609"/>
      <c r="BJ19" s="609"/>
      <c r="BK19" s="609"/>
      <c r="BL19" s="609"/>
      <c r="BM19" s="609"/>
      <c r="BN19" s="610"/>
      <c r="BO19" s="646">
        <v>5.7</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83" t="s">
        <v>262</v>
      </c>
      <c r="C20" s="684"/>
      <c r="D20" s="684"/>
      <c r="E20" s="684"/>
      <c r="F20" s="684"/>
      <c r="G20" s="684"/>
      <c r="H20" s="684"/>
      <c r="I20" s="684"/>
      <c r="J20" s="684"/>
      <c r="K20" s="684"/>
      <c r="L20" s="684"/>
      <c r="M20" s="684"/>
      <c r="N20" s="684"/>
      <c r="O20" s="684"/>
      <c r="P20" s="684"/>
      <c r="Q20" s="685"/>
      <c r="R20" s="608">
        <v>6146</v>
      </c>
      <c r="S20" s="609"/>
      <c r="T20" s="609"/>
      <c r="U20" s="609"/>
      <c r="V20" s="609"/>
      <c r="W20" s="609"/>
      <c r="X20" s="609"/>
      <c r="Y20" s="610"/>
      <c r="Z20" s="646">
        <v>0</v>
      </c>
      <c r="AA20" s="646"/>
      <c r="AB20" s="646"/>
      <c r="AC20" s="646"/>
      <c r="AD20" s="647">
        <v>6146</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322760</v>
      </c>
      <c r="BH20" s="609"/>
      <c r="BI20" s="609"/>
      <c r="BJ20" s="609"/>
      <c r="BK20" s="609"/>
      <c r="BL20" s="609"/>
      <c r="BM20" s="609"/>
      <c r="BN20" s="610"/>
      <c r="BO20" s="646">
        <v>5.7</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24417555</v>
      </c>
      <c r="CS20" s="609"/>
      <c r="CT20" s="609"/>
      <c r="CU20" s="609"/>
      <c r="CV20" s="609"/>
      <c r="CW20" s="609"/>
      <c r="CX20" s="609"/>
      <c r="CY20" s="610"/>
      <c r="CZ20" s="646">
        <v>100</v>
      </c>
      <c r="DA20" s="646"/>
      <c r="DB20" s="646"/>
      <c r="DC20" s="646"/>
      <c r="DD20" s="614">
        <v>2170201</v>
      </c>
      <c r="DE20" s="609"/>
      <c r="DF20" s="609"/>
      <c r="DG20" s="609"/>
      <c r="DH20" s="609"/>
      <c r="DI20" s="609"/>
      <c r="DJ20" s="609"/>
      <c r="DK20" s="609"/>
      <c r="DL20" s="609"/>
      <c r="DM20" s="609"/>
      <c r="DN20" s="609"/>
      <c r="DO20" s="609"/>
      <c r="DP20" s="610"/>
      <c r="DQ20" s="614">
        <v>16076068</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7014278</v>
      </c>
      <c r="S21" s="609"/>
      <c r="T21" s="609"/>
      <c r="U21" s="609"/>
      <c r="V21" s="609"/>
      <c r="W21" s="609"/>
      <c r="X21" s="609"/>
      <c r="Y21" s="610"/>
      <c r="Z21" s="646">
        <v>28.5</v>
      </c>
      <c r="AA21" s="646"/>
      <c r="AB21" s="646"/>
      <c r="AC21" s="646"/>
      <c r="AD21" s="647">
        <v>6208366</v>
      </c>
      <c r="AE21" s="647"/>
      <c r="AF21" s="647"/>
      <c r="AG21" s="647"/>
      <c r="AH21" s="647"/>
      <c r="AI21" s="647"/>
      <c r="AJ21" s="647"/>
      <c r="AK21" s="647"/>
      <c r="AL21" s="611">
        <v>45.8</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55507</v>
      </c>
      <c r="BH21" s="609"/>
      <c r="BI21" s="609"/>
      <c r="BJ21" s="609"/>
      <c r="BK21" s="609"/>
      <c r="BL21" s="609"/>
      <c r="BM21" s="609"/>
      <c r="BN21" s="610"/>
      <c r="BO21" s="646">
        <v>1</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6208366</v>
      </c>
      <c r="S22" s="609"/>
      <c r="T22" s="609"/>
      <c r="U22" s="609"/>
      <c r="V22" s="609"/>
      <c r="W22" s="609"/>
      <c r="X22" s="609"/>
      <c r="Y22" s="610"/>
      <c r="Z22" s="646">
        <v>25.3</v>
      </c>
      <c r="AA22" s="646"/>
      <c r="AB22" s="646"/>
      <c r="AC22" s="646"/>
      <c r="AD22" s="647">
        <v>6208366</v>
      </c>
      <c r="AE22" s="647"/>
      <c r="AF22" s="647"/>
      <c r="AG22" s="647"/>
      <c r="AH22" s="647"/>
      <c r="AI22" s="647"/>
      <c r="AJ22" s="647"/>
      <c r="AK22" s="647"/>
      <c r="AL22" s="611">
        <v>45.8</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805912</v>
      </c>
      <c r="S23" s="609"/>
      <c r="T23" s="609"/>
      <c r="U23" s="609"/>
      <c r="V23" s="609"/>
      <c r="W23" s="609"/>
      <c r="X23" s="609"/>
      <c r="Y23" s="610"/>
      <c r="Z23" s="646">
        <v>3.3</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v>267253</v>
      </c>
      <c r="BH23" s="609"/>
      <c r="BI23" s="609"/>
      <c r="BJ23" s="609"/>
      <c r="BK23" s="609"/>
      <c r="BL23" s="609"/>
      <c r="BM23" s="609"/>
      <c r="BN23" s="610"/>
      <c r="BO23" s="646">
        <v>4.7</v>
      </c>
      <c r="BP23" s="646"/>
      <c r="BQ23" s="646"/>
      <c r="BR23" s="646"/>
      <c r="BS23" s="647" t="s">
        <v>122</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12108848</v>
      </c>
      <c r="CS24" s="664"/>
      <c r="CT24" s="664"/>
      <c r="CU24" s="664"/>
      <c r="CV24" s="664"/>
      <c r="CW24" s="664"/>
      <c r="CX24" s="664"/>
      <c r="CY24" s="689"/>
      <c r="CZ24" s="690">
        <v>49.6</v>
      </c>
      <c r="DA24" s="672"/>
      <c r="DB24" s="672"/>
      <c r="DC24" s="692"/>
      <c r="DD24" s="688">
        <v>8503091</v>
      </c>
      <c r="DE24" s="664"/>
      <c r="DF24" s="664"/>
      <c r="DG24" s="664"/>
      <c r="DH24" s="664"/>
      <c r="DI24" s="664"/>
      <c r="DJ24" s="664"/>
      <c r="DK24" s="689"/>
      <c r="DL24" s="688">
        <v>7825523</v>
      </c>
      <c r="DM24" s="664"/>
      <c r="DN24" s="664"/>
      <c r="DO24" s="664"/>
      <c r="DP24" s="664"/>
      <c r="DQ24" s="664"/>
      <c r="DR24" s="664"/>
      <c r="DS24" s="664"/>
      <c r="DT24" s="664"/>
      <c r="DU24" s="664"/>
      <c r="DV24" s="689"/>
      <c r="DW24" s="690">
        <v>57.6</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14454379</v>
      </c>
      <c r="S25" s="609"/>
      <c r="T25" s="609"/>
      <c r="U25" s="609"/>
      <c r="V25" s="609"/>
      <c r="W25" s="609"/>
      <c r="X25" s="609"/>
      <c r="Y25" s="610"/>
      <c r="Z25" s="646">
        <v>58.8</v>
      </c>
      <c r="AA25" s="646"/>
      <c r="AB25" s="646"/>
      <c r="AC25" s="646"/>
      <c r="AD25" s="647">
        <v>13381214</v>
      </c>
      <c r="AE25" s="647"/>
      <c r="AF25" s="647"/>
      <c r="AG25" s="647"/>
      <c r="AH25" s="647"/>
      <c r="AI25" s="647"/>
      <c r="AJ25" s="647"/>
      <c r="AK25" s="647"/>
      <c r="AL25" s="611">
        <v>98.8</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4243472</v>
      </c>
      <c r="CS25" s="621"/>
      <c r="CT25" s="621"/>
      <c r="CU25" s="621"/>
      <c r="CV25" s="621"/>
      <c r="CW25" s="621"/>
      <c r="CX25" s="621"/>
      <c r="CY25" s="622"/>
      <c r="CZ25" s="611">
        <v>17.399999999999999</v>
      </c>
      <c r="DA25" s="623"/>
      <c r="DB25" s="623"/>
      <c r="DC25" s="624"/>
      <c r="DD25" s="614">
        <v>3803665</v>
      </c>
      <c r="DE25" s="621"/>
      <c r="DF25" s="621"/>
      <c r="DG25" s="621"/>
      <c r="DH25" s="621"/>
      <c r="DI25" s="621"/>
      <c r="DJ25" s="621"/>
      <c r="DK25" s="622"/>
      <c r="DL25" s="614">
        <v>3784012</v>
      </c>
      <c r="DM25" s="621"/>
      <c r="DN25" s="621"/>
      <c r="DO25" s="621"/>
      <c r="DP25" s="621"/>
      <c r="DQ25" s="621"/>
      <c r="DR25" s="621"/>
      <c r="DS25" s="621"/>
      <c r="DT25" s="621"/>
      <c r="DU25" s="621"/>
      <c r="DV25" s="622"/>
      <c r="DW25" s="611">
        <v>27.8</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4858</v>
      </c>
      <c r="S26" s="609"/>
      <c r="T26" s="609"/>
      <c r="U26" s="609"/>
      <c r="V26" s="609"/>
      <c r="W26" s="609"/>
      <c r="X26" s="609"/>
      <c r="Y26" s="610"/>
      <c r="Z26" s="646">
        <v>0</v>
      </c>
      <c r="AA26" s="646"/>
      <c r="AB26" s="646"/>
      <c r="AC26" s="646"/>
      <c r="AD26" s="647">
        <v>4858</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2365703</v>
      </c>
      <c r="CS26" s="609"/>
      <c r="CT26" s="609"/>
      <c r="CU26" s="609"/>
      <c r="CV26" s="609"/>
      <c r="CW26" s="609"/>
      <c r="CX26" s="609"/>
      <c r="CY26" s="610"/>
      <c r="CZ26" s="611">
        <v>9.6999999999999993</v>
      </c>
      <c r="DA26" s="623"/>
      <c r="DB26" s="623"/>
      <c r="DC26" s="624"/>
      <c r="DD26" s="614">
        <v>2128786</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195422</v>
      </c>
      <c r="S27" s="609"/>
      <c r="T27" s="609"/>
      <c r="U27" s="609"/>
      <c r="V27" s="609"/>
      <c r="W27" s="609"/>
      <c r="X27" s="609"/>
      <c r="Y27" s="610"/>
      <c r="Z27" s="646">
        <v>0.8</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5693663</v>
      </c>
      <c r="BH27" s="609"/>
      <c r="BI27" s="609"/>
      <c r="BJ27" s="609"/>
      <c r="BK27" s="609"/>
      <c r="BL27" s="609"/>
      <c r="BM27" s="609"/>
      <c r="BN27" s="610"/>
      <c r="BO27" s="646">
        <v>100</v>
      </c>
      <c r="BP27" s="646"/>
      <c r="BQ27" s="646"/>
      <c r="BR27" s="646"/>
      <c r="BS27" s="647">
        <v>76196</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4759700</v>
      </c>
      <c r="CS27" s="621"/>
      <c r="CT27" s="621"/>
      <c r="CU27" s="621"/>
      <c r="CV27" s="621"/>
      <c r="CW27" s="621"/>
      <c r="CX27" s="621"/>
      <c r="CY27" s="622"/>
      <c r="CZ27" s="611">
        <v>19.5</v>
      </c>
      <c r="DA27" s="623"/>
      <c r="DB27" s="623"/>
      <c r="DC27" s="624"/>
      <c r="DD27" s="614">
        <v>1771096</v>
      </c>
      <c r="DE27" s="621"/>
      <c r="DF27" s="621"/>
      <c r="DG27" s="621"/>
      <c r="DH27" s="621"/>
      <c r="DI27" s="621"/>
      <c r="DJ27" s="621"/>
      <c r="DK27" s="622"/>
      <c r="DL27" s="614">
        <v>1113181</v>
      </c>
      <c r="DM27" s="621"/>
      <c r="DN27" s="621"/>
      <c r="DO27" s="621"/>
      <c r="DP27" s="621"/>
      <c r="DQ27" s="621"/>
      <c r="DR27" s="621"/>
      <c r="DS27" s="621"/>
      <c r="DT27" s="621"/>
      <c r="DU27" s="621"/>
      <c r="DV27" s="622"/>
      <c r="DW27" s="611">
        <v>8.1999999999999993</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799977</v>
      </c>
      <c r="S28" s="609"/>
      <c r="T28" s="609"/>
      <c r="U28" s="609"/>
      <c r="V28" s="609"/>
      <c r="W28" s="609"/>
      <c r="X28" s="609"/>
      <c r="Y28" s="610"/>
      <c r="Z28" s="646">
        <v>3.3</v>
      </c>
      <c r="AA28" s="646"/>
      <c r="AB28" s="646"/>
      <c r="AC28" s="646"/>
      <c r="AD28" s="647">
        <v>71910</v>
      </c>
      <c r="AE28" s="647"/>
      <c r="AF28" s="647"/>
      <c r="AG28" s="647"/>
      <c r="AH28" s="647"/>
      <c r="AI28" s="647"/>
      <c r="AJ28" s="647"/>
      <c r="AK28" s="647"/>
      <c r="AL28" s="611">
        <v>0.5</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3105676</v>
      </c>
      <c r="CS28" s="609"/>
      <c r="CT28" s="609"/>
      <c r="CU28" s="609"/>
      <c r="CV28" s="609"/>
      <c r="CW28" s="609"/>
      <c r="CX28" s="609"/>
      <c r="CY28" s="610"/>
      <c r="CZ28" s="611">
        <v>12.7</v>
      </c>
      <c r="DA28" s="623"/>
      <c r="DB28" s="623"/>
      <c r="DC28" s="624"/>
      <c r="DD28" s="614">
        <v>2928330</v>
      </c>
      <c r="DE28" s="609"/>
      <c r="DF28" s="609"/>
      <c r="DG28" s="609"/>
      <c r="DH28" s="609"/>
      <c r="DI28" s="609"/>
      <c r="DJ28" s="609"/>
      <c r="DK28" s="610"/>
      <c r="DL28" s="614">
        <v>2928330</v>
      </c>
      <c r="DM28" s="609"/>
      <c r="DN28" s="609"/>
      <c r="DO28" s="609"/>
      <c r="DP28" s="609"/>
      <c r="DQ28" s="609"/>
      <c r="DR28" s="609"/>
      <c r="DS28" s="609"/>
      <c r="DT28" s="609"/>
      <c r="DU28" s="609"/>
      <c r="DV28" s="610"/>
      <c r="DW28" s="611">
        <v>21.5</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164066</v>
      </c>
      <c r="S29" s="609"/>
      <c r="T29" s="609"/>
      <c r="U29" s="609"/>
      <c r="V29" s="609"/>
      <c r="W29" s="609"/>
      <c r="X29" s="609"/>
      <c r="Y29" s="610"/>
      <c r="Z29" s="646">
        <v>0.7</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3104232</v>
      </c>
      <c r="CS29" s="621"/>
      <c r="CT29" s="621"/>
      <c r="CU29" s="621"/>
      <c r="CV29" s="621"/>
      <c r="CW29" s="621"/>
      <c r="CX29" s="621"/>
      <c r="CY29" s="622"/>
      <c r="CZ29" s="611">
        <v>12.7</v>
      </c>
      <c r="DA29" s="623"/>
      <c r="DB29" s="623"/>
      <c r="DC29" s="624"/>
      <c r="DD29" s="614">
        <v>2926886</v>
      </c>
      <c r="DE29" s="621"/>
      <c r="DF29" s="621"/>
      <c r="DG29" s="621"/>
      <c r="DH29" s="621"/>
      <c r="DI29" s="621"/>
      <c r="DJ29" s="621"/>
      <c r="DK29" s="622"/>
      <c r="DL29" s="614">
        <v>2926886</v>
      </c>
      <c r="DM29" s="621"/>
      <c r="DN29" s="621"/>
      <c r="DO29" s="621"/>
      <c r="DP29" s="621"/>
      <c r="DQ29" s="621"/>
      <c r="DR29" s="621"/>
      <c r="DS29" s="621"/>
      <c r="DT29" s="621"/>
      <c r="DU29" s="621"/>
      <c r="DV29" s="622"/>
      <c r="DW29" s="611">
        <v>21.5</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3506857</v>
      </c>
      <c r="S30" s="609"/>
      <c r="T30" s="609"/>
      <c r="U30" s="609"/>
      <c r="V30" s="609"/>
      <c r="W30" s="609"/>
      <c r="X30" s="609"/>
      <c r="Y30" s="610"/>
      <c r="Z30" s="646">
        <v>14.3</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3000353</v>
      </c>
      <c r="CS30" s="609"/>
      <c r="CT30" s="609"/>
      <c r="CU30" s="609"/>
      <c r="CV30" s="609"/>
      <c r="CW30" s="609"/>
      <c r="CX30" s="609"/>
      <c r="CY30" s="610"/>
      <c r="CZ30" s="611">
        <v>12.3</v>
      </c>
      <c r="DA30" s="623"/>
      <c r="DB30" s="623"/>
      <c r="DC30" s="624"/>
      <c r="DD30" s="614">
        <v>2823007</v>
      </c>
      <c r="DE30" s="609"/>
      <c r="DF30" s="609"/>
      <c r="DG30" s="609"/>
      <c r="DH30" s="609"/>
      <c r="DI30" s="609"/>
      <c r="DJ30" s="609"/>
      <c r="DK30" s="610"/>
      <c r="DL30" s="614">
        <v>2823007</v>
      </c>
      <c r="DM30" s="609"/>
      <c r="DN30" s="609"/>
      <c r="DO30" s="609"/>
      <c r="DP30" s="609"/>
      <c r="DQ30" s="609"/>
      <c r="DR30" s="609"/>
      <c r="DS30" s="609"/>
      <c r="DT30" s="609"/>
      <c r="DU30" s="609"/>
      <c r="DV30" s="610"/>
      <c r="DW30" s="611">
        <v>20.8</v>
      </c>
      <c r="DX30" s="623"/>
      <c r="DY30" s="623"/>
      <c r="DZ30" s="623"/>
      <c r="EA30" s="623"/>
      <c r="EB30" s="623"/>
      <c r="EC30" s="635"/>
    </row>
    <row r="31" spans="2:133" ht="11.25" customHeight="1" x14ac:dyDescent="0.15">
      <c r="B31" s="683" t="s">
        <v>297</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298</v>
      </c>
      <c r="AQ31" s="675"/>
      <c r="AR31" s="675"/>
      <c r="AS31" s="675"/>
      <c r="AT31" s="676" t="s">
        <v>299</v>
      </c>
      <c r="AU31" s="200"/>
      <c r="AV31" s="200"/>
      <c r="AW31" s="200"/>
      <c r="AX31" s="666" t="s">
        <v>177</v>
      </c>
      <c r="AY31" s="667"/>
      <c r="AZ31" s="667"/>
      <c r="BA31" s="667"/>
      <c r="BB31" s="667"/>
      <c r="BC31" s="667"/>
      <c r="BD31" s="667"/>
      <c r="BE31" s="667"/>
      <c r="BF31" s="668"/>
      <c r="BG31" s="670">
        <v>99.5</v>
      </c>
      <c r="BH31" s="671"/>
      <c r="BI31" s="671"/>
      <c r="BJ31" s="671"/>
      <c r="BK31" s="671"/>
      <c r="BL31" s="671"/>
      <c r="BM31" s="672">
        <v>97.8</v>
      </c>
      <c r="BN31" s="671"/>
      <c r="BO31" s="671"/>
      <c r="BP31" s="671"/>
      <c r="BQ31" s="673"/>
      <c r="BR31" s="670">
        <v>99.2</v>
      </c>
      <c r="BS31" s="671"/>
      <c r="BT31" s="671"/>
      <c r="BU31" s="671"/>
      <c r="BV31" s="671"/>
      <c r="BW31" s="671"/>
      <c r="BX31" s="672">
        <v>97.6</v>
      </c>
      <c r="BY31" s="671"/>
      <c r="BZ31" s="671"/>
      <c r="CA31" s="671"/>
      <c r="CB31" s="673"/>
      <c r="CD31" s="629"/>
      <c r="CE31" s="630"/>
      <c r="CF31" s="605" t="s">
        <v>300</v>
      </c>
      <c r="CG31" s="606"/>
      <c r="CH31" s="606"/>
      <c r="CI31" s="606"/>
      <c r="CJ31" s="606"/>
      <c r="CK31" s="606"/>
      <c r="CL31" s="606"/>
      <c r="CM31" s="606"/>
      <c r="CN31" s="606"/>
      <c r="CO31" s="606"/>
      <c r="CP31" s="606"/>
      <c r="CQ31" s="607"/>
      <c r="CR31" s="608">
        <v>103879</v>
      </c>
      <c r="CS31" s="621"/>
      <c r="CT31" s="621"/>
      <c r="CU31" s="621"/>
      <c r="CV31" s="621"/>
      <c r="CW31" s="621"/>
      <c r="CX31" s="621"/>
      <c r="CY31" s="622"/>
      <c r="CZ31" s="611">
        <v>0.4</v>
      </c>
      <c r="DA31" s="623"/>
      <c r="DB31" s="623"/>
      <c r="DC31" s="624"/>
      <c r="DD31" s="614">
        <v>103879</v>
      </c>
      <c r="DE31" s="621"/>
      <c r="DF31" s="621"/>
      <c r="DG31" s="621"/>
      <c r="DH31" s="621"/>
      <c r="DI31" s="621"/>
      <c r="DJ31" s="621"/>
      <c r="DK31" s="622"/>
      <c r="DL31" s="614">
        <v>103879</v>
      </c>
      <c r="DM31" s="621"/>
      <c r="DN31" s="621"/>
      <c r="DO31" s="621"/>
      <c r="DP31" s="621"/>
      <c r="DQ31" s="621"/>
      <c r="DR31" s="621"/>
      <c r="DS31" s="621"/>
      <c r="DT31" s="621"/>
      <c r="DU31" s="621"/>
      <c r="DV31" s="622"/>
      <c r="DW31" s="611">
        <v>0.8</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1903234</v>
      </c>
      <c r="S32" s="609"/>
      <c r="T32" s="609"/>
      <c r="U32" s="609"/>
      <c r="V32" s="609"/>
      <c r="W32" s="609"/>
      <c r="X32" s="609"/>
      <c r="Y32" s="610"/>
      <c r="Z32" s="646">
        <v>7.7</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302</v>
      </c>
      <c r="AX32" s="605" t="s">
        <v>303</v>
      </c>
      <c r="AY32" s="606"/>
      <c r="AZ32" s="606"/>
      <c r="BA32" s="606"/>
      <c r="BB32" s="606"/>
      <c r="BC32" s="606"/>
      <c r="BD32" s="606"/>
      <c r="BE32" s="606"/>
      <c r="BF32" s="607"/>
      <c r="BG32" s="679">
        <v>99.4</v>
      </c>
      <c r="BH32" s="621"/>
      <c r="BI32" s="621"/>
      <c r="BJ32" s="621"/>
      <c r="BK32" s="621"/>
      <c r="BL32" s="621"/>
      <c r="BM32" s="612">
        <v>98</v>
      </c>
      <c r="BN32" s="621"/>
      <c r="BO32" s="621"/>
      <c r="BP32" s="621"/>
      <c r="BQ32" s="644"/>
      <c r="BR32" s="679">
        <v>98.9</v>
      </c>
      <c r="BS32" s="621"/>
      <c r="BT32" s="621"/>
      <c r="BU32" s="621"/>
      <c r="BV32" s="621"/>
      <c r="BW32" s="621"/>
      <c r="BX32" s="612">
        <v>98</v>
      </c>
      <c r="BY32" s="621"/>
      <c r="BZ32" s="621"/>
      <c r="CA32" s="621"/>
      <c r="CB32" s="644"/>
      <c r="CD32" s="631"/>
      <c r="CE32" s="632"/>
      <c r="CF32" s="605" t="s">
        <v>304</v>
      </c>
      <c r="CG32" s="606"/>
      <c r="CH32" s="606"/>
      <c r="CI32" s="606"/>
      <c r="CJ32" s="606"/>
      <c r="CK32" s="606"/>
      <c r="CL32" s="606"/>
      <c r="CM32" s="606"/>
      <c r="CN32" s="606"/>
      <c r="CO32" s="606"/>
      <c r="CP32" s="606"/>
      <c r="CQ32" s="607"/>
      <c r="CR32" s="608">
        <v>1444</v>
      </c>
      <c r="CS32" s="609"/>
      <c r="CT32" s="609"/>
      <c r="CU32" s="609"/>
      <c r="CV32" s="609"/>
      <c r="CW32" s="609"/>
      <c r="CX32" s="609"/>
      <c r="CY32" s="610"/>
      <c r="CZ32" s="611">
        <v>0</v>
      </c>
      <c r="DA32" s="623"/>
      <c r="DB32" s="623"/>
      <c r="DC32" s="624"/>
      <c r="DD32" s="614">
        <v>1444</v>
      </c>
      <c r="DE32" s="609"/>
      <c r="DF32" s="609"/>
      <c r="DG32" s="609"/>
      <c r="DH32" s="609"/>
      <c r="DI32" s="609"/>
      <c r="DJ32" s="609"/>
      <c r="DK32" s="610"/>
      <c r="DL32" s="614">
        <v>1444</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82522</v>
      </c>
      <c r="S33" s="609"/>
      <c r="T33" s="609"/>
      <c r="U33" s="609"/>
      <c r="V33" s="609"/>
      <c r="W33" s="609"/>
      <c r="X33" s="609"/>
      <c r="Y33" s="610"/>
      <c r="Z33" s="646">
        <v>0.3</v>
      </c>
      <c r="AA33" s="646"/>
      <c r="AB33" s="646"/>
      <c r="AC33" s="646"/>
      <c r="AD33" s="647">
        <v>40508</v>
      </c>
      <c r="AE33" s="647"/>
      <c r="AF33" s="647"/>
      <c r="AG33" s="647"/>
      <c r="AH33" s="647"/>
      <c r="AI33" s="647"/>
      <c r="AJ33" s="647"/>
      <c r="AK33" s="647"/>
      <c r="AL33" s="611">
        <v>0.3</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v>99.5</v>
      </c>
      <c r="BH33" s="593"/>
      <c r="BI33" s="593"/>
      <c r="BJ33" s="593"/>
      <c r="BK33" s="593"/>
      <c r="BL33" s="593"/>
      <c r="BM33" s="639">
        <v>97.4</v>
      </c>
      <c r="BN33" s="593"/>
      <c r="BO33" s="593"/>
      <c r="BP33" s="593"/>
      <c r="BQ33" s="656"/>
      <c r="BR33" s="669">
        <v>99.3</v>
      </c>
      <c r="BS33" s="593"/>
      <c r="BT33" s="593"/>
      <c r="BU33" s="593"/>
      <c r="BV33" s="593"/>
      <c r="BW33" s="593"/>
      <c r="BX33" s="639">
        <v>97</v>
      </c>
      <c r="BY33" s="593"/>
      <c r="BZ33" s="593"/>
      <c r="CA33" s="593"/>
      <c r="CB33" s="656"/>
      <c r="CD33" s="605" t="s">
        <v>307</v>
      </c>
      <c r="CE33" s="606"/>
      <c r="CF33" s="606"/>
      <c r="CG33" s="606"/>
      <c r="CH33" s="606"/>
      <c r="CI33" s="606"/>
      <c r="CJ33" s="606"/>
      <c r="CK33" s="606"/>
      <c r="CL33" s="606"/>
      <c r="CM33" s="606"/>
      <c r="CN33" s="606"/>
      <c r="CO33" s="606"/>
      <c r="CP33" s="606"/>
      <c r="CQ33" s="607"/>
      <c r="CR33" s="608">
        <v>10046392</v>
      </c>
      <c r="CS33" s="621"/>
      <c r="CT33" s="621"/>
      <c r="CU33" s="621"/>
      <c r="CV33" s="621"/>
      <c r="CW33" s="621"/>
      <c r="CX33" s="621"/>
      <c r="CY33" s="622"/>
      <c r="CZ33" s="611">
        <v>41.1</v>
      </c>
      <c r="DA33" s="623"/>
      <c r="DB33" s="623"/>
      <c r="DC33" s="624"/>
      <c r="DD33" s="614">
        <v>7318908</v>
      </c>
      <c r="DE33" s="621"/>
      <c r="DF33" s="621"/>
      <c r="DG33" s="621"/>
      <c r="DH33" s="621"/>
      <c r="DI33" s="621"/>
      <c r="DJ33" s="621"/>
      <c r="DK33" s="622"/>
      <c r="DL33" s="614">
        <v>5327901</v>
      </c>
      <c r="DM33" s="621"/>
      <c r="DN33" s="621"/>
      <c r="DO33" s="621"/>
      <c r="DP33" s="621"/>
      <c r="DQ33" s="621"/>
      <c r="DR33" s="621"/>
      <c r="DS33" s="621"/>
      <c r="DT33" s="621"/>
      <c r="DU33" s="621"/>
      <c r="DV33" s="622"/>
      <c r="DW33" s="611">
        <v>39.200000000000003</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20602</v>
      </c>
      <c r="S34" s="609"/>
      <c r="T34" s="609"/>
      <c r="U34" s="609"/>
      <c r="V34" s="609"/>
      <c r="W34" s="609"/>
      <c r="X34" s="609"/>
      <c r="Y34" s="610"/>
      <c r="Z34" s="646">
        <v>0.1</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3771624</v>
      </c>
      <c r="CS34" s="609"/>
      <c r="CT34" s="609"/>
      <c r="CU34" s="609"/>
      <c r="CV34" s="609"/>
      <c r="CW34" s="609"/>
      <c r="CX34" s="609"/>
      <c r="CY34" s="610"/>
      <c r="CZ34" s="611">
        <v>15.4</v>
      </c>
      <c r="DA34" s="623"/>
      <c r="DB34" s="623"/>
      <c r="DC34" s="624"/>
      <c r="DD34" s="614">
        <v>2315862</v>
      </c>
      <c r="DE34" s="609"/>
      <c r="DF34" s="609"/>
      <c r="DG34" s="609"/>
      <c r="DH34" s="609"/>
      <c r="DI34" s="609"/>
      <c r="DJ34" s="609"/>
      <c r="DK34" s="610"/>
      <c r="DL34" s="614">
        <v>1709634</v>
      </c>
      <c r="DM34" s="609"/>
      <c r="DN34" s="609"/>
      <c r="DO34" s="609"/>
      <c r="DP34" s="609"/>
      <c r="DQ34" s="609"/>
      <c r="DR34" s="609"/>
      <c r="DS34" s="609"/>
      <c r="DT34" s="609"/>
      <c r="DU34" s="609"/>
      <c r="DV34" s="610"/>
      <c r="DW34" s="611">
        <v>12.6</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636085</v>
      </c>
      <c r="S35" s="609"/>
      <c r="T35" s="609"/>
      <c r="U35" s="609"/>
      <c r="V35" s="609"/>
      <c r="W35" s="609"/>
      <c r="X35" s="609"/>
      <c r="Y35" s="610"/>
      <c r="Z35" s="646">
        <v>2.6</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58953</v>
      </c>
      <c r="CS35" s="621"/>
      <c r="CT35" s="621"/>
      <c r="CU35" s="621"/>
      <c r="CV35" s="621"/>
      <c r="CW35" s="621"/>
      <c r="CX35" s="621"/>
      <c r="CY35" s="622"/>
      <c r="CZ35" s="611">
        <v>0.2</v>
      </c>
      <c r="DA35" s="623"/>
      <c r="DB35" s="623"/>
      <c r="DC35" s="624"/>
      <c r="DD35" s="614">
        <v>34612</v>
      </c>
      <c r="DE35" s="621"/>
      <c r="DF35" s="621"/>
      <c r="DG35" s="621"/>
      <c r="DH35" s="621"/>
      <c r="DI35" s="621"/>
      <c r="DJ35" s="621"/>
      <c r="DK35" s="622"/>
      <c r="DL35" s="614">
        <v>34554</v>
      </c>
      <c r="DM35" s="621"/>
      <c r="DN35" s="621"/>
      <c r="DO35" s="621"/>
      <c r="DP35" s="621"/>
      <c r="DQ35" s="621"/>
      <c r="DR35" s="621"/>
      <c r="DS35" s="621"/>
      <c r="DT35" s="621"/>
      <c r="DU35" s="621"/>
      <c r="DV35" s="622"/>
      <c r="DW35" s="611">
        <v>0.3</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659182</v>
      </c>
      <c r="S36" s="609"/>
      <c r="T36" s="609"/>
      <c r="U36" s="609"/>
      <c r="V36" s="609"/>
      <c r="W36" s="609"/>
      <c r="X36" s="609"/>
      <c r="Y36" s="610"/>
      <c r="Z36" s="646">
        <v>2.7</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3193762</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27759</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3396786</v>
      </c>
      <c r="CS36" s="609"/>
      <c r="CT36" s="609"/>
      <c r="CU36" s="609"/>
      <c r="CV36" s="609"/>
      <c r="CW36" s="609"/>
      <c r="CX36" s="609"/>
      <c r="CY36" s="610"/>
      <c r="CZ36" s="611">
        <v>13.9</v>
      </c>
      <c r="DA36" s="623"/>
      <c r="DB36" s="623"/>
      <c r="DC36" s="624"/>
      <c r="DD36" s="614">
        <v>2626513</v>
      </c>
      <c r="DE36" s="609"/>
      <c r="DF36" s="609"/>
      <c r="DG36" s="609"/>
      <c r="DH36" s="609"/>
      <c r="DI36" s="609"/>
      <c r="DJ36" s="609"/>
      <c r="DK36" s="610"/>
      <c r="DL36" s="614">
        <v>1796863</v>
      </c>
      <c r="DM36" s="609"/>
      <c r="DN36" s="609"/>
      <c r="DO36" s="609"/>
      <c r="DP36" s="609"/>
      <c r="DQ36" s="609"/>
      <c r="DR36" s="609"/>
      <c r="DS36" s="609"/>
      <c r="DT36" s="609"/>
      <c r="DU36" s="609"/>
      <c r="DV36" s="610"/>
      <c r="DW36" s="611">
        <v>13.2</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697522</v>
      </c>
      <c r="S37" s="609"/>
      <c r="T37" s="609"/>
      <c r="U37" s="609"/>
      <c r="V37" s="609"/>
      <c r="W37" s="609"/>
      <c r="X37" s="609"/>
      <c r="Y37" s="610"/>
      <c r="Z37" s="646">
        <v>2.8</v>
      </c>
      <c r="AA37" s="646"/>
      <c r="AB37" s="646"/>
      <c r="AC37" s="646"/>
      <c r="AD37" s="647">
        <v>52017</v>
      </c>
      <c r="AE37" s="647"/>
      <c r="AF37" s="647"/>
      <c r="AG37" s="647"/>
      <c r="AH37" s="647"/>
      <c r="AI37" s="647"/>
      <c r="AJ37" s="647"/>
      <c r="AK37" s="647"/>
      <c r="AL37" s="611">
        <v>0.4</v>
      </c>
      <c r="AM37" s="612"/>
      <c r="AN37" s="612"/>
      <c r="AO37" s="648"/>
      <c r="AQ37" s="641" t="s">
        <v>319</v>
      </c>
      <c r="AR37" s="642"/>
      <c r="AS37" s="642"/>
      <c r="AT37" s="642"/>
      <c r="AU37" s="642"/>
      <c r="AV37" s="642"/>
      <c r="AW37" s="642"/>
      <c r="AX37" s="642"/>
      <c r="AY37" s="643"/>
      <c r="AZ37" s="608">
        <v>764233</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-44384</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920446</v>
      </c>
      <c r="CS37" s="621"/>
      <c r="CT37" s="621"/>
      <c r="CU37" s="621"/>
      <c r="CV37" s="621"/>
      <c r="CW37" s="621"/>
      <c r="CX37" s="621"/>
      <c r="CY37" s="622"/>
      <c r="CZ37" s="611">
        <v>3.8</v>
      </c>
      <c r="DA37" s="623"/>
      <c r="DB37" s="623"/>
      <c r="DC37" s="624"/>
      <c r="DD37" s="614">
        <v>859599</v>
      </c>
      <c r="DE37" s="621"/>
      <c r="DF37" s="621"/>
      <c r="DG37" s="621"/>
      <c r="DH37" s="621"/>
      <c r="DI37" s="621"/>
      <c r="DJ37" s="621"/>
      <c r="DK37" s="622"/>
      <c r="DL37" s="614">
        <v>802837</v>
      </c>
      <c r="DM37" s="621"/>
      <c r="DN37" s="621"/>
      <c r="DO37" s="621"/>
      <c r="DP37" s="621"/>
      <c r="DQ37" s="621"/>
      <c r="DR37" s="621"/>
      <c r="DS37" s="621"/>
      <c r="DT37" s="621"/>
      <c r="DU37" s="621"/>
      <c r="DV37" s="622"/>
      <c r="DW37" s="611">
        <v>5.9</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1445684</v>
      </c>
      <c r="S38" s="609"/>
      <c r="T38" s="609"/>
      <c r="U38" s="609"/>
      <c r="V38" s="609"/>
      <c r="W38" s="609"/>
      <c r="X38" s="609"/>
      <c r="Y38" s="610"/>
      <c r="Z38" s="646">
        <v>5.9</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38779</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5592</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2362549</v>
      </c>
      <c r="CS38" s="609"/>
      <c r="CT38" s="609"/>
      <c r="CU38" s="609"/>
      <c r="CV38" s="609"/>
      <c r="CW38" s="609"/>
      <c r="CX38" s="609"/>
      <c r="CY38" s="610"/>
      <c r="CZ38" s="611">
        <v>9.6999999999999993</v>
      </c>
      <c r="DA38" s="623"/>
      <c r="DB38" s="623"/>
      <c r="DC38" s="624"/>
      <c r="DD38" s="614">
        <v>1957895</v>
      </c>
      <c r="DE38" s="609"/>
      <c r="DF38" s="609"/>
      <c r="DG38" s="609"/>
      <c r="DH38" s="609"/>
      <c r="DI38" s="609"/>
      <c r="DJ38" s="609"/>
      <c r="DK38" s="610"/>
      <c r="DL38" s="614">
        <v>1786850</v>
      </c>
      <c r="DM38" s="609"/>
      <c r="DN38" s="609"/>
      <c r="DO38" s="609"/>
      <c r="DP38" s="609"/>
      <c r="DQ38" s="609"/>
      <c r="DR38" s="609"/>
      <c r="DS38" s="609"/>
      <c r="DT38" s="609"/>
      <c r="DU38" s="609"/>
      <c r="DV38" s="610"/>
      <c r="DW38" s="611">
        <v>13.1</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28201</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8282</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453260</v>
      </c>
      <c r="CS39" s="621"/>
      <c r="CT39" s="621"/>
      <c r="CU39" s="621"/>
      <c r="CV39" s="621"/>
      <c r="CW39" s="621"/>
      <c r="CX39" s="621"/>
      <c r="CY39" s="622"/>
      <c r="CZ39" s="611">
        <v>1.9</v>
      </c>
      <c r="DA39" s="623"/>
      <c r="DB39" s="623"/>
      <c r="DC39" s="624"/>
      <c r="DD39" s="614">
        <v>384026</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v>42584</v>
      </c>
      <c r="S40" s="609"/>
      <c r="T40" s="609"/>
      <c r="U40" s="609"/>
      <c r="V40" s="609"/>
      <c r="W40" s="609"/>
      <c r="X40" s="609"/>
      <c r="Y40" s="610"/>
      <c r="Z40" s="646">
        <v>0.2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v>17207</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102</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3220</v>
      </c>
      <c r="CS40" s="609"/>
      <c r="CT40" s="609"/>
      <c r="CU40" s="609"/>
      <c r="CV40" s="609"/>
      <c r="CW40" s="609"/>
      <c r="CX40" s="609"/>
      <c r="CY40" s="610"/>
      <c r="CZ40" s="611">
        <v>0</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24570390</v>
      </c>
      <c r="S41" s="633"/>
      <c r="T41" s="633"/>
      <c r="U41" s="633"/>
      <c r="V41" s="633"/>
      <c r="W41" s="633"/>
      <c r="X41" s="633"/>
      <c r="Y41" s="636"/>
      <c r="Z41" s="637">
        <v>100</v>
      </c>
      <c r="AA41" s="637"/>
      <c r="AB41" s="637"/>
      <c r="AC41" s="637"/>
      <c r="AD41" s="638">
        <v>13550507</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508260</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1837082</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393</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2262315</v>
      </c>
      <c r="CS42" s="621"/>
      <c r="CT42" s="621"/>
      <c r="CU42" s="621"/>
      <c r="CV42" s="621"/>
      <c r="CW42" s="621"/>
      <c r="CX42" s="621"/>
      <c r="CY42" s="622"/>
      <c r="CZ42" s="611">
        <v>9.3000000000000007</v>
      </c>
      <c r="DA42" s="623"/>
      <c r="DB42" s="623"/>
      <c r="DC42" s="624"/>
      <c r="DD42" s="614">
        <v>254069</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342</v>
      </c>
      <c r="CD43" s="605" t="s">
        <v>343</v>
      </c>
      <c r="CE43" s="606"/>
      <c r="CF43" s="606"/>
      <c r="CG43" s="606"/>
      <c r="CH43" s="606"/>
      <c r="CI43" s="606"/>
      <c r="CJ43" s="606"/>
      <c r="CK43" s="606"/>
      <c r="CL43" s="606"/>
      <c r="CM43" s="606"/>
      <c r="CN43" s="606"/>
      <c r="CO43" s="606"/>
      <c r="CP43" s="606"/>
      <c r="CQ43" s="607"/>
      <c r="CR43" s="608">
        <v>87894</v>
      </c>
      <c r="CS43" s="621"/>
      <c r="CT43" s="621"/>
      <c r="CU43" s="621"/>
      <c r="CV43" s="621"/>
      <c r="CW43" s="621"/>
      <c r="CX43" s="621"/>
      <c r="CY43" s="622"/>
      <c r="CZ43" s="611">
        <v>0.4</v>
      </c>
      <c r="DA43" s="623"/>
      <c r="DB43" s="623"/>
      <c r="DC43" s="624"/>
      <c r="DD43" s="614">
        <v>87894</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2170201</v>
      </c>
      <c r="CS44" s="609"/>
      <c r="CT44" s="609"/>
      <c r="CU44" s="609"/>
      <c r="CV44" s="609"/>
      <c r="CW44" s="609"/>
      <c r="CX44" s="609"/>
      <c r="CY44" s="610"/>
      <c r="CZ44" s="611">
        <v>8.9</v>
      </c>
      <c r="DA44" s="612"/>
      <c r="DB44" s="612"/>
      <c r="DC44" s="613"/>
      <c r="DD44" s="614">
        <v>227208</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853145</v>
      </c>
      <c r="CS45" s="621"/>
      <c r="CT45" s="621"/>
      <c r="CU45" s="621"/>
      <c r="CV45" s="621"/>
      <c r="CW45" s="621"/>
      <c r="CX45" s="621"/>
      <c r="CY45" s="622"/>
      <c r="CZ45" s="611">
        <v>3.5</v>
      </c>
      <c r="DA45" s="623"/>
      <c r="DB45" s="623"/>
      <c r="DC45" s="624"/>
      <c r="DD45" s="614">
        <v>86984</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348</v>
      </c>
      <c r="CG46" s="606"/>
      <c r="CH46" s="606"/>
      <c r="CI46" s="606"/>
      <c r="CJ46" s="606"/>
      <c r="CK46" s="606"/>
      <c r="CL46" s="606"/>
      <c r="CM46" s="606"/>
      <c r="CN46" s="606"/>
      <c r="CO46" s="606"/>
      <c r="CP46" s="606"/>
      <c r="CQ46" s="607"/>
      <c r="CR46" s="608">
        <v>1168622</v>
      </c>
      <c r="CS46" s="609"/>
      <c r="CT46" s="609"/>
      <c r="CU46" s="609"/>
      <c r="CV46" s="609"/>
      <c r="CW46" s="609"/>
      <c r="CX46" s="609"/>
      <c r="CY46" s="610"/>
      <c r="CZ46" s="611">
        <v>4.8</v>
      </c>
      <c r="DA46" s="612"/>
      <c r="DB46" s="612"/>
      <c r="DC46" s="613"/>
      <c r="DD46" s="614">
        <v>137706</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349</v>
      </c>
      <c r="CG47" s="606"/>
      <c r="CH47" s="606"/>
      <c r="CI47" s="606"/>
      <c r="CJ47" s="606"/>
      <c r="CK47" s="606"/>
      <c r="CL47" s="606"/>
      <c r="CM47" s="606"/>
      <c r="CN47" s="606"/>
      <c r="CO47" s="606"/>
      <c r="CP47" s="606"/>
      <c r="CQ47" s="607"/>
      <c r="CR47" s="608">
        <v>92114</v>
      </c>
      <c r="CS47" s="621"/>
      <c r="CT47" s="621"/>
      <c r="CU47" s="621"/>
      <c r="CV47" s="621"/>
      <c r="CW47" s="621"/>
      <c r="CX47" s="621"/>
      <c r="CY47" s="622"/>
      <c r="CZ47" s="611">
        <v>0.4</v>
      </c>
      <c r="DA47" s="623"/>
      <c r="DB47" s="623"/>
      <c r="DC47" s="624"/>
      <c r="DD47" s="614">
        <v>26861</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351</v>
      </c>
      <c r="CE49" s="590"/>
      <c r="CF49" s="590"/>
      <c r="CG49" s="590"/>
      <c r="CH49" s="590"/>
      <c r="CI49" s="590"/>
      <c r="CJ49" s="590"/>
      <c r="CK49" s="590"/>
      <c r="CL49" s="590"/>
      <c r="CM49" s="590"/>
      <c r="CN49" s="590"/>
      <c r="CO49" s="590"/>
      <c r="CP49" s="590"/>
      <c r="CQ49" s="591"/>
      <c r="CR49" s="592">
        <v>24417555</v>
      </c>
      <c r="CS49" s="593"/>
      <c r="CT49" s="593"/>
      <c r="CU49" s="593"/>
      <c r="CV49" s="593"/>
      <c r="CW49" s="593"/>
      <c r="CX49" s="593"/>
      <c r="CY49" s="594"/>
      <c r="CZ49" s="595">
        <v>100</v>
      </c>
      <c r="DA49" s="596"/>
      <c r="DB49" s="596"/>
      <c r="DC49" s="597"/>
      <c r="DD49" s="598">
        <v>16076068</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fM2k/RhezfnwmKdW3bzThGihklSTK4vxAwhU5jIYzSRK71gVyyuaLSbcI8pGuc47TFcCN7s515YgMtPJg1E7eQ==" saltValue="mMVLwCvJjxcCYemPHi7bD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zoomScale="70" zoomScaleNormal="25" zoomScaleSheetLayoutView="70" workbookViewId="0">
      <selection activeCell="CH11" sqref="CH11:CL11"/>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15">
      <c r="A5" s="979" t="s">
        <v>357</v>
      </c>
      <c r="B5" s="980"/>
      <c r="C5" s="980"/>
      <c r="D5" s="980"/>
      <c r="E5" s="980"/>
      <c r="F5" s="980"/>
      <c r="G5" s="980"/>
      <c r="H5" s="980"/>
      <c r="I5" s="980"/>
      <c r="J5" s="980"/>
      <c r="K5" s="980"/>
      <c r="L5" s="980"/>
      <c r="M5" s="980"/>
      <c r="N5" s="980"/>
      <c r="O5" s="980"/>
      <c r="P5" s="981"/>
      <c r="Q5" s="985" t="s">
        <v>358</v>
      </c>
      <c r="R5" s="986"/>
      <c r="S5" s="986"/>
      <c r="T5" s="986"/>
      <c r="U5" s="987"/>
      <c r="V5" s="985" t="s">
        <v>359</v>
      </c>
      <c r="W5" s="986"/>
      <c r="X5" s="986"/>
      <c r="Y5" s="986"/>
      <c r="Z5" s="987"/>
      <c r="AA5" s="985" t="s">
        <v>360</v>
      </c>
      <c r="AB5" s="986"/>
      <c r="AC5" s="986"/>
      <c r="AD5" s="986"/>
      <c r="AE5" s="986"/>
      <c r="AF5" s="1081" t="s">
        <v>361</v>
      </c>
      <c r="AG5" s="986"/>
      <c r="AH5" s="986"/>
      <c r="AI5" s="986"/>
      <c r="AJ5" s="999"/>
      <c r="AK5" s="986" t="s">
        <v>362</v>
      </c>
      <c r="AL5" s="986"/>
      <c r="AM5" s="986"/>
      <c r="AN5" s="986"/>
      <c r="AO5" s="987"/>
      <c r="AP5" s="985" t="s">
        <v>363</v>
      </c>
      <c r="AQ5" s="986"/>
      <c r="AR5" s="986"/>
      <c r="AS5" s="986"/>
      <c r="AT5" s="987"/>
      <c r="AU5" s="985" t="s">
        <v>364</v>
      </c>
      <c r="AV5" s="986"/>
      <c r="AW5" s="986"/>
      <c r="AX5" s="986"/>
      <c r="AY5" s="999"/>
      <c r="AZ5" s="214"/>
      <c r="BA5" s="214"/>
      <c r="BB5" s="214"/>
      <c r="BC5" s="214"/>
      <c r="BD5" s="214"/>
      <c r="BE5" s="215"/>
      <c r="BF5" s="215"/>
      <c r="BG5" s="215"/>
      <c r="BH5" s="215"/>
      <c r="BI5" s="215"/>
      <c r="BJ5" s="215"/>
      <c r="BK5" s="215"/>
      <c r="BL5" s="215"/>
      <c r="BM5" s="215"/>
      <c r="BN5" s="215"/>
      <c r="BO5" s="215"/>
      <c r="BP5" s="215"/>
      <c r="BQ5" s="979" t="s">
        <v>365</v>
      </c>
      <c r="BR5" s="980"/>
      <c r="BS5" s="980"/>
      <c r="BT5" s="980"/>
      <c r="BU5" s="980"/>
      <c r="BV5" s="980"/>
      <c r="BW5" s="980"/>
      <c r="BX5" s="980"/>
      <c r="BY5" s="980"/>
      <c r="BZ5" s="980"/>
      <c r="CA5" s="980"/>
      <c r="CB5" s="980"/>
      <c r="CC5" s="980"/>
      <c r="CD5" s="980"/>
      <c r="CE5" s="980"/>
      <c r="CF5" s="980"/>
      <c r="CG5" s="981"/>
      <c r="CH5" s="985" t="s">
        <v>366</v>
      </c>
      <c r="CI5" s="986"/>
      <c r="CJ5" s="986"/>
      <c r="CK5" s="986"/>
      <c r="CL5" s="987"/>
      <c r="CM5" s="985" t="s">
        <v>367</v>
      </c>
      <c r="CN5" s="986"/>
      <c r="CO5" s="986"/>
      <c r="CP5" s="986"/>
      <c r="CQ5" s="987"/>
      <c r="CR5" s="985" t="s">
        <v>368</v>
      </c>
      <c r="CS5" s="986"/>
      <c r="CT5" s="986"/>
      <c r="CU5" s="986"/>
      <c r="CV5" s="987"/>
      <c r="CW5" s="985" t="s">
        <v>369</v>
      </c>
      <c r="CX5" s="986"/>
      <c r="CY5" s="986"/>
      <c r="CZ5" s="986"/>
      <c r="DA5" s="987"/>
      <c r="DB5" s="985" t="s">
        <v>370</v>
      </c>
      <c r="DC5" s="986"/>
      <c r="DD5" s="986"/>
      <c r="DE5" s="986"/>
      <c r="DF5" s="987"/>
      <c r="DG5" s="1071" t="s">
        <v>371</v>
      </c>
      <c r="DH5" s="1072"/>
      <c r="DI5" s="1072"/>
      <c r="DJ5" s="1072"/>
      <c r="DK5" s="1073"/>
      <c r="DL5" s="1071" t="s">
        <v>372</v>
      </c>
      <c r="DM5" s="1072"/>
      <c r="DN5" s="1072"/>
      <c r="DO5" s="1072"/>
      <c r="DP5" s="1073"/>
      <c r="DQ5" s="985" t="s">
        <v>373</v>
      </c>
      <c r="DR5" s="986"/>
      <c r="DS5" s="986"/>
      <c r="DT5" s="986"/>
      <c r="DU5" s="987"/>
      <c r="DV5" s="985" t="s">
        <v>364</v>
      </c>
      <c r="DW5" s="986"/>
      <c r="DX5" s="986"/>
      <c r="DY5" s="986"/>
      <c r="DZ5" s="999"/>
      <c r="EA5" s="217"/>
    </row>
    <row r="6" spans="1:131" s="218" customFormat="1" ht="26.25" customHeight="1" thickBot="1" x14ac:dyDescent="0.2">
      <c r="A6" s="982"/>
      <c r="B6" s="983"/>
      <c r="C6" s="983"/>
      <c r="D6" s="983"/>
      <c r="E6" s="983"/>
      <c r="F6" s="983"/>
      <c r="G6" s="983"/>
      <c r="H6" s="983"/>
      <c r="I6" s="983"/>
      <c r="J6" s="983"/>
      <c r="K6" s="983"/>
      <c r="L6" s="983"/>
      <c r="M6" s="983"/>
      <c r="N6" s="983"/>
      <c r="O6" s="983"/>
      <c r="P6" s="984"/>
      <c r="Q6" s="988"/>
      <c r="R6" s="989"/>
      <c r="S6" s="989"/>
      <c r="T6" s="989"/>
      <c r="U6" s="990"/>
      <c r="V6" s="988"/>
      <c r="W6" s="989"/>
      <c r="X6" s="989"/>
      <c r="Y6" s="989"/>
      <c r="Z6" s="990"/>
      <c r="AA6" s="988"/>
      <c r="AB6" s="989"/>
      <c r="AC6" s="989"/>
      <c r="AD6" s="989"/>
      <c r="AE6" s="989"/>
      <c r="AF6" s="1082"/>
      <c r="AG6" s="989"/>
      <c r="AH6" s="989"/>
      <c r="AI6" s="989"/>
      <c r="AJ6" s="1000"/>
      <c r="AK6" s="989"/>
      <c r="AL6" s="989"/>
      <c r="AM6" s="989"/>
      <c r="AN6" s="989"/>
      <c r="AO6" s="990"/>
      <c r="AP6" s="988"/>
      <c r="AQ6" s="989"/>
      <c r="AR6" s="989"/>
      <c r="AS6" s="989"/>
      <c r="AT6" s="990"/>
      <c r="AU6" s="988"/>
      <c r="AV6" s="989"/>
      <c r="AW6" s="989"/>
      <c r="AX6" s="989"/>
      <c r="AY6" s="1000"/>
      <c r="AZ6" s="214"/>
      <c r="BA6" s="214"/>
      <c r="BB6" s="214"/>
      <c r="BC6" s="214"/>
      <c r="BD6" s="214"/>
      <c r="BE6" s="215"/>
      <c r="BF6" s="215"/>
      <c r="BG6" s="215"/>
      <c r="BH6" s="215"/>
      <c r="BI6" s="215"/>
      <c r="BJ6" s="215"/>
      <c r="BK6" s="215"/>
      <c r="BL6" s="215"/>
      <c r="BM6" s="215"/>
      <c r="BN6" s="215"/>
      <c r="BO6" s="215"/>
      <c r="BP6" s="215"/>
      <c r="BQ6" s="982"/>
      <c r="BR6" s="983"/>
      <c r="BS6" s="983"/>
      <c r="BT6" s="983"/>
      <c r="BU6" s="983"/>
      <c r="BV6" s="983"/>
      <c r="BW6" s="983"/>
      <c r="BX6" s="983"/>
      <c r="BY6" s="983"/>
      <c r="BZ6" s="983"/>
      <c r="CA6" s="983"/>
      <c r="CB6" s="983"/>
      <c r="CC6" s="983"/>
      <c r="CD6" s="983"/>
      <c r="CE6" s="983"/>
      <c r="CF6" s="983"/>
      <c r="CG6" s="984"/>
      <c r="CH6" s="988"/>
      <c r="CI6" s="989"/>
      <c r="CJ6" s="989"/>
      <c r="CK6" s="989"/>
      <c r="CL6" s="990"/>
      <c r="CM6" s="988"/>
      <c r="CN6" s="989"/>
      <c r="CO6" s="989"/>
      <c r="CP6" s="989"/>
      <c r="CQ6" s="990"/>
      <c r="CR6" s="988"/>
      <c r="CS6" s="989"/>
      <c r="CT6" s="989"/>
      <c r="CU6" s="989"/>
      <c r="CV6" s="990"/>
      <c r="CW6" s="988"/>
      <c r="CX6" s="989"/>
      <c r="CY6" s="989"/>
      <c r="CZ6" s="989"/>
      <c r="DA6" s="990"/>
      <c r="DB6" s="988"/>
      <c r="DC6" s="989"/>
      <c r="DD6" s="989"/>
      <c r="DE6" s="989"/>
      <c r="DF6" s="990"/>
      <c r="DG6" s="1074"/>
      <c r="DH6" s="1075"/>
      <c r="DI6" s="1075"/>
      <c r="DJ6" s="1075"/>
      <c r="DK6" s="1076"/>
      <c r="DL6" s="1074"/>
      <c r="DM6" s="1075"/>
      <c r="DN6" s="1075"/>
      <c r="DO6" s="1075"/>
      <c r="DP6" s="1076"/>
      <c r="DQ6" s="988"/>
      <c r="DR6" s="989"/>
      <c r="DS6" s="989"/>
      <c r="DT6" s="989"/>
      <c r="DU6" s="990"/>
      <c r="DV6" s="988"/>
      <c r="DW6" s="989"/>
      <c r="DX6" s="989"/>
      <c r="DY6" s="989"/>
      <c r="DZ6" s="1000"/>
      <c r="EA6" s="217"/>
    </row>
    <row r="7" spans="1:131" s="218" customFormat="1" ht="26.25" customHeight="1" thickTop="1" x14ac:dyDescent="0.15">
      <c r="A7" s="219">
        <v>1</v>
      </c>
      <c r="B7" s="1034" t="s">
        <v>374</v>
      </c>
      <c r="C7" s="1035"/>
      <c r="D7" s="1035"/>
      <c r="E7" s="1035"/>
      <c r="F7" s="1035"/>
      <c r="G7" s="1035"/>
      <c r="H7" s="1035"/>
      <c r="I7" s="1035"/>
      <c r="J7" s="1035"/>
      <c r="K7" s="1035"/>
      <c r="L7" s="1035"/>
      <c r="M7" s="1035"/>
      <c r="N7" s="1035"/>
      <c r="O7" s="1035"/>
      <c r="P7" s="1036"/>
      <c r="Q7" s="1089">
        <v>24999</v>
      </c>
      <c r="R7" s="1090"/>
      <c r="S7" s="1090"/>
      <c r="T7" s="1090"/>
      <c r="U7" s="1090"/>
      <c r="V7" s="1090">
        <v>24846</v>
      </c>
      <c r="W7" s="1090"/>
      <c r="X7" s="1090"/>
      <c r="Y7" s="1090"/>
      <c r="Z7" s="1090"/>
      <c r="AA7" s="1090">
        <v>153</v>
      </c>
      <c r="AB7" s="1090"/>
      <c r="AC7" s="1090"/>
      <c r="AD7" s="1090"/>
      <c r="AE7" s="1091"/>
      <c r="AF7" s="1095">
        <v>110</v>
      </c>
      <c r="AG7" s="1096"/>
      <c r="AH7" s="1096"/>
      <c r="AI7" s="1096"/>
      <c r="AJ7" s="1097"/>
      <c r="AK7" s="1098">
        <v>635</v>
      </c>
      <c r="AL7" s="1099"/>
      <c r="AM7" s="1099"/>
      <c r="AN7" s="1099"/>
      <c r="AO7" s="1099"/>
      <c r="AP7" s="1099">
        <v>22887</v>
      </c>
      <c r="AQ7" s="1099"/>
      <c r="AR7" s="1099"/>
      <c r="AS7" s="1099"/>
      <c r="AT7" s="1099"/>
      <c r="AU7" s="1100"/>
      <c r="AV7" s="1100"/>
      <c r="AW7" s="1100"/>
      <c r="AX7" s="1100"/>
      <c r="AY7" s="1101"/>
      <c r="AZ7" s="214"/>
      <c r="BA7" s="214"/>
      <c r="BB7" s="214"/>
      <c r="BC7" s="214"/>
      <c r="BD7" s="214"/>
      <c r="BE7" s="215"/>
      <c r="BF7" s="215"/>
      <c r="BG7" s="215"/>
      <c r="BH7" s="215"/>
      <c r="BI7" s="215"/>
      <c r="BJ7" s="215"/>
      <c r="BK7" s="215"/>
      <c r="BL7" s="215"/>
      <c r="BM7" s="215"/>
      <c r="BN7" s="215"/>
      <c r="BO7" s="215"/>
      <c r="BP7" s="215"/>
      <c r="BQ7" s="219">
        <v>1</v>
      </c>
      <c r="BR7" s="220"/>
      <c r="BS7" s="1086" t="s">
        <v>562</v>
      </c>
      <c r="BT7" s="1087"/>
      <c r="BU7" s="1087"/>
      <c r="BV7" s="1087"/>
      <c r="BW7" s="1087"/>
      <c r="BX7" s="1087"/>
      <c r="BY7" s="1087"/>
      <c r="BZ7" s="1087"/>
      <c r="CA7" s="1087"/>
      <c r="CB7" s="1087"/>
      <c r="CC7" s="1087"/>
      <c r="CD7" s="1087"/>
      <c r="CE7" s="1087"/>
      <c r="CF7" s="1087"/>
      <c r="CG7" s="1102"/>
      <c r="CH7" s="1083">
        <v>-9</v>
      </c>
      <c r="CI7" s="1084"/>
      <c r="CJ7" s="1084"/>
      <c r="CK7" s="1084"/>
      <c r="CL7" s="1085"/>
      <c r="CM7" s="1083">
        <v>94</v>
      </c>
      <c r="CN7" s="1084"/>
      <c r="CO7" s="1084"/>
      <c r="CP7" s="1084"/>
      <c r="CQ7" s="1085"/>
      <c r="CR7" s="1083">
        <v>55</v>
      </c>
      <c r="CS7" s="1084"/>
      <c r="CT7" s="1084"/>
      <c r="CU7" s="1084"/>
      <c r="CV7" s="1085"/>
      <c r="CW7" s="1083" t="s">
        <v>549</v>
      </c>
      <c r="CX7" s="1084"/>
      <c r="CY7" s="1084"/>
      <c r="CZ7" s="1084"/>
      <c r="DA7" s="1085"/>
      <c r="DB7" s="1083" t="s">
        <v>489</v>
      </c>
      <c r="DC7" s="1084"/>
      <c r="DD7" s="1084"/>
      <c r="DE7" s="1084"/>
      <c r="DF7" s="1085"/>
      <c r="DG7" s="1083" t="s">
        <v>489</v>
      </c>
      <c r="DH7" s="1084"/>
      <c r="DI7" s="1084"/>
      <c r="DJ7" s="1084"/>
      <c r="DK7" s="1085"/>
      <c r="DL7" s="1083" t="s">
        <v>489</v>
      </c>
      <c r="DM7" s="1084"/>
      <c r="DN7" s="1084"/>
      <c r="DO7" s="1084"/>
      <c r="DP7" s="1085"/>
      <c r="DQ7" s="1083" t="s">
        <v>489</v>
      </c>
      <c r="DR7" s="1084"/>
      <c r="DS7" s="1084"/>
      <c r="DT7" s="1084"/>
      <c r="DU7" s="1085"/>
      <c r="DV7" s="1086"/>
      <c r="DW7" s="1087"/>
      <c r="DX7" s="1087"/>
      <c r="DY7" s="1087"/>
      <c r="DZ7" s="1088"/>
      <c r="EA7" s="217"/>
    </row>
    <row r="8" spans="1:131" s="218" customFormat="1" ht="26.25" customHeight="1" x14ac:dyDescent="0.15">
      <c r="A8" s="221">
        <v>2</v>
      </c>
      <c r="B8" s="1014" t="s">
        <v>375</v>
      </c>
      <c r="C8" s="1015"/>
      <c r="D8" s="1015"/>
      <c r="E8" s="1015"/>
      <c r="F8" s="1015"/>
      <c r="G8" s="1015"/>
      <c r="H8" s="1015"/>
      <c r="I8" s="1015"/>
      <c r="J8" s="1015"/>
      <c r="K8" s="1015"/>
      <c r="L8" s="1015"/>
      <c r="M8" s="1015"/>
      <c r="N8" s="1015"/>
      <c r="O8" s="1015"/>
      <c r="P8" s="1016"/>
      <c r="Q8" s="1022">
        <v>636</v>
      </c>
      <c r="R8" s="1023"/>
      <c r="S8" s="1023"/>
      <c r="T8" s="1023"/>
      <c r="U8" s="1023"/>
      <c r="V8" s="1023">
        <v>636</v>
      </c>
      <c r="W8" s="1023"/>
      <c r="X8" s="1023"/>
      <c r="Y8" s="1023"/>
      <c r="Z8" s="1023"/>
      <c r="AA8" s="1023" t="s">
        <v>549</v>
      </c>
      <c r="AB8" s="1023"/>
      <c r="AC8" s="1023"/>
      <c r="AD8" s="1023"/>
      <c r="AE8" s="1024"/>
      <c r="AF8" s="1019" t="s">
        <v>122</v>
      </c>
      <c r="AG8" s="1020"/>
      <c r="AH8" s="1020"/>
      <c r="AI8" s="1020"/>
      <c r="AJ8" s="1021"/>
      <c r="AK8" s="1067">
        <v>243</v>
      </c>
      <c r="AL8" s="1068"/>
      <c r="AM8" s="1068"/>
      <c r="AN8" s="1068"/>
      <c r="AO8" s="1068"/>
      <c r="AP8" s="1068">
        <v>1730</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6" t="s">
        <v>563</v>
      </c>
      <c r="BT8" s="977"/>
      <c r="BU8" s="977"/>
      <c r="BV8" s="977"/>
      <c r="BW8" s="977"/>
      <c r="BX8" s="977"/>
      <c r="BY8" s="977"/>
      <c r="BZ8" s="977"/>
      <c r="CA8" s="977"/>
      <c r="CB8" s="977"/>
      <c r="CC8" s="977"/>
      <c r="CD8" s="977"/>
      <c r="CE8" s="977"/>
      <c r="CF8" s="977"/>
      <c r="CG8" s="998"/>
      <c r="CH8" s="973" t="s">
        <v>549</v>
      </c>
      <c r="CI8" s="974"/>
      <c r="CJ8" s="974"/>
      <c r="CK8" s="974"/>
      <c r="CL8" s="975"/>
      <c r="CM8" s="973">
        <v>87</v>
      </c>
      <c r="CN8" s="974"/>
      <c r="CO8" s="974"/>
      <c r="CP8" s="974"/>
      <c r="CQ8" s="975"/>
      <c r="CR8" s="973">
        <v>14</v>
      </c>
      <c r="CS8" s="974"/>
      <c r="CT8" s="974"/>
      <c r="CU8" s="974"/>
      <c r="CV8" s="975"/>
      <c r="CW8" s="973" t="s">
        <v>549</v>
      </c>
      <c r="CX8" s="974"/>
      <c r="CY8" s="974"/>
      <c r="CZ8" s="974"/>
      <c r="DA8" s="975"/>
      <c r="DB8" s="973" t="s">
        <v>489</v>
      </c>
      <c r="DC8" s="974"/>
      <c r="DD8" s="974"/>
      <c r="DE8" s="974"/>
      <c r="DF8" s="975"/>
      <c r="DG8" s="973" t="s">
        <v>489</v>
      </c>
      <c r="DH8" s="974"/>
      <c r="DI8" s="974"/>
      <c r="DJ8" s="974"/>
      <c r="DK8" s="975"/>
      <c r="DL8" s="973" t="s">
        <v>489</v>
      </c>
      <c r="DM8" s="974"/>
      <c r="DN8" s="974"/>
      <c r="DO8" s="974"/>
      <c r="DP8" s="975"/>
      <c r="DQ8" s="973" t="s">
        <v>489</v>
      </c>
      <c r="DR8" s="974"/>
      <c r="DS8" s="974"/>
      <c r="DT8" s="974"/>
      <c r="DU8" s="975"/>
      <c r="DV8" s="976"/>
      <c r="DW8" s="977"/>
      <c r="DX8" s="977"/>
      <c r="DY8" s="977"/>
      <c r="DZ8" s="978"/>
      <c r="EA8" s="217"/>
    </row>
    <row r="9" spans="1:131" s="218" customFormat="1" ht="26.25" customHeight="1" x14ac:dyDescent="0.15">
      <c r="A9" s="221">
        <v>3</v>
      </c>
      <c r="B9" s="1014"/>
      <c r="C9" s="1015"/>
      <c r="D9" s="1015"/>
      <c r="E9" s="1015"/>
      <c r="F9" s="1015"/>
      <c r="G9" s="1015"/>
      <c r="H9" s="1015"/>
      <c r="I9" s="1015"/>
      <c r="J9" s="1015"/>
      <c r="K9" s="1015"/>
      <c r="L9" s="1015"/>
      <c r="M9" s="1015"/>
      <c r="N9" s="1015"/>
      <c r="O9" s="1015"/>
      <c r="P9" s="1016"/>
      <c r="Q9" s="1022"/>
      <c r="R9" s="1023"/>
      <c r="S9" s="1023"/>
      <c r="T9" s="1023"/>
      <c r="U9" s="1023"/>
      <c r="V9" s="1023"/>
      <c r="W9" s="1023"/>
      <c r="X9" s="1023"/>
      <c r="Y9" s="1023"/>
      <c r="Z9" s="1023"/>
      <c r="AA9" s="1023"/>
      <c r="AB9" s="1023"/>
      <c r="AC9" s="1023"/>
      <c r="AD9" s="1023"/>
      <c r="AE9" s="1024"/>
      <c r="AF9" s="1019"/>
      <c r="AG9" s="1020"/>
      <c r="AH9" s="1020"/>
      <c r="AI9" s="1020"/>
      <c r="AJ9" s="1021"/>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6" t="s">
        <v>564</v>
      </c>
      <c r="BT9" s="977"/>
      <c r="BU9" s="977"/>
      <c r="BV9" s="977"/>
      <c r="BW9" s="977"/>
      <c r="BX9" s="977"/>
      <c r="BY9" s="977"/>
      <c r="BZ9" s="977"/>
      <c r="CA9" s="977"/>
      <c r="CB9" s="977"/>
      <c r="CC9" s="977"/>
      <c r="CD9" s="977"/>
      <c r="CE9" s="977"/>
      <c r="CF9" s="977"/>
      <c r="CG9" s="998"/>
      <c r="CH9" s="973">
        <v>6</v>
      </c>
      <c r="CI9" s="974"/>
      <c r="CJ9" s="974"/>
      <c r="CK9" s="974"/>
      <c r="CL9" s="975"/>
      <c r="CM9" s="973">
        <v>415</v>
      </c>
      <c r="CN9" s="974"/>
      <c r="CO9" s="974"/>
      <c r="CP9" s="974"/>
      <c r="CQ9" s="975"/>
      <c r="CR9" s="973">
        <v>421</v>
      </c>
      <c r="CS9" s="974"/>
      <c r="CT9" s="974"/>
      <c r="CU9" s="974"/>
      <c r="CV9" s="975"/>
      <c r="CW9" s="973" t="s">
        <v>549</v>
      </c>
      <c r="CX9" s="974"/>
      <c r="CY9" s="974"/>
      <c r="CZ9" s="974"/>
      <c r="DA9" s="975"/>
      <c r="DB9" s="973" t="s">
        <v>489</v>
      </c>
      <c r="DC9" s="974"/>
      <c r="DD9" s="974"/>
      <c r="DE9" s="974"/>
      <c r="DF9" s="975"/>
      <c r="DG9" s="973" t="s">
        <v>489</v>
      </c>
      <c r="DH9" s="974"/>
      <c r="DI9" s="974"/>
      <c r="DJ9" s="974"/>
      <c r="DK9" s="975"/>
      <c r="DL9" s="973" t="s">
        <v>489</v>
      </c>
      <c r="DM9" s="974"/>
      <c r="DN9" s="974"/>
      <c r="DO9" s="974"/>
      <c r="DP9" s="975"/>
      <c r="DQ9" s="973" t="s">
        <v>489</v>
      </c>
      <c r="DR9" s="974"/>
      <c r="DS9" s="974"/>
      <c r="DT9" s="974"/>
      <c r="DU9" s="975"/>
      <c r="DV9" s="976"/>
      <c r="DW9" s="977"/>
      <c r="DX9" s="977"/>
      <c r="DY9" s="977"/>
      <c r="DZ9" s="978"/>
      <c r="EA9" s="217"/>
    </row>
    <row r="10" spans="1:131" s="218" customFormat="1" ht="26.25" customHeight="1" x14ac:dyDescent="0.15">
      <c r="A10" s="221">
        <v>4</v>
      </c>
      <c r="B10" s="1014"/>
      <c r="C10" s="1015"/>
      <c r="D10" s="1015"/>
      <c r="E10" s="1015"/>
      <c r="F10" s="1015"/>
      <c r="G10" s="1015"/>
      <c r="H10" s="1015"/>
      <c r="I10" s="1015"/>
      <c r="J10" s="1015"/>
      <c r="K10" s="1015"/>
      <c r="L10" s="1015"/>
      <c r="M10" s="1015"/>
      <c r="N10" s="1015"/>
      <c r="O10" s="1015"/>
      <c r="P10" s="1016"/>
      <c r="Q10" s="1022"/>
      <c r="R10" s="1023"/>
      <c r="S10" s="1023"/>
      <c r="T10" s="1023"/>
      <c r="U10" s="1023"/>
      <c r="V10" s="1023"/>
      <c r="W10" s="1023"/>
      <c r="X10" s="1023"/>
      <c r="Y10" s="1023"/>
      <c r="Z10" s="1023"/>
      <c r="AA10" s="1023"/>
      <c r="AB10" s="1023"/>
      <c r="AC10" s="1023"/>
      <c r="AD10" s="1023"/>
      <c r="AE10" s="1024"/>
      <c r="AF10" s="1019"/>
      <c r="AG10" s="1020"/>
      <c r="AH10" s="1020"/>
      <c r="AI10" s="1020"/>
      <c r="AJ10" s="1021"/>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6" t="s">
        <v>565</v>
      </c>
      <c r="BT10" s="977"/>
      <c r="BU10" s="977"/>
      <c r="BV10" s="977"/>
      <c r="BW10" s="977"/>
      <c r="BX10" s="977"/>
      <c r="BY10" s="977"/>
      <c r="BZ10" s="977"/>
      <c r="CA10" s="977"/>
      <c r="CB10" s="977"/>
      <c r="CC10" s="977"/>
      <c r="CD10" s="977"/>
      <c r="CE10" s="977"/>
      <c r="CF10" s="977"/>
      <c r="CG10" s="998"/>
      <c r="CH10" s="973" t="s">
        <v>549</v>
      </c>
      <c r="CI10" s="974"/>
      <c r="CJ10" s="974"/>
      <c r="CK10" s="974"/>
      <c r="CL10" s="975"/>
      <c r="CM10" s="973">
        <v>267</v>
      </c>
      <c r="CN10" s="974"/>
      <c r="CO10" s="974"/>
      <c r="CP10" s="974"/>
      <c r="CQ10" s="975"/>
      <c r="CR10" s="973">
        <v>300</v>
      </c>
      <c r="CS10" s="974"/>
      <c r="CT10" s="974"/>
      <c r="CU10" s="974"/>
      <c r="CV10" s="975"/>
      <c r="CW10" s="973" t="s">
        <v>549</v>
      </c>
      <c r="CX10" s="974"/>
      <c r="CY10" s="974"/>
      <c r="CZ10" s="974"/>
      <c r="DA10" s="975"/>
      <c r="DB10" s="973" t="s">
        <v>489</v>
      </c>
      <c r="DC10" s="974"/>
      <c r="DD10" s="974"/>
      <c r="DE10" s="974"/>
      <c r="DF10" s="975"/>
      <c r="DG10" s="973" t="s">
        <v>489</v>
      </c>
      <c r="DH10" s="974"/>
      <c r="DI10" s="974"/>
      <c r="DJ10" s="974"/>
      <c r="DK10" s="975"/>
      <c r="DL10" s="973" t="s">
        <v>489</v>
      </c>
      <c r="DM10" s="974"/>
      <c r="DN10" s="974"/>
      <c r="DO10" s="974"/>
      <c r="DP10" s="975"/>
      <c r="DQ10" s="973" t="s">
        <v>489</v>
      </c>
      <c r="DR10" s="974"/>
      <c r="DS10" s="974"/>
      <c r="DT10" s="974"/>
      <c r="DU10" s="975"/>
      <c r="DV10" s="976"/>
      <c r="DW10" s="977"/>
      <c r="DX10" s="977"/>
      <c r="DY10" s="977"/>
      <c r="DZ10" s="978"/>
      <c r="EA10" s="217"/>
    </row>
    <row r="11" spans="1:131" s="218" customFormat="1" ht="26.25" customHeight="1" x14ac:dyDescent="0.15">
      <c r="A11" s="221">
        <v>5</v>
      </c>
      <c r="B11" s="1014"/>
      <c r="C11" s="1015"/>
      <c r="D11" s="1015"/>
      <c r="E11" s="1015"/>
      <c r="F11" s="1015"/>
      <c r="G11" s="1015"/>
      <c r="H11" s="1015"/>
      <c r="I11" s="1015"/>
      <c r="J11" s="1015"/>
      <c r="K11" s="1015"/>
      <c r="L11" s="1015"/>
      <c r="M11" s="1015"/>
      <c r="N11" s="1015"/>
      <c r="O11" s="1015"/>
      <c r="P11" s="1016"/>
      <c r="Q11" s="1022"/>
      <c r="R11" s="1023"/>
      <c r="S11" s="1023"/>
      <c r="T11" s="1023"/>
      <c r="U11" s="1023"/>
      <c r="V11" s="1023"/>
      <c r="W11" s="1023"/>
      <c r="X11" s="1023"/>
      <c r="Y11" s="1023"/>
      <c r="Z11" s="1023"/>
      <c r="AA11" s="1023"/>
      <c r="AB11" s="1023"/>
      <c r="AC11" s="1023"/>
      <c r="AD11" s="1023"/>
      <c r="AE11" s="1024"/>
      <c r="AF11" s="1019"/>
      <c r="AG11" s="1020"/>
      <c r="AH11" s="1020"/>
      <c r="AI11" s="1020"/>
      <c r="AJ11" s="1021"/>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6"/>
      <c r="BT11" s="977"/>
      <c r="BU11" s="977"/>
      <c r="BV11" s="977"/>
      <c r="BW11" s="977"/>
      <c r="BX11" s="977"/>
      <c r="BY11" s="977"/>
      <c r="BZ11" s="977"/>
      <c r="CA11" s="977"/>
      <c r="CB11" s="977"/>
      <c r="CC11" s="977"/>
      <c r="CD11" s="977"/>
      <c r="CE11" s="977"/>
      <c r="CF11" s="977"/>
      <c r="CG11" s="998"/>
      <c r="CH11" s="973"/>
      <c r="CI11" s="974"/>
      <c r="CJ11" s="974"/>
      <c r="CK11" s="974"/>
      <c r="CL11" s="975"/>
      <c r="CM11" s="973"/>
      <c r="CN11" s="974"/>
      <c r="CO11" s="974"/>
      <c r="CP11" s="974"/>
      <c r="CQ11" s="975"/>
      <c r="CR11" s="973"/>
      <c r="CS11" s="974"/>
      <c r="CT11" s="974"/>
      <c r="CU11" s="974"/>
      <c r="CV11" s="975"/>
      <c r="CW11" s="973"/>
      <c r="CX11" s="974"/>
      <c r="CY11" s="974"/>
      <c r="CZ11" s="974"/>
      <c r="DA11" s="975"/>
      <c r="DB11" s="973"/>
      <c r="DC11" s="974"/>
      <c r="DD11" s="974"/>
      <c r="DE11" s="974"/>
      <c r="DF11" s="975"/>
      <c r="DG11" s="973"/>
      <c r="DH11" s="974"/>
      <c r="DI11" s="974"/>
      <c r="DJ11" s="974"/>
      <c r="DK11" s="975"/>
      <c r="DL11" s="973"/>
      <c r="DM11" s="974"/>
      <c r="DN11" s="974"/>
      <c r="DO11" s="974"/>
      <c r="DP11" s="975"/>
      <c r="DQ11" s="973"/>
      <c r="DR11" s="974"/>
      <c r="DS11" s="974"/>
      <c r="DT11" s="974"/>
      <c r="DU11" s="975"/>
      <c r="DV11" s="976"/>
      <c r="DW11" s="977"/>
      <c r="DX11" s="977"/>
      <c r="DY11" s="977"/>
      <c r="DZ11" s="978"/>
      <c r="EA11" s="217"/>
    </row>
    <row r="12" spans="1:131" s="218" customFormat="1" ht="26.25" customHeight="1" x14ac:dyDescent="0.15">
      <c r="A12" s="221">
        <v>6</v>
      </c>
      <c r="B12" s="1014"/>
      <c r="C12" s="1015"/>
      <c r="D12" s="1015"/>
      <c r="E12" s="1015"/>
      <c r="F12" s="1015"/>
      <c r="G12" s="1015"/>
      <c r="H12" s="1015"/>
      <c r="I12" s="1015"/>
      <c r="J12" s="1015"/>
      <c r="K12" s="1015"/>
      <c r="L12" s="1015"/>
      <c r="M12" s="1015"/>
      <c r="N12" s="1015"/>
      <c r="O12" s="1015"/>
      <c r="P12" s="1016"/>
      <c r="Q12" s="1022"/>
      <c r="R12" s="1023"/>
      <c r="S12" s="1023"/>
      <c r="T12" s="1023"/>
      <c r="U12" s="1023"/>
      <c r="V12" s="1023"/>
      <c r="W12" s="1023"/>
      <c r="X12" s="1023"/>
      <c r="Y12" s="1023"/>
      <c r="Z12" s="1023"/>
      <c r="AA12" s="1023"/>
      <c r="AB12" s="1023"/>
      <c r="AC12" s="1023"/>
      <c r="AD12" s="1023"/>
      <c r="AE12" s="1024"/>
      <c r="AF12" s="1019"/>
      <c r="AG12" s="1020"/>
      <c r="AH12" s="1020"/>
      <c r="AI12" s="1020"/>
      <c r="AJ12" s="1021"/>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6"/>
      <c r="BT12" s="977"/>
      <c r="BU12" s="977"/>
      <c r="BV12" s="977"/>
      <c r="BW12" s="977"/>
      <c r="BX12" s="977"/>
      <c r="BY12" s="977"/>
      <c r="BZ12" s="977"/>
      <c r="CA12" s="977"/>
      <c r="CB12" s="977"/>
      <c r="CC12" s="977"/>
      <c r="CD12" s="977"/>
      <c r="CE12" s="977"/>
      <c r="CF12" s="977"/>
      <c r="CG12" s="998"/>
      <c r="CH12" s="973"/>
      <c r="CI12" s="974"/>
      <c r="CJ12" s="974"/>
      <c r="CK12" s="974"/>
      <c r="CL12" s="975"/>
      <c r="CM12" s="973"/>
      <c r="CN12" s="974"/>
      <c r="CO12" s="974"/>
      <c r="CP12" s="974"/>
      <c r="CQ12" s="975"/>
      <c r="CR12" s="973"/>
      <c r="CS12" s="974"/>
      <c r="CT12" s="974"/>
      <c r="CU12" s="974"/>
      <c r="CV12" s="975"/>
      <c r="CW12" s="973"/>
      <c r="CX12" s="974"/>
      <c r="CY12" s="974"/>
      <c r="CZ12" s="974"/>
      <c r="DA12" s="975"/>
      <c r="DB12" s="973"/>
      <c r="DC12" s="974"/>
      <c r="DD12" s="974"/>
      <c r="DE12" s="974"/>
      <c r="DF12" s="975"/>
      <c r="DG12" s="973"/>
      <c r="DH12" s="974"/>
      <c r="DI12" s="974"/>
      <c r="DJ12" s="974"/>
      <c r="DK12" s="975"/>
      <c r="DL12" s="973"/>
      <c r="DM12" s="974"/>
      <c r="DN12" s="974"/>
      <c r="DO12" s="974"/>
      <c r="DP12" s="975"/>
      <c r="DQ12" s="973"/>
      <c r="DR12" s="974"/>
      <c r="DS12" s="974"/>
      <c r="DT12" s="974"/>
      <c r="DU12" s="975"/>
      <c r="DV12" s="976"/>
      <c r="DW12" s="977"/>
      <c r="DX12" s="977"/>
      <c r="DY12" s="977"/>
      <c r="DZ12" s="978"/>
      <c r="EA12" s="217"/>
    </row>
    <row r="13" spans="1:131" s="218" customFormat="1" ht="26.25" customHeight="1" x14ac:dyDescent="0.15">
      <c r="A13" s="221">
        <v>7</v>
      </c>
      <c r="B13" s="1014"/>
      <c r="C13" s="1015"/>
      <c r="D13" s="1015"/>
      <c r="E13" s="1015"/>
      <c r="F13" s="1015"/>
      <c r="G13" s="1015"/>
      <c r="H13" s="1015"/>
      <c r="I13" s="1015"/>
      <c r="J13" s="1015"/>
      <c r="K13" s="1015"/>
      <c r="L13" s="1015"/>
      <c r="M13" s="1015"/>
      <c r="N13" s="1015"/>
      <c r="O13" s="1015"/>
      <c r="P13" s="1016"/>
      <c r="Q13" s="1022"/>
      <c r="R13" s="1023"/>
      <c r="S13" s="1023"/>
      <c r="T13" s="1023"/>
      <c r="U13" s="1023"/>
      <c r="V13" s="1023"/>
      <c r="W13" s="1023"/>
      <c r="X13" s="1023"/>
      <c r="Y13" s="1023"/>
      <c r="Z13" s="1023"/>
      <c r="AA13" s="1023"/>
      <c r="AB13" s="1023"/>
      <c r="AC13" s="1023"/>
      <c r="AD13" s="1023"/>
      <c r="AE13" s="1024"/>
      <c r="AF13" s="1019"/>
      <c r="AG13" s="1020"/>
      <c r="AH13" s="1020"/>
      <c r="AI13" s="1020"/>
      <c r="AJ13" s="1021"/>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6"/>
      <c r="BT13" s="977"/>
      <c r="BU13" s="977"/>
      <c r="BV13" s="977"/>
      <c r="BW13" s="977"/>
      <c r="BX13" s="977"/>
      <c r="BY13" s="977"/>
      <c r="BZ13" s="977"/>
      <c r="CA13" s="977"/>
      <c r="CB13" s="977"/>
      <c r="CC13" s="977"/>
      <c r="CD13" s="977"/>
      <c r="CE13" s="977"/>
      <c r="CF13" s="977"/>
      <c r="CG13" s="998"/>
      <c r="CH13" s="973"/>
      <c r="CI13" s="974"/>
      <c r="CJ13" s="974"/>
      <c r="CK13" s="974"/>
      <c r="CL13" s="975"/>
      <c r="CM13" s="973"/>
      <c r="CN13" s="974"/>
      <c r="CO13" s="974"/>
      <c r="CP13" s="974"/>
      <c r="CQ13" s="975"/>
      <c r="CR13" s="973"/>
      <c r="CS13" s="974"/>
      <c r="CT13" s="974"/>
      <c r="CU13" s="974"/>
      <c r="CV13" s="975"/>
      <c r="CW13" s="973"/>
      <c r="CX13" s="974"/>
      <c r="CY13" s="974"/>
      <c r="CZ13" s="974"/>
      <c r="DA13" s="975"/>
      <c r="DB13" s="973"/>
      <c r="DC13" s="974"/>
      <c r="DD13" s="974"/>
      <c r="DE13" s="974"/>
      <c r="DF13" s="975"/>
      <c r="DG13" s="973"/>
      <c r="DH13" s="974"/>
      <c r="DI13" s="974"/>
      <c r="DJ13" s="974"/>
      <c r="DK13" s="975"/>
      <c r="DL13" s="973"/>
      <c r="DM13" s="974"/>
      <c r="DN13" s="974"/>
      <c r="DO13" s="974"/>
      <c r="DP13" s="975"/>
      <c r="DQ13" s="973"/>
      <c r="DR13" s="974"/>
      <c r="DS13" s="974"/>
      <c r="DT13" s="974"/>
      <c r="DU13" s="975"/>
      <c r="DV13" s="976"/>
      <c r="DW13" s="977"/>
      <c r="DX13" s="977"/>
      <c r="DY13" s="977"/>
      <c r="DZ13" s="978"/>
      <c r="EA13" s="217"/>
    </row>
    <row r="14" spans="1:131" s="218" customFormat="1" ht="26.25" customHeight="1" x14ac:dyDescent="0.15">
      <c r="A14" s="221">
        <v>8</v>
      </c>
      <c r="B14" s="1014"/>
      <c r="C14" s="1015"/>
      <c r="D14" s="1015"/>
      <c r="E14" s="1015"/>
      <c r="F14" s="1015"/>
      <c r="G14" s="1015"/>
      <c r="H14" s="1015"/>
      <c r="I14" s="1015"/>
      <c r="J14" s="1015"/>
      <c r="K14" s="1015"/>
      <c r="L14" s="1015"/>
      <c r="M14" s="1015"/>
      <c r="N14" s="1015"/>
      <c r="O14" s="1015"/>
      <c r="P14" s="1016"/>
      <c r="Q14" s="1022"/>
      <c r="R14" s="1023"/>
      <c r="S14" s="1023"/>
      <c r="T14" s="1023"/>
      <c r="U14" s="1023"/>
      <c r="V14" s="1023"/>
      <c r="W14" s="1023"/>
      <c r="X14" s="1023"/>
      <c r="Y14" s="1023"/>
      <c r="Z14" s="1023"/>
      <c r="AA14" s="1023"/>
      <c r="AB14" s="1023"/>
      <c r="AC14" s="1023"/>
      <c r="AD14" s="1023"/>
      <c r="AE14" s="1024"/>
      <c r="AF14" s="1019"/>
      <c r="AG14" s="1020"/>
      <c r="AH14" s="1020"/>
      <c r="AI14" s="1020"/>
      <c r="AJ14" s="1021"/>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6"/>
      <c r="BT14" s="977"/>
      <c r="BU14" s="977"/>
      <c r="BV14" s="977"/>
      <c r="BW14" s="977"/>
      <c r="BX14" s="977"/>
      <c r="BY14" s="977"/>
      <c r="BZ14" s="977"/>
      <c r="CA14" s="977"/>
      <c r="CB14" s="977"/>
      <c r="CC14" s="977"/>
      <c r="CD14" s="977"/>
      <c r="CE14" s="977"/>
      <c r="CF14" s="977"/>
      <c r="CG14" s="998"/>
      <c r="CH14" s="973"/>
      <c r="CI14" s="974"/>
      <c r="CJ14" s="974"/>
      <c r="CK14" s="974"/>
      <c r="CL14" s="975"/>
      <c r="CM14" s="973"/>
      <c r="CN14" s="974"/>
      <c r="CO14" s="974"/>
      <c r="CP14" s="974"/>
      <c r="CQ14" s="975"/>
      <c r="CR14" s="973"/>
      <c r="CS14" s="974"/>
      <c r="CT14" s="974"/>
      <c r="CU14" s="974"/>
      <c r="CV14" s="975"/>
      <c r="CW14" s="973"/>
      <c r="CX14" s="974"/>
      <c r="CY14" s="974"/>
      <c r="CZ14" s="974"/>
      <c r="DA14" s="975"/>
      <c r="DB14" s="973"/>
      <c r="DC14" s="974"/>
      <c r="DD14" s="974"/>
      <c r="DE14" s="974"/>
      <c r="DF14" s="975"/>
      <c r="DG14" s="973"/>
      <c r="DH14" s="974"/>
      <c r="DI14" s="974"/>
      <c r="DJ14" s="974"/>
      <c r="DK14" s="975"/>
      <c r="DL14" s="973"/>
      <c r="DM14" s="974"/>
      <c r="DN14" s="974"/>
      <c r="DO14" s="974"/>
      <c r="DP14" s="975"/>
      <c r="DQ14" s="973"/>
      <c r="DR14" s="974"/>
      <c r="DS14" s="974"/>
      <c r="DT14" s="974"/>
      <c r="DU14" s="975"/>
      <c r="DV14" s="976"/>
      <c r="DW14" s="977"/>
      <c r="DX14" s="977"/>
      <c r="DY14" s="977"/>
      <c r="DZ14" s="978"/>
      <c r="EA14" s="217"/>
    </row>
    <row r="15" spans="1:131" s="218" customFormat="1" ht="26.25" customHeight="1" x14ac:dyDescent="0.15">
      <c r="A15" s="221">
        <v>9</v>
      </c>
      <c r="B15" s="1014"/>
      <c r="C15" s="1015"/>
      <c r="D15" s="1015"/>
      <c r="E15" s="1015"/>
      <c r="F15" s="1015"/>
      <c r="G15" s="1015"/>
      <c r="H15" s="1015"/>
      <c r="I15" s="1015"/>
      <c r="J15" s="1015"/>
      <c r="K15" s="1015"/>
      <c r="L15" s="1015"/>
      <c r="M15" s="1015"/>
      <c r="N15" s="1015"/>
      <c r="O15" s="1015"/>
      <c r="P15" s="1016"/>
      <c r="Q15" s="1022"/>
      <c r="R15" s="1023"/>
      <c r="S15" s="1023"/>
      <c r="T15" s="1023"/>
      <c r="U15" s="1023"/>
      <c r="V15" s="1023"/>
      <c r="W15" s="1023"/>
      <c r="X15" s="1023"/>
      <c r="Y15" s="1023"/>
      <c r="Z15" s="1023"/>
      <c r="AA15" s="1023"/>
      <c r="AB15" s="1023"/>
      <c r="AC15" s="1023"/>
      <c r="AD15" s="1023"/>
      <c r="AE15" s="1024"/>
      <c r="AF15" s="1019"/>
      <c r="AG15" s="1020"/>
      <c r="AH15" s="1020"/>
      <c r="AI15" s="1020"/>
      <c r="AJ15" s="1021"/>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6"/>
      <c r="BT15" s="977"/>
      <c r="BU15" s="977"/>
      <c r="BV15" s="977"/>
      <c r="BW15" s="977"/>
      <c r="BX15" s="977"/>
      <c r="BY15" s="977"/>
      <c r="BZ15" s="977"/>
      <c r="CA15" s="977"/>
      <c r="CB15" s="977"/>
      <c r="CC15" s="977"/>
      <c r="CD15" s="977"/>
      <c r="CE15" s="977"/>
      <c r="CF15" s="977"/>
      <c r="CG15" s="998"/>
      <c r="CH15" s="973"/>
      <c r="CI15" s="974"/>
      <c r="CJ15" s="974"/>
      <c r="CK15" s="974"/>
      <c r="CL15" s="975"/>
      <c r="CM15" s="973"/>
      <c r="CN15" s="974"/>
      <c r="CO15" s="974"/>
      <c r="CP15" s="974"/>
      <c r="CQ15" s="975"/>
      <c r="CR15" s="973"/>
      <c r="CS15" s="974"/>
      <c r="CT15" s="974"/>
      <c r="CU15" s="974"/>
      <c r="CV15" s="975"/>
      <c r="CW15" s="973"/>
      <c r="CX15" s="974"/>
      <c r="CY15" s="974"/>
      <c r="CZ15" s="974"/>
      <c r="DA15" s="975"/>
      <c r="DB15" s="973"/>
      <c r="DC15" s="974"/>
      <c r="DD15" s="974"/>
      <c r="DE15" s="974"/>
      <c r="DF15" s="975"/>
      <c r="DG15" s="973"/>
      <c r="DH15" s="974"/>
      <c r="DI15" s="974"/>
      <c r="DJ15" s="974"/>
      <c r="DK15" s="975"/>
      <c r="DL15" s="973"/>
      <c r="DM15" s="974"/>
      <c r="DN15" s="974"/>
      <c r="DO15" s="974"/>
      <c r="DP15" s="975"/>
      <c r="DQ15" s="973"/>
      <c r="DR15" s="974"/>
      <c r="DS15" s="974"/>
      <c r="DT15" s="974"/>
      <c r="DU15" s="975"/>
      <c r="DV15" s="976"/>
      <c r="DW15" s="977"/>
      <c r="DX15" s="977"/>
      <c r="DY15" s="977"/>
      <c r="DZ15" s="978"/>
      <c r="EA15" s="217"/>
    </row>
    <row r="16" spans="1:131" s="218" customFormat="1" ht="26.25" customHeight="1" x14ac:dyDescent="0.15">
      <c r="A16" s="221">
        <v>10</v>
      </c>
      <c r="B16" s="1014"/>
      <c r="C16" s="1015"/>
      <c r="D16" s="1015"/>
      <c r="E16" s="1015"/>
      <c r="F16" s="1015"/>
      <c r="G16" s="1015"/>
      <c r="H16" s="1015"/>
      <c r="I16" s="1015"/>
      <c r="J16" s="1015"/>
      <c r="K16" s="1015"/>
      <c r="L16" s="1015"/>
      <c r="M16" s="1015"/>
      <c r="N16" s="1015"/>
      <c r="O16" s="1015"/>
      <c r="P16" s="1016"/>
      <c r="Q16" s="1022"/>
      <c r="R16" s="1023"/>
      <c r="S16" s="1023"/>
      <c r="T16" s="1023"/>
      <c r="U16" s="1023"/>
      <c r="V16" s="1023"/>
      <c r="W16" s="1023"/>
      <c r="X16" s="1023"/>
      <c r="Y16" s="1023"/>
      <c r="Z16" s="1023"/>
      <c r="AA16" s="1023"/>
      <c r="AB16" s="1023"/>
      <c r="AC16" s="1023"/>
      <c r="AD16" s="1023"/>
      <c r="AE16" s="1024"/>
      <c r="AF16" s="1019"/>
      <c r="AG16" s="1020"/>
      <c r="AH16" s="1020"/>
      <c r="AI16" s="1020"/>
      <c r="AJ16" s="1021"/>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6"/>
      <c r="BT16" s="977"/>
      <c r="BU16" s="977"/>
      <c r="BV16" s="977"/>
      <c r="BW16" s="977"/>
      <c r="BX16" s="977"/>
      <c r="BY16" s="977"/>
      <c r="BZ16" s="977"/>
      <c r="CA16" s="977"/>
      <c r="CB16" s="977"/>
      <c r="CC16" s="977"/>
      <c r="CD16" s="977"/>
      <c r="CE16" s="977"/>
      <c r="CF16" s="977"/>
      <c r="CG16" s="998"/>
      <c r="CH16" s="973"/>
      <c r="CI16" s="974"/>
      <c r="CJ16" s="974"/>
      <c r="CK16" s="974"/>
      <c r="CL16" s="975"/>
      <c r="CM16" s="973"/>
      <c r="CN16" s="974"/>
      <c r="CO16" s="974"/>
      <c r="CP16" s="974"/>
      <c r="CQ16" s="975"/>
      <c r="CR16" s="973"/>
      <c r="CS16" s="974"/>
      <c r="CT16" s="974"/>
      <c r="CU16" s="974"/>
      <c r="CV16" s="975"/>
      <c r="CW16" s="973"/>
      <c r="CX16" s="974"/>
      <c r="CY16" s="974"/>
      <c r="CZ16" s="974"/>
      <c r="DA16" s="975"/>
      <c r="DB16" s="973"/>
      <c r="DC16" s="974"/>
      <c r="DD16" s="974"/>
      <c r="DE16" s="974"/>
      <c r="DF16" s="975"/>
      <c r="DG16" s="973"/>
      <c r="DH16" s="974"/>
      <c r="DI16" s="974"/>
      <c r="DJ16" s="974"/>
      <c r="DK16" s="975"/>
      <c r="DL16" s="973"/>
      <c r="DM16" s="974"/>
      <c r="DN16" s="974"/>
      <c r="DO16" s="974"/>
      <c r="DP16" s="975"/>
      <c r="DQ16" s="973"/>
      <c r="DR16" s="974"/>
      <c r="DS16" s="974"/>
      <c r="DT16" s="974"/>
      <c r="DU16" s="975"/>
      <c r="DV16" s="976"/>
      <c r="DW16" s="977"/>
      <c r="DX16" s="977"/>
      <c r="DY16" s="977"/>
      <c r="DZ16" s="978"/>
      <c r="EA16" s="217"/>
    </row>
    <row r="17" spans="1:131" s="218" customFormat="1" ht="26.25" customHeight="1" x14ac:dyDescent="0.15">
      <c r="A17" s="221">
        <v>11</v>
      </c>
      <c r="B17" s="1014"/>
      <c r="C17" s="1015"/>
      <c r="D17" s="1015"/>
      <c r="E17" s="1015"/>
      <c r="F17" s="1015"/>
      <c r="G17" s="1015"/>
      <c r="H17" s="1015"/>
      <c r="I17" s="1015"/>
      <c r="J17" s="1015"/>
      <c r="K17" s="1015"/>
      <c r="L17" s="1015"/>
      <c r="M17" s="1015"/>
      <c r="N17" s="1015"/>
      <c r="O17" s="1015"/>
      <c r="P17" s="1016"/>
      <c r="Q17" s="1022"/>
      <c r="R17" s="1023"/>
      <c r="S17" s="1023"/>
      <c r="T17" s="1023"/>
      <c r="U17" s="1023"/>
      <c r="V17" s="1023"/>
      <c r="W17" s="1023"/>
      <c r="X17" s="1023"/>
      <c r="Y17" s="1023"/>
      <c r="Z17" s="1023"/>
      <c r="AA17" s="1023"/>
      <c r="AB17" s="1023"/>
      <c r="AC17" s="1023"/>
      <c r="AD17" s="1023"/>
      <c r="AE17" s="1024"/>
      <c r="AF17" s="1019"/>
      <c r="AG17" s="1020"/>
      <c r="AH17" s="1020"/>
      <c r="AI17" s="1020"/>
      <c r="AJ17" s="1021"/>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6"/>
      <c r="BT17" s="977"/>
      <c r="BU17" s="977"/>
      <c r="BV17" s="977"/>
      <c r="BW17" s="977"/>
      <c r="BX17" s="977"/>
      <c r="BY17" s="977"/>
      <c r="BZ17" s="977"/>
      <c r="CA17" s="977"/>
      <c r="CB17" s="977"/>
      <c r="CC17" s="977"/>
      <c r="CD17" s="977"/>
      <c r="CE17" s="977"/>
      <c r="CF17" s="977"/>
      <c r="CG17" s="998"/>
      <c r="CH17" s="973"/>
      <c r="CI17" s="974"/>
      <c r="CJ17" s="974"/>
      <c r="CK17" s="974"/>
      <c r="CL17" s="975"/>
      <c r="CM17" s="973"/>
      <c r="CN17" s="974"/>
      <c r="CO17" s="974"/>
      <c r="CP17" s="974"/>
      <c r="CQ17" s="975"/>
      <c r="CR17" s="973"/>
      <c r="CS17" s="974"/>
      <c r="CT17" s="974"/>
      <c r="CU17" s="974"/>
      <c r="CV17" s="975"/>
      <c r="CW17" s="973"/>
      <c r="CX17" s="974"/>
      <c r="CY17" s="974"/>
      <c r="CZ17" s="974"/>
      <c r="DA17" s="975"/>
      <c r="DB17" s="973"/>
      <c r="DC17" s="974"/>
      <c r="DD17" s="974"/>
      <c r="DE17" s="974"/>
      <c r="DF17" s="975"/>
      <c r="DG17" s="973"/>
      <c r="DH17" s="974"/>
      <c r="DI17" s="974"/>
      <c r="DJ17" s="974"/>
      <c r="DK17" s="975"/>
      <c r="DL17" s="973"/>
      <c r="DM17" s="974"/>
      <c r="DN17" s="974"/>
      <c r="DO17" s="974"/>
      <c r="DP17" s="975"/>
      <c r="DQ17" s="973"/>
      <c r="DR17" s="974"/>
      <c r="DS17" s="974"/>
      <c r="DT17" s="974"/>
      <c r="DU17" s="975"/>
      <c r="DV17" s="976"/>
      <c r="DW17" s="977"/>
      <c r="DX17" s="977"/>
      <c r="DY17" s="977"/>
      <c r="DZ17" s="978"/>
      <c r="EA17" s="217"/>
    </row>
    <row r="18" spans="1:131" s="218" customFormat="1" ht="26.25" customHeight="1" x14ac:dyDescent="0.15">
      <c r="A18" s="221">
        <v>12</v>
      </c>
      <c r="B18" s="1014"/>
      <c r="C18" s="1015"/>
      <c r="D18" s="1015"/>
      <c r="E18" s="1015"/>
      <c r="F18" s="1015"/>
      <c r="G18" s="1015"/>
      <c r="H18" s="1015"/>
      <c r="I18" s="1015"/>
      <c r="J18" s="1015"/>
      <c r="K18" s="1015"/>
      <c r="L18" s="1015"/>
      <c r="M18" s="1015"/>
      <c r="N18" s="1015"/>
      <c r="O18" s="1015"/>
      <c r="P18" s="1016"/>
      <c r="Q18" s="1022"/>
      <c r="R18" s="1023"/>
      <c r="S18" s="1023"/>
      <c r="T18" s="1023"/>
      <c r="U18" s="1023"/>
      <c r="V18" s="1023"/>
      <c r="W18" s="1023"/>
      <c r="X18" s="1023"/>
      <c r="Y18" s="1023"/>
      <c r="Z18" s="1023"/>
      <c r="AA18" s="1023"/>
      <c r="AB18" s="1023"/>
      <c r="AC18" s="1023"/>
      <c r="AD18" s="1023"/>
      <c r="AE18" s="1024"/>
      <c r="AF18" s="1019"/>
      <c r="AG18" s="1020"/>
      <c r="AH18" s="1020"/>
      <c r="AI18" s="1020"/>
      <c r="AJ18" s="1021"/>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6"/>
      <c r="BT18" s="977"/>
      <c r="BU18" s="977"/>
      <c r="BV18" s="977"/>
      <c r="BW18" s="977"/>
      <c r="BX18" s="977"/>
      <c r="BY18" s="977"/>
      <c r="BZ18" s="977"/>
      <c r="CA18" s="977"/>
      <c r="CB18" s="977"/>
      <c r="CC18" s="977"/>
      <c r="CD18" s="977"/>
      <c r="CE18" s="977"/>
      <c r="CF18" s="977"/>
      <c r="CG18" s="998"/>
      <c r="CH18" s="973"/>
      <c r="CI18" s="974"/>
      <c r="CJ18" s="974"/>
      <c r="CK18" s="974"/>
      <c r="CL18" s="975"/>
      <c r="CM18" s="973"/>
      <c r="CN18" s="974"/>
      <c r="CO18" s="974"/>
      <c r="CP18" s="974"/>
      <c r="CQ18" s="975"/>
      <c r="CR18" s="973"/>
      <c r="CS18" s="974"/>
      <c r="CT18" s="974"/>
      <c r="CU18" s="974"/>
      <c r="CV18" s="975"/>
      <c r="CW18" s="973"/>
      <c r="CX18" s="974"/>
      <c r="CY18" s="974"/>
      <c r="CZ18" s="974"/>
      <c r="DA18" s="975"/>
      <c r="DB18" s="973"/>
      <c r="DC18" s="974"/>
      <c r="DD18" s="974"/>
      <c r="DE18" s="974"/>
      <c r="DF18" s="975"/>
      <c r="DG18" s="973"/>
      <c r="DH18" s="974"/>
      <c r="DI18" s="974"/>
      <c r="DJ18" s="974"/>
      <c r="DK18" s="975"/>
      <c r="DL18" s="973"/>
      <c r="DM18" s="974"/>
      <c r="DN18" s="974"/>
      <c r="DO18" s="974"/>
      <c r="DP18" s="975"/>
      <c r="DQ18" s="973"/>
      <c r="DR18" s="974"/>
      <c r="DS18" s="974"/>
      <c r="DT18" s="974"/>
      <c r="DU18" s="975"/>
      <c r="DV18" s="976"/>
      <c r="DW18" s="977"/>
      <c r="DX18" s="977"/>
      <c r="DY18" s="977"/>
      <c r="DZ18" s="978"/>
      <c r="EA18" s="217"/>
    </row>
    <row r="19" spans="1:131" s="218" customFormat="1" ht="26.25" customHeight="1" x14ac:dyDescent="0.15">
      <c r="A19" s="221">
        <v>13</v>
      </c>
      <c r="B19" s="1014"/>
      <c r="C19" s="1015"/>
      <c r="D19" s="1015"/>
      <c r="E19" s="1015"/>
      <c r="F19" s="1015"/>
      <c r="G19" s="1015"/>
      <c r="H19" s="1015"/>
      <c r="I19" s="1015"/>
      <c r="J19" s="1015"/>
      <c r="K19" s="1015"/>
      <c r="L19" s="1015"/>
      <c r="M19" s="1015"/>
      <c r="N19" s="1015"/>
      <c r="O19" s="1015"/>
      <c r="P19" s="1016"/>
      <c r="Q19" s="1022"/>
      <c r="R19" s="1023"/>
      <c r="S19" s="1023"/>
      <c r="T19" s="1023"/>
      <c r="U19" s="1023"/>
      <c r="V19" s="1023"/>
      <c r="W19" s="1023"/>
      <c r="X19" s="1023"/>
      <c r="Y19" s="1023"/>
      <c r="Z19" s="1023"/>
      <c r="AA19" s="1023"/>
      <c r="AB19" s="1023"/>
      <c r="AC19" s="1023"/>
      <c r="AD19" s="1023"/>
      <c r="AE19" s="1024"/>
      <c r="AF19" s="1019"/>
      <c r="AG19" s="1020"/>
      <c r="AH19" s="1020"/>
      <c r="AI19" s="1020"/>
      <c r="AJ19" s="1021"/>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6"/>
      <c r="BT19" s="977"/>
      <c r="BU19" s="977"/>
      <c r="BV19" s="977"/>
      <c r="BW19" s="977"/>
      <c r="BX19" s="977"/>
      <c r="BY19" s="977"/>
      <c r="BZ19" s="977"/>
      <c r="CA19" s="977"/>
      <c r="CB19" s="977"/>
      <c r="CC19" s="977"/>
      <c r="CD19" s="977"/>
      <c r="CE19" s="977"/>
      <c r="CF19" s="977"/>
      <c r="CG19" s="998"/>
      <c r="CH19" s="973"/>
      <c r="CI19" s="974"/>
      <c r="CJ19" s="974"/>
      <c r="CK19" s="974"/>
      <c r="CL19" s="975"/>
      <c r="CM19" s="973"/>
      <c r="CN19" s="974"/>
      <c r="CO19" s="974"/>
      <c r="CP19" s="974"/>
      <c r="CQ19" s="975"/>
      <c r="CR19" s="973"/>
      <c r="CS19" s="974"/>
      <c r="CT19" s="974"/>
      <c r="CU19" s="974"/>
      <c r="CV19" s="975"/>
      <c r="CW19" s="973"/>
      <c r="CX19" s="974"/>
      <c r="CY19" s="974"/>
      <c r="CZ19" s="974"/>
      <c r="DA19" s="975"/>
      <c r="DB19" s="973"/>
      <c r="DC19" s="974"/>
      <c r="DD19" s="974"/>
      <c r="DE19" s="974"/>
      <c r="DF19" s="975"/>
      <c r="DG19" s="973"/>
      <c r="DH19" s="974"/>
      <c r="DI19" s="974"/>
      <c r="DJ19" s="974"/>
      <c r="DK19" s="975"/>
      <c r="DL19" s="973"/>
      <c r="DM19" s="974"/>
      <c r="DN19" s="974"/>
      <c r="DO19" s="974"/>
      <c r="DP19" s="975"/>
      <c r="DQ19" s="973"/>
      <c r="DR19" s="974"/>
      <c r="DS19" s="974"/>
      <c r="DT19" s="974"/>
      <c r="DU19" s="975"/>
      <c r="DV19" s="976"/>
      <c r="DW19" s="977"/>
      <c r="DX19" s="977"/>
      <c r="DY19" s="977"/>
      <c r="DZ19" s="978"/>
      <c r="EA19" s="217"/>
    </row>
    <row r="20" spans="1:131" s="218" customFormat="1" ht="26.25" customHeight="1" x14ac:dyDescent="0.15">
      <c r="A20" s="221">
        <v>14</v>
      </c>
      <c r="B20" s="1014"/>
      <c r="C20" s="1015"/>
      <c r="D20" s="1015"/>
      <c r="E20" s="1015"/>
      <c r="F20" s="1015"/>
      <c r="G20" s="1015"/>
      <c r="H20" s="1015"/>
      <c r="I20" s="1015"/>
      <c r="J20" s="1015"/>
      <c r="K20" s="1015"/>
      <c r="L20" s="1015"/>
      <c r="M20" s="1015"/>
      <c r="N20" s="1015"/>
      <c r="O20" s="1015"/>
      <c r="P20" s="1016"/>
      <c r="Q20" s="1022"/>
      <c r="R20" s="1023"/>
      <c r="S20" s="1023"/>
      <c r="T20" s="1023"/>
      <c r="U20" s="1023"/>
      <c r="V20" s="1023"/>
      <c r="W20" s="1023"/>
      <c r="X20" s="1023"/>
      <c r="Y20" s="1023"/>
      <c r="Z20" s="1023"/>
      <c r="AA20" s="1023"/>
      <c r="AB20" s="1023"/>
      <c r="AC20" s="1023"/>
      <c r="AD20" s="1023"/>
      <c r="AE20" s="1024"/>
      <c r="AF20" s="1019"/>
      <c r="AG20" s="1020"/>
      <c r="AH20" s="1020"/>
      <c r="AI20" s="1020"/>
      <c r="AJ20" s="1021"/>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6"/>
      <c r="BT20" s="977"/>
      <c r="BU20" s="977"/>
      <c r="BV20" s="977"/>
      <c r="BW20" s="977"/>
      <c r="BX20" s="977"/>
      <c r="BY20" s="977"/>
      <c r="BZ20" s="977"/>
      <c r="CA20" s="977"/>
      <c r="CB20" s="977"/>
      <c r="CC20" s="977"/>
      <c r="CD20" s="977"/>
      <c r="CE20" s="977"/>
      <c r="CF20" s="977"/>
      <c r="CG20" s="998"/>
      <c r="CH20" s="973"/>
      <c r="CI20" s="974"/>
      <c r="CJ20" s="974"/>
      <c r="CK20" s="974"/>
      <c r="CL20" s="975"/>
      <c r="CM20" s="973"/>
      <c r="CN20" s="974"/>
      <c r="CO20" s="974"/>
      <c r="CP20" s="974"/>
      <c r="CQ20" s="975"/>
      <c r="CR20" s="973"/>
      <c r="CS20" s="974"/>
      <c r="CT20" s="974"/>
      <c r="CU20" s="974"/>
      <c r="CV20" s="975"/>
      <c r="CW20" s="973"/>
      <c r="CX20" s="974"/>
      <c r="CY20" s="974"/>
      <c r="CZ20" s="974"/>
      <c r="DA20" s="975"/>
      <c r="DB20" s="973"/>
      <c r="DC20" s="974"/>
      <c r="DD20" s="974"/>
      <c r="DE20" s="974"/>
      <c r="DF20" s="975"/>
      <c r="DG20" s="973"/>
      <c r="DH20" s="974"/>
      <c r="DI20" s="974"/>
      <c r="DJ20" s="974"/>
      <c r="DK20" s="975"/>
      <c r="DL20" s="973"/>
      <c r="DM20" s="974"/>
      <c r="DN20" s="974"/>
      <c r="DO20" s="974"/>
      <c r="DP20" s="975"/>
      <c r="DQ20" s="973"/>
      <c r="DR20" s="974"/>
      <c r="DS20" s="974"/>
      <c r="DT20" s="974"/>
      <c r="DU20" s="975"/>
      <c r="DV20" s="976"/>
      <c r="DW20" s="977"/>
      <c r="DX20" s="977"/>
      <c r="DY20" s="977"/>
      <c r="DZ20" s="978"/>
      <c r="EA20" s="217"/>
    </row>
    <row r="21" spans="1:131" s="218" customFormat="1" ht="26.25" customHeight="1" thickBot="1" x14ac:dyDescent="0.2">
      <c r="A21" s="221">
        <v>15</v>
      </c>
      <c r="B21" s="1014"/>
      <c r="C21" s="1015"/>
      <c r="D21" s="1015"/>
      <c r="E21" s="1015"/>
      <c r="F21" s="1015"/>
      <c r="G21" s="1015"/>
      <c r="H21" s="1015"/>
      <c r="I21" s="1015"/>
      <c r="J21" s="1015"/>
      <c r="K21" s="1015"/>
      <c r="L21" s="1015"/>
      <c r="M21" s="1015"/>
      <c r="N21" s="1015"/>
      <c r="O21" s="1015"/>
      <c r="P21" s="1016"/>
      <c r="Q21" s="1022"/>
      <c r="R21" s="1023"/>
      <c r="S21" s="1023"/>
      <c r="T21" s="1023"/>
      <c r="U21" s="1023"/>
      <c r="V21" s="1023"/>
      <c r="W21" s="1023"/>
      <c r="X21" s="1023"/>
      <c r="Y21" s="1023"/>
      <c r="Z21" s="1023"/>
      <c r="AA21" s="1023"/>
      <c r="AB21" s="1023"/>
      <c r="AC21" s="1023"/>
      <c r="AD21" s="1023"/>
      <c r="AE21" s="1024"/>
      <c r="AF21" s="1019"/>
      <c r="AG21" s="1020"/>
      <c r="AH21" s="1020"/>
      <c r="AI21" s="1020"/>
      <c r="AJ21" s="1021"/>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6"/>
      <c r="BT21" s="977"/>
      <c r="BU21" s="977"/>
      <c r="BV21" s="977"/>
      <c r="BW21" s="977"/>
      <c r="BX21" s="977"/>
      <c r="BY21" s="977"/>
      <c r="BZ21" s="977"/>
      <c r="CA21" s="977"/>
      <c r="CB21" s="977"/>
      <c r="CC21" s="977"/>
      <c r="CD21" s="977"/>
      <c r="CE21" s="977"/>
      <c r="CF21" s="977"/>
      <c r="CG21" s="998"/>
      <c r="CH21" s="973"/>
      <c r="CI21" s="974"/>
      <c r="CJ21" s="974"/>
      <c r="CK21" s="974"/>
      <c r="CL21" s="975"/>
      <c r="CM21" s="973"/>
      <c r="CN21" s="974"/>
      <c r="CO21" s="974"/>
      <c r="CP21" s="974"/>
      <c r="CQ21" s="975"/>
      <c r="CR21" s="973"/>
      <c r="CS21" s="974"/>
      <c r="CT21" s="974"/>
      <c r="CU21" s="974"/>
      <c r="CV21" s="975"/>
      <c r="CW21" s="973"/>
      <c r="CX21" s="974"/>
      <c r="CY21" s="974"/>
      <c r="CZ21" s="974"/>
      <c r="DA21" s="975"/>
      <c r="DB21" s="973"/>
      <c r="DC21" s="974"/>
      <c r="DD21" s="974"/>
      <c r="DE21" s="974"/>
      <c r="DF21" s="975"/>
      <c r="DG21" s="973"/>
      <c r="DH21" s="974"/>
      <c r="DI21" s="974"/>
      <c r="DJ21" s="974"/>
      <c r="DK21" s="975"/>
      <c r="DL21" s="973"/>
      <c r="DM21" s="974"/>
      <c r="DN21" s="974"/>
      <c r="DO21" s="974"/>
      <c r="DP21" s="975"/>
      <c r="DQ21" s="973"/>
      <c r="DR21" s="974"/>
      <c r="DS21" s="974"/>
      <c r="DT21" s="974"/>
      <c r="DU21" s="975"/>
      <c r="DV21" s="976"/>
      <c r="DW21" s="977"/>
      <c r="DX21" s="977"/>
      <c r="DY21" s="977"/>
      <c r="DZ21" s="978"/>
      <c r="EA21" s="217"/>
    </row>
    <row r="22" spans="1:131" s="218" customFormat="1" ht="26.25" customHeight="1" x14ac:dyDescent="0.15">
      <c r="A22" s="221">
        <v>16</v>
      </c>
      <c r="B22" s="1014"/>
      <c r="C22" s="1015"/>
      <c r="D22" s="1015"/>
      <c r="E22" s="1015"/>
      <c r="F22" s="1015"/>
      <c r="G22" s="1015"/>
      <c r="H22" s="1015"/>
      <c r="I22" s="1015"/>
      <c r="J22" s="1015"/>
      <c r="K22" s="1015"/>
      <c r="L22" s="1015"/>
      <c r="M22" s="1015"/>
      <c r="N22" s="1015"/>
      <c r="O22" s="1015"/>
      <c r="P22" s="1016"/>
      <c r="Q22" s="1060"/>
      <c r="R22" s="1061"/>
      <c r="S22" s="1061"/>
      <c r="T22" s="1061"/>
      <c r="U22" s="1061"/>
      <c r="V22" s="1061"/>
      <c r="W22" s="1061"/>
      <c r="X22" s="1061"/>
      <c r="Y22" s="1061"/>
      <c r="Z22" s="1061"/>
      <c r="AA22" s="1061"/>
      <c r="AB22" s="1061"/>
      <c r="AC22" s="1061"/>
      <c r="AD22" s="1061"/>
      <c r="AE22" s="1062"/>
      <c r="AF22" s="1019"/>
      <c r="AG22" s="1020"/>
      <c r="AH22" s="1020"/>
      <c r="AI22" s="1020"/>
      <c r="AJ22" s="1021"/>
      <c r="AK22" s="1063"/>
      <c r="AL22" s="1064"/>
      <c r="AM22" s="1064"/>
      <c r="AN22" s="1064"/>
      <c r="AO22" s="1064"/>
      <c r="AP22" s="1064"/>
      <c r="AQ22" s="1064"/>
      <c r="AR22" s="1064"/>
      <c r="AS22" s="1064"/>
      <c r="AT22" s="1064"/>
      <c r="AU22" s="1065"/>
      <c r="AV22" s="1065"/>
      <c r="AW22" s="1065"/>
      <c r="AX22" s="1065"/>
      <c r="AY22" s="1066"/>
      <c r="AZ22" s="1012" t="s">
        <v>376</v>
      </c>
      <c r="BA22" s="1012"/>
      <c r="BB22" s="1012"/>
      <c r="BC22" s="1012"/>
      <c r="BD22" s="1013"/>
      <c r="BE22" s="215"/>
      <c r="BF22" s="215"/>
      <c r="BG22" s="215"/>
      <c r="BH22" s="215"/>
      <c r="BI22" s="215"/>
      <c r="BJ22" s="215"/>
      <c r="BK22" s="215"/>
      <c r="BL22" s="215"/>
      <c r="BM22" s="215"/>
      <c r="BN22" s="215"/>
      <c r="BO22" s="215"/>
      <c r="BP22" s="215"/>
      <c r="BQ22" s="221">
        <v>16</v>
      </c>
      <c r="BR22" s="222"/>
      <c r="BS22" s="976"/>
      <c r="BT22" s="977"/>
      <c r="BU22" s="977"/>
      <c r="BV22" s="977"/>
      <c r="BW22" s="977"/>
      <c r="BX22" s="977"/>
      <c r="BY22" s="977"/>
      <c r="BZ22" s="977"/>
      <c r="CA22" s="977"/>
      <c r="CB22" s="977"/>
      <c r="CC22" s="977"/>
      <c r="CD22" s="977"/>
      <c r="CE22" s="977"/>
      <c r="CF22" s="977"/>
      <c r="CG22" s="998"/>
      <c r="CH22" s="973"/>
      <c r="CI22" s="974"/>
      <c r="CJ22" s="974"/>
      <c r="CK22" s="974"/>
      <c r="CL22" s="975"/>
      <c r="CM22" s="973"/>
      <c r="CN22" s="974"/>
      <c r="CO22" s="974"/>
      <c r="CP22" s="974"/>
      <c r="CQ22" s="975"/>
      <c r="CR22" s="973"/>
      <c r="CS22" s="974"/>
      <c r="CT22" s="974"/>
      <c r="CU22" s="974"/>
      <c r="CV22" s="975"/>
      <c r="CW22" s="973"/>
      <c r="CX22" s="974"/>
      <c r="CY22" s="974"/>
      <c r="CZ22" s="974"/>
      <c r="DA22" s="975"/>
      <c r="DB22" s="973"/>
      <c r="DC22" s="974"/>
      <c r="DD22" s="974"/>
      <c r="DE22" s="974"/>
      <c r="DF22" s="975"/>
      <c r="DG22" s="973"/>
      <c r="DH22" s="974"/>
      <c r="DI22" s="974"/>
      <c r="DJ22" s="974"/>
      <c r="DK22" s="975"/>
      <c r="DL22" s="973"/>
      <c r="DM22" s="974"/>
      <c r="DN22" s="974"/>
      <c r="DO22" s="974"/>
      <c r="DP22" s="975"/>
      <c r="DQ22" s="973"/>
      <c r="DR22" s="974"/>
      <c r="DS22" s="974"/>
      <c r="DT22" s="974"/>
      <c r="DU22" s="975"/>
      <c r="DV22" s="976"/>
      <c r="DW22" s="977"/>
      <c r="DX22" s="977"/>
      <c r="DY22" s="977"/>
      <c r="DZ22" s="978"/>
      <c r="EA22" s="217"/>
    </row>
    <row r="23" spans="1:131" s="218" customFormat="1" ht="26.25" customHeight="1" thickBot="1" x14ac:dyDescent="0.2">
      <c r="A23" s="223" t="s">
        <v>377</v>
      </c>
      <c r="B23" s="924" t="s">
        <v>378</v>
      </c>
      <c r="C23" s="925"/>
      <c r="D23" s="925"/>
      <c r="E23" s="925"/>
      <c r="F23" s="925"/>
      <c r="G23" s="925"/>
      <c r="H23" s="925"/>
      <c r="I23" s="925"/>
      <c r="J23" s="925"/>
      <c r="K23" s="925"/>
      <c r="L23" s="925"/>
      <c r="M23" s="925"/>
      <c r="N23" s="925"/>
      <c r="O23" s="925"/>
      <c r="P23" s="935"/>
      <c r="Q23" s="1054">
        <v>25635</v>
      </c>
      <c r="R23" s="1048"/>
      <c r="S23" s="1048"/>
      <c r="T23" s="1048"/>
      <c r="U23" s="1048"/>
      <c r="V23" s="1048">
        <v>25482</v>
      </c>
      <c r="W23" s="1048"/>
      <c r="X23" s="1048"/>
      <c r="Y23" s="1048"/>
      <c r="Z23" s="1048"/>
      <c r="AA23" s="1048">
        <v>153</v>
      </c>
      <c r="AB23" s="1048"/>
      <c r="AC23" s="1048"/>
      <c r="AD23" s="1048"/>
      <c r="AE23" s="1055"/>
      <c r="AF23" s="1056">
        <v>110</v>
      </c>
      <c r="AG23" s="1048"/>
      <c r="AH23" s="1048"/>
      <c r="AI23" s="1048"/>
      <c r="AJ23" s="1057"/>
      <c r="AK23" s="1058"/>
      <c r="AL23" s="1059"/>
      <c r="AM23" s="1059"/>
      <c r="AN23" s="1059"/>
      <c r="AO23" s="1059"/>
      <c r="AP23" s="1048">
        <v>24617</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6"/>
      <c r="BT23" s="977"/>
      <c r="BU23" s="977"/>
      <c r="BV23" s="977"/>
      <c r="BW23" s="977"/>
      <c r="BX23" s="977"/>
      <c r="BY23" s="977"/>
      <c r="BZ23" s="977"/>
      <c r="CA23" s="977"/>
      <c r="CB23" s="977"/>
      <c r="CC23" s="977"/>
      <c r="CD23" s="977"/>
      <c r="CE23" s="977"/>
      <c r="CF23" s="977"/>
      <c r="CG23" s="998"/>
      <c r="CH23" s="973"/>
      <c r="CI23" s="974"/>
      <c r="CJ23" s="974"/>
      <c r="CK23" s="974"/>
      <c r="CL23" s="975"/>
      <c r="CM23" s="973"/>
      <c r="CN23" s="974"/>
      <c r="CO23" s="974"/>
      <c r="CP23" s="974"/>
      <c r="CQ23" s="975"/>
      <c r="CR23" s="973"/>
      <c r="CS23" s="974"/>
      <c r="CT23" s="974"/>
      <c r="CU23" s="974"/>
      <c r="CV23" s="975"/>
      <c r="CW23" s="973"/>
      <c r="CX23" s="974"/>
      <c r="CY23" s="974"/>
      <c r="CZ23" s="974"/>
      <c r="DA23" s="975"/>
      <c r="DB23" s="973"/>
      <c r="DC23" s="974"/>
      <c r="DD23" s="974"/>
      <c r="DE23" s="974"/>
      <c r="DF23" s="975"/>
      <c r="DG23" s="973"/>
      <c r="DH23" s="974"/>
      <c r="DI23" s="974"/>
      <c r="DJ23" s="974"/>
      <c r="DK23" s="975"/>
      <c r="DL23" s="973"/>
      <c r="DM23" s="974"/>
      <c r="DN23" s="974"/>
      <c r="DO23" s="974"/>
      <c r="DP23" s="975"/>
      <c r="DQ23" s="973"/>
      <c r="DR23" s="974"/>
      <c r="DS23" s="974"/>
      <c r="DT23" s="974"/>
      <c r="DU23" s="975"/>
      <c r="DV23" s="976"/>
      <c r="DW23" s="977"/>
      <c r="DX23" s="977"/>
      <c r="DY23" s="977"/>
      <c r="DZ23" s="978"/>
      <c r="EA23" s="217"/>
    </row>
    <row r="24" spans="1:131" s="218" customFormat="1" ht="26.25" customHeight="1" x14ac:dyDescent="0.15">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6"/>
      <c r="BT24" s="977"/>
      <c r="BU24" s="977"/>
      <c r="BV24" s="977"/>
      <c r="BW24" s="977"/>
      <c r="BX24" s="977"/>
      <c r="BY24" s="977"/>
      <c r="BZ24" s="977"/>
      <c r="CA24" s="977"/>
      <c r="CB24" s="977"/>
      <c r="CC24" s="977"/>
      <c r="CD24" s="977"/>
      <c r="CE24" s="977"/>
      <c r="CF24" s="977"/>
      <c r="CG24" s="998"/>
      <c r="CH24" s="973"/>
      <c r="CI24" s="974"/>
      <c r="CJ24" s="974"/>
      <c r="CK24" s="974"/>
      <c r="CL24" s="975"/>
      <c r="CM24" s="973"/>
      <c r="CN24" s="974"/>
      <c r="CO24" s="974"/>
      <c r="CP24" s="974"/>
      <c r="CQ24" s="975"/>
      <c r="CR24" s="973"/>
      <c r="CS24" s="974"/>
      <c r="CT24" s="974"/>
      <c r="CU24" s="974"/>
      <c r="CV24" s="975"/>
      <c r="CW24" s="973"/>
      <c r="CX24" s="974"/>
      <c r="CY24" s="974"/>
      <c r="CZ24" s="974"/>
      <c r="DA24" s="975"/>
      <c r="DB24" s="973"/>
      <c r="DC24" s="974"/>
      <c r="DD24" s="974"/>
      <c r="DE24" s="974"/>
      <c r="DF24" s="975"/>
      <c r="DG24" s="973"/>
      <c r="DH24" s="974"/>
      <c r="DI24" s="974"/>
      <c r="DJ24" s="974"/>
      <c r="DK24" s="975"/>
      <c r="DL24" s="973"/>
      <c r="DM24" s="974"/>
      <c r="DN24" s="974"/>
      <c r="DO24" s="974"/>
      <c r="DP24" s="975"/>
      <c r="DQ24" s="973"/>
      <c r="DR24" s="974"/>
      <c r="DS24" s="974"/>
      <c r="DT24" s="974"/>
      <c r="DU24" s="975"/>
      <c r="DV24" s="976"/>
      <c r="DW24" s="977"/>
      <c r="DX24" s="977"/>
      <c r="DY24" s="977"/>
      <c r="DZ24" s="978"/>
      <c r="EA24" s="217"/>
    </row>
    <row r="25" spans="1:131" ht="26.25" customHeight="1" thickBot="1" x14ac:dyDescent="0.2">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6"/>
      <c r="BT25" s="977"/>
      <c r="BU25" s="977"/>
      <c r="BV25" s="977"/>
      <c r="BW25" s="977"/>
      <c r="BX25" s="977"/>
      <c r="BY25" s="977"/>
      <c r="BZ25" s="977"/>
      <c r="CA25" s="977"/>
      <c r="CB25" s="977"/>
      <c r="CC25" s="977"/>
      <c r="CD25" s="977"/>
      <c r="CE25" s="977"/>
      <c r="CF25" s="977"/>
      <c r="CG25" s="998"/>
      <c r="CH25" s="973"/>
      <c r="CI25" s="974"/>
      <c r="CJ25" s="974"/>
      <c r="CK25" s="974"/>
      <c r="CL25" s="975"/>
      <c r="CM25" s="973"/>
      <c r="CN25" s="974"/>
      <c r="CO25" s="974"/>
      <c r="CP25" s="974"/>
      <c r="CQ25" s="975"/>
      <c r="CR25" s="973"/>
      <c r="CS25" s="974"/>
      <c r="CT25" s="974"/>
      <c r="CU25" s="974"/>
      <c r="CV25" s="975"/>
      <c r="CW25" s="973"/>
      <c r="CX25" s="974"/>
      <c r="CY25" s="974"/>
      <c r="CZ25" s="974"/>
      <c r="DA25" s="975"/>
      <c r="DB25" s="973"/>
      <c r="DC25" s="974"/>
      <c r="DD25" s="974"/>
      <c r="DE25" s="974"/>
      <c r="DF25" s="975"/>
      <c r="DG25" s="973"/>
      <c r="DH25" s="974"/>
      <c r="DI25" s="974"/>
      <c r="DJ25" s="974"/>
      <c r="DK25" s="975"/>
      <c r="DL25" s="973"/>
      <c r="DM25" s="974"/>
      <c r="DN25" s="974"/>
      <c r="DO25" s="974"/>
      <c r="DP25" s="975"/>
      <c r="DQ25" s="973"/>
      <c r="DR25" s="974"/>
      <c r="DS25" s="974"/>
      <c r="DT25" s="974"/>
      <c r="DU25" s="975"/>
      <c r="DV25" s="976"/>
      <c r="DW25" s="977"/>
      <c r="DX25" s="977"/>
      <c r="DY25" s="977"/>
      <c r="DZ25" s="978"/>
      <c r="EA25" s="212"/>
    </row>
    <row r="26" spans="1:131" ht="26.25" customHeight="1" x14ac:dyDescent="0.15">
      <c r="A26" s="979" t="s">
        <v>357</v>
      </c>
      <c r="B26" s="980"/>
      <c r="C26" s="980"/>
      <c r="D26" s="980"/>
      <c r="E26" s="980"/>
      <c r="F26" s="980"/>
      <c r="G26" s="980"/>
      <c r="H26" s="980"/>
      <c r="I26" s="980"/>
      <c r="J26" s="980"/>
      <c r="K26" s="980"/>
      <c r="L26" s="980"/>
      <c r="M26" s="980"/>
      <c r="N26" s="980"/>
      <c r="O26" s="980"/>
      <c r="P26" s="981"/>
      <c r="Q26" s="985" t="s">
        <v>381</v>
      </c>
      <c r="R26" s="986"/>
      <c r="S26" s="986"/>
      <c r="T26" s="986"/>
      <c r="U26" s="987"/>
      <c r="V26" s="985" t="s">
        <v>382</v>
      </c>
      <c r="W26" s="986"/>
      <c r="X26" s="986"/>
      <c r="Y26" s="986"/>
      <c r="Z26" s="987"/>
      <c r="AA26" s="985" t="s">
        <v>383</v>
      </c>
      <c r="AB26" s="986"/>
      <c r="AC26" s="986"/>
      <c r="AD26" s="986"/>
      <c r="AE26" s="986"/>
      <c r="AF26" s="1042" t="s">
        <v>384</v>
      </c>
      <c r="AG26" s="992"/>
      <c r="AH26" s="992"/>
      <c r="AI26" s="992"/>
      <c r="AJ26" s="1043"/>
      <c r="AK26" s="986" t="s">
        <v>385</v>
      </c>
      <c r="AL26" s="986"/>
      <c r="AM26" s="986"/>
      <c r="AN26" s="986"/>
      <c r="AO26" s="987"/>
      <c r="AP26" s="985" t="s">
        <v>386</v>
      </c>
      <c r="AQ26" s="986"/>
      <c r="AR26" s="986"/>
      <c r="AS26" s="986"/>
      <c r="AT26" s="987"/>
      <c r="AU26" s="985" t="s">
        <v>387</v>
      </c>
      <c r="AV26" s="986"/>
      <c r="AW26" s="986"/>
      <c r="AX26" s="986"/>
      <c r="AY26" s="987"/>
      <c r="AZ26" s="985" t="s">
        <v>388</v>
      </c>
      <c r="BA26" s="986"/>
      <c r="BB26" s="986"/>
      <c r="BC26" s="986"/>
      <c r="BD26" s="987"/>
      <c r="BE26" s="985" t="s">
        <v>364</v>
      </c>
      <c r="BF26" s="986"/>
      <c r="BG26" s="986"/>
      <c r="BH26" s="986"/>
      <c r="BI26" s="999"/>
      <c r="BJ26" s="214"/>
      <c r="BK26" s="214"/>
      <c r="BL26" s="214"/>
      <c r="BM26" s="214"/>
      <c r="BN26" s="214"/>
      <c r="BO26" s="224"/>
      <c r="BP26" s="224"/>
      <c r="BQ26" s="221">
        <v>20</v>
      </c>
      <c r="BR26" s="222"/>
      <c r="BS26" s="976"/>
      <c r="BT26" s="977"/>
      <c r="BU26" s="977"/>
      <c r="BV26" s="977"/>
      <c r="BW26" s="977"/>
      <c r="BX26" s="977"/>
      <c r="BY26" s="977"/>
      <c r="BZ26" s="977"/>
      <c r="CA26" s="977"/>
      <c r="CB26" s="977"/>
      <c r="CC26" s="977"/>
      <c r="CD26" s="977"/>
      <c r="CE26" s="977"/>
      <c r="CF26" s="977"/>
      <c r="CG26" s="998"/>
      <c r="CH26" s="973"/>
      <c r="CI26" s="974"/>
      <c r="CJ26" s="974"/>
      <c r="CK26" s="974"/>
      <c r="CL26" s="975"/>
      <c r="CM26" s="973"/>
      <c r="CN26" s="974"/>
      <c r="CO26" s="974"/>
      <c r="CP26" s="974"/>
      <c r="CQ26" s="975"/>
      <c r="CR26" s="973"/>
      <c r="CS26" s="974"/>
      <c r="CT26" s="974"/>
      <c r="CU26" s="974"/>
      <c r="CV26" s="975"/>
      <c r="CW26" s="973"/>
      <c r="CX26" s="974"/>
      <c r="CY26" s="974"/>
      <c r="CZ26" s="974"/>
      <c r="DA26" s="975"/>
      <c r="DB26" s="973"/>
      <c r="DC26" s="974"/>
      <c r="DD26" s="974"/>
      <c r="DE26" s="974"/>
      <c r="DF26" s="975"/>
      <c r="DG26" s="973"/>
      <c r="DH26" s="974"/>
      <c r="DI26" s="974"/>
      <c r="DJ26" s="974"/>
      <c r="DK26" s="975"/>
      <c r="DL26" s="973"/>
      <c r="DM26" s="974"/>
      <c r="DN26" s="974"/>
      <c r="DO26" s="974"/>
      <c r="DP26" s="975"/>
      <c r="DQ26" s="973"/>
      <c r="DR26" s="974"/>
      <c r="DS26" s="974"/>
      <c r="DT26" s="974"/>
      <c r="DU26" s="975"/>
      <c r="DV26" s="976"/>
      <c r="DW26" s="977"/>
      <c r="DX26" s="977"/>
      <c r="DY26" s="977"/>
      <c r="DZ26" s="978"/>
      <c r="EA26" s="212"/>
    </row>
    <row r="27" spans="1:131" ht="26.25" customHeight="1" thickBot="1" x14ac:dyDescent="0.2">
      <c r="A27" s="982"/>
      <c r="B27" s="983"/>
      <c r="C27" s="983"/>
      <c r="D27" s="983"/>
      <c r="E27" s="983"/>
      <c r="F27" s="983"/>
      <c r="G27" s="983"/>
      <c r="H27" s="983"/>
      <c r="I27" s="983"/>
      <c r="J27" s="983"/>
      <c r="K27" s="983"/>
      <c r="L27" s="983"/>
      <c r="M27" s="983"/>
      <c r="N27" s="983"/>
      <c r="O27" s="983"/>
      <c r="P27" s="984"/>
      <c r="Q27" s="988"/>
      <c r="R27" s="989"/>
      <c r="S27" s="989"/>
      <c r="T27" s="989"/>
      <c r="U27" s="990"/>
      <c r="V27" s="988"/>
      <c r="W27" s="989"/>
      <c r="X27" s="989"/>
      <c r="Y27" s="989"/>
      <c r="Z27" s="990"/>
      <c r="AA27" s="988"/>
      <c r="AB27" s="989"/>
      <c r="AC27" s="989"/>
      <c r="AD27" s="989"/>
      <c r="AE27" s="989"/>
      <c r="AF27" s="1044"/>
      <c r="AG27" s="995"/>
      <c r="AH27" s="995"/>
      <c r="AI27" s="995"/>
      <c r="AJ27" s="1045"/>
      <c r="AK27" s="989"/>
      <c r="AL27" s="989"/>
      <c r="AM27" s="989"/>
      <c r="AN27" s="989"/>
      <c r="AO27" s="990"/>
      <c r="AP27" s="988"/>
      <c r="AQ27" s="989"/>
      <c r="AR27" s="989"/>
      <c r="AS27" s="989"/>
      <c r="AT27" s="990"/>
      <c r="AU27" s="988"/>
      <c r="AV27" s="989"/>
      <c r="AW27" s="989"/>
      <c r="AX27" s="989"/>
      <c r="AY27" s="990"/>
      <c r="AZ27" s="988"/>
      <c r="BA27" s="989"/>
      <c r="BB27" s="989"/>
      <c r="BC27" s="989"/>
      <c r="BD27" s="990"/>
      <c r="BE27" s="988"/>
      <c r="BF27" s="989"/>
      <c r="BG27" s="989"/>
      <c r="BH27" s="989"/>
      <c r="BI27" s="1000"/>
      <c r="BJ27" s="214"/>
      <c r="BK27" s="214"/>
      <c r="BL27" s="214"/>
      <c r="BM27" s="214"/>
      <c r="BN27" s="214"/>
      <c r="BO27" s="224"/>
      <c r="BP27" s="224"/>
      <c r="BQ27" s="221">
        <v>21</v>
      </c>
      <c r="BR27" s="222"/>
      <c r="BS27" s="976"/>
      <c r="BT27" s="977"/>
      <c r="BU27" s="977"/>
      <c r="BV27" s="977"/>
      <c r="BW27" s="977"/>
      <c r="BX27" s="977"/>
      <c r="BY27" s="977"/>
      <c r="BZ27" s="977"/>
      <c r="CA27" s="977"/>
      <c r="CB27" s="977"/>
      <c r="CC27" s="977"/>
      <c r="CD27" s="977"/>
      <c r="CE27" s="977"/>
      <c r="CF27" s="977"/>
      <c r="CG27" s="998"/>
      <c r="CH27" s="973"/>
      <c r="CI27" s="974"/>
      <c r="CJ27" s="974"/>
      <c r="CK27" s="974"/>
      <c r="CL27" s="975"/>
      <c r="CM27" s="973"/>
      <c r="CN27" s="974"/>
      <c r="CO27" s="974"/>
      <c r="CP27" s="974"/>
      <c r="CQ27" s="975"/>
      <c r="CR27" s="973"/>
      <c r="CS27" s="974"/>
      <c r="CT27" s="974"/>
      <c r="CU27" s="974"/>
      <c r="CV27" s="975"/>
      <c r="CW27" s="973"/>
      <c r="CX27" s="974"/>
      <c r="CY27" s="974"/>
      <c r="CZ27" s="974"/>
      <c r="DA27" s="975"/>
      <c r="DB27" s="973"/>
      <c r="DC27" s="974"/>
      <c r="DD27" s="974"/>
      <c r="DE27" s="974"/>
      <c r="DF27" s="975"/>
      <c r="DG27" s="973"/>
      <c r="DH27" s="974"/>
      <c r="DI27" s="974"/>
      <c r="DJ27" s="974"/>
      <c r="DK27" s="975"/>
      <c r="DL27" s="973"/>
      <c r="DM27" s="974"/>
      <c r="DN27" s="974"/>
      <c r="DO27" s="974"/>
      <c r="DP27" s="975"/>
      <c r="DQ27" s="973"/>
      <c r="DR27" s="974"/>
      <c r="DS27" s="974"/>
      <c r="DT27" s="974"/>
      <c r="DU27" s="975"/>
      <c r="DV27" s="976"/>
      <c r="DW27" s="977"/>
      <c r="DX27" s="977"/>
      <c r="DY27" s="977"/>
      <c r="DZ27" s="978"/>
      <c r="EA27" s="212"/>
    </row>
    <row r="28" spans="1:131" ht="26.25" customHeight="1" thickTop="1" x14ac:dyDescent="0.15">
      <c r="A28" s="225">
        <v>1</v>
      </c>
      <c r="B28" s="1034" t="s">
        <v>389</v>
      </c>
      <c r="C28" s="1035"/>
      <c r="D28" s="1035"/>
      <c r="E28" s="1035"/>
      <c r="F28" s="1035"/>
      <c r="G28" s="1035"/>
      <c r="H28" s="1035"/>
      <c r="I28" s="1035"/>
      <c r="J28" s="1035"/>
      <c r="K28" s="1035"/>
      <c r="L28" s="1035"/>
      <c r="M28" s="1035"/>
      <c r="N28" s="1035"/>
      <c r="O28" s="1035"/>
      <c r="P28" s="1036"/>
      <c r="Q28" s="1037">
        <v>5044</v>
      </c>
      <c r="R28" s="1038"/>
      <c r="S28" s="1038"/>
      <c r="T28" s="1038"/>
      <c r="U28" s="1038"/>
      <c r="V28" s="1038">
        <v>5016</v>
      </c>
      <c r="W28" s="1038"/>
      <c r="X28" s="1038"/>
      <c r="Y28" s="1038"/>
      <c r="Z28" s="1038"/>
      <c r="AA28" s="1038">
        <v>28</v>
      </c>
      <c r="AB28" s="1038"/>
      <c r="AC28" s="1038"/>
      <c r="AD28" s="1038"/>
      <c r="AE28" s="1039"/>
      <c r="AF28" s="1040">
        <v>28</v>
      </c>
      <c r="AG28" s="1038"/>
      <c r="AH28" s="1038"/>
      <c r="AI28" s="1038"/>
      <c r="AJ28" s="1041"/>
      <c r="AK28" s="1026">
        <v>549</v>
      </c>
      <c r="AL28" s="1027"/>
      <c r="AM28" s="1027"/>
      <c r="AN28" s="1027"/>
      <c r="AO28" s="1027"/>
      <c r="AP28" s="1028">
        <v>42</v>
      </c>
      <c r="AQ28" s="1029"/>
      <c r="AR28" s="1029"/>
      <c r="AS28" s="1029"/>
      <c r="AT28" s="1030"/>
      <c r="AU28" s="1027">
        <v>14</v>
      </c>
      <c r="AV28" s="1027"/>
      <c r="AW28" s="1027"/>
      <c r="AX28" s="1027"/>
      <c r="AY28" s="1027"/>
      <c r="AZ28" s="1031"/>
      <c r="BA28" s="1031"/>
      <c r="BB28" s="1031"/>
      <c r="BC28" s="1031"/>
      <c r="BD28" s="1031"/>
      <c r="BE28" s="1032"/>
      <c r="BF28" s="1032"/>
      <c r="BG28" s="1032"/>
      <c r="BH28" s="1032"/>
      <c r="BI28" s="1033"/>
      <c r="BJ28" s="214"/>
      <c r="BK28" s="214"/>
      <c r="BL28" s="214"/>
      <c r="BM28" s="214"/>
      <c r="BN28" s="214"/>
      <c r="BO28" s="224"/>
      <c r="BP28" s="224"/>
      <c r="BQ28" s="221">
        <v>22</v>
      </c>
      <c r="BR28" s="222"/>
      <c r="BS28" s="976"/>
      <c r="BT28" s="977"/>
      <c r="BU28" s="977"/>
      <c r="BV28" s="977"/>
      <c r="BW28" s="977"/>
      <c r="BX28" s="977"/>
      <c r="BY28" s="977"/>
      <c r="BZ28" s="977"/>
      <c r="CA28" s="977"/>
      <c r="CB28" s="977"/>
      <c r="CC28" s="977"/>
      <c r="CD28" s="977"/>
      <c r="CE28" s="977"/>
      <c r="CF28" s="977"/>
      <c r="CG28" s="998"/>
      <c r="CH28" s="973"/>
      <c r="CI28" s="974"/>
      <c r="CJ28" s="974"/>
      <c r="CK28" s="974"/>
      <c r="CL28" s="975"/>
      <c r="CM28" s="973"/>
      <c r="CN28" s="974"/>
      <c r="CO28" s="974"/>
      <c r="CP28" s="974"/>
      <c r="CQ28" s="975"/>
      <c r="CR28" s="973"/>
      <c r="CS28" s="974"/>
      <c r="CT28" s="974"/>
      <c r="CU28" s="974"/>
      <c r="CV28" s="975"/>
      <c r="CW28" s="973"/>
      <c r="CX28" s="974"/>
      <c r="CY28" s="974"/>
      <c r="CZ28" s="974"/>
      <c r="DA28" s="975"/>
      <c r="DB28" s="973"/>
      <c r="DC28" s="974"/>
      <c r="DD28" s="974"/>
      <c r="DE28" s="974"/>
      <c r="DF28" s="975"/>
      <c r="DG28" s="973"/>
      <c r="DH28" s="974"/>
      <c r="DI28" s="974"/>
      <c r="DJ28" s="974"/>
      <c r="DK28" s="975"/>
      <c r="DL28" s="973"/>
      <c r="DM28" s="974"/>
      <c r="DN28" s="974"/>
      <c r="DO28" s="974"/>
      <c r="DP28" s="975"/>
      <c r="DQ28" s="973"/>
      <c r="DR28" s="974"/>
      <c r="DS28" s="974"/>
      <c r="DT28" s="974"/>
      <c r="DU28" s="975"/>
      <c r="DV28" s="976"/>
      <c r="DW28" s="977"/>
      <c r="DX28" s="977"/>
      <c r="DY28" s="977"/>
      <c r="DZ28" s="978"/>
      <c r="EA28" s="212"/>
    </row>
    <row r="29" spans="1:131" ht="26.25" customHeight="1" x14ac:dyDescent="0.15">
      <c r="A29" s="225">
        <v>2</v>
      </c>
      <c r="B29" s="1014" t="s">
        <v>390</v>
      </c>
      <c r="C29" s="1015"/>
      <c r="D29" s="1015"/>
      <c r="E29" s="1015"/>
      <c r="F29" s="1015"/>
      <c r="G29" s="1015"/>
      <c r="H29" s="1015"/>
      <c r="I29" s="1015"/>
      <c r="J29" s="1015"/>
      <c r="K29" s="1015"/>
      <c r="L29" s="1015"/>
      <c r="M29" s="1015"/>
      <c r="N29" s="1015"/>
      <c r="O29" s="1015"/>
      <c r="P29" s="1016"/>
      <c r="Q29" s="1022">
        <v>5684</v>
      </c>
      <c r="R29" s="1023"/>
      <c r="S29" s="1023"/>
      <c r="T29" s="1023"/>
      <c r="U29" s="1023"/>
      <c r="V29" s="1023">
        <v>5613</v>
      </c>
      <c r="W29" s="1023"/>
      <c r="X29" s="1023"/>
      <c r="Y29" s="1023"/>
      <c r="Z29" s="1023"/>
      <c r="AA29" s="1023">
        <v>71</v>
      </c>
      <c r="AB29" s="1023"/>
      <c r="AC29" s="1023"/>
      <c r="AD29" s="1023"/>
      <c r="AE29" s="1024"/>
      <c r="AF29" s="1019">
        <v>71</v>
      </c>
      <c r="AG29" s="1020"/>
      <c r="AH29" s="1020"/>
      <c r="AI29" s="1020"/>
      <c r="AJ29" s="1021"/>
      <c r="AK29" s="967">
        <v>851</v>
      </c>
      <c r="AL29" s="958"/>
      <c r="AM29" s="958"/>
      <c r="AN29" s="958"/>
      <c r="AO29" s="958"/>
      <c r="AP29" s="958" t="s">
        <v>549</v>
      </c>
      <c r="AQ29" s="958"/>
      <c r="AR29" s="958"/>
      <c r="AS29" s="958"/>
      <c r="AT29" s="958"/>
      <c r="AU29" s="958" t="s">
        <v>549</v>
      </c>
      <c r="AV29" s="958"/>
      <c r="AW29" s="958"/>
      <c r="AX29" s="958"/>
      <c r="AY29" s="958"/>
      <c r="AZ29" s="1025"/>
      <c r="BA29" s="1025"/>
      <c r="BB29" s="1025"/>
      <c r="BC29" s="1025"/>
      <c r="BD29" s="1025"/>
      <c r="BE29" s="959"/>
      <c r="BF29" s="959"/>
      <c r="BG29" s="959"/>
      <c r="BH29" s="959"/>
      <c r="BI29" s="960"/>
      <c r="BJ29" s="214"/>
      <c r="BK29" s="214"/>
      <c r="BL29" s="214"/>
      <c r="BM29" s="214"/>
      <c r="BN29" s="214"/>
      <c r="BO29" s="224"/>
      <c r="BP29" s="224"/>
      <c r="BQ29" s="221">
        <v>23</v>
      </c>
      <c r="BR29" s="222"/>
      <c r="BS29" s="976"/>
      <c r="BT29" s="977"/>
      <c r="BU29" s="977"/>
      <c r="BV29" s="977"/>
      <c r="BW29" s="977"/>
      <c r="BX29" s="977"/>
      <c r="BY29" s="977"/>
      <c r="BZ29" s="977"/>
      <c r="CA29" s="977"/>
      <c r="CB29" s="977"/>
      <c r="CC29" s="977"/>
      <c r="CD29" s="977"/>
      <c r="CE29" s="977"/>
      <c r="CF29" s="977"/>
      <c r="CG29" s="998"/>
      <c r="CH29" s="973"/>
      <c r="CI29" s="974"/>
      <c r="CJ29" s="974"/>
      <c r="CK29" s="974"/>
      <c r="CL29" s="975"/>
      <c r="CM29" s="973"/>
      <c r="CN29" s="974"/>
      <c r="CO29" s="974"/>
      <c r="CP29" s="974"/>
      <c r="CQ29" s="975"/>
      <c r="CR29" s="973"/>
      <c r="CS29" s="974"/>
      <c r="CT29" s="974"/>
      <c r="CU29" s="974"/>
      <c r="CV29" s="975"/>
      <c r="CW29" s="973"/>
      <c r="CX29" s="974"/>
      <c r="CY29" s="974"/>
      <c r="CZ29" s="974"/>
      <c r="DA29" s="975"/>
      <c r="DB29" s="973"/>
      <c r="DC29" s="974"/>
      <c r="DD29" s="974"/>
      <c r="DE29" s="974"/>
      <c r="DF29" s="975"/>
      <c r="DG29" s="973"/>
      <c r="DH29" s="974"/>
      <c r="DI29" s="974"/>
      <c r="DJ29" s="974"/>
      <c r="DK29" s="975"/>
      <c r="DL29" s="973"/>
      <c r="DM29" s="974"/>
      <c r="DN29" s="974"/>
      <c r="DO29" s="974"/>
      <c r="DP29" s="975"/>
      <c r="DQ29" s="973"/>
      <c r="DR29" s="974"/>
      <c r="DS29" s="974"/>
      <c r="DT29" s="974"/>
      <c r="DU29" s="975"/>
      <c r="DV29" s="976"/>
      <c r="DW29" s="977"/>
      <c r="DX29" s="977"/>
      <c r="DY29" s="977"/>
      <c r="DZ29" s="978"/>
      <c r="EA29" s="212"/>
    </row>
    <row r="30" spans="1:131" ht="26.25" customHeight="1" x14ac:dyDescent="0.15">
      <c r="A30" s="225">
        <v>3</v>
      </c>
      <c r="B30" s="1014" t="s">
        <v>391</v>
      </c>
      <c r="C30" s="1015"/>
      <c r="D30" s="1015"/>
      <c r="E30" s="1015"/>
      <c r="F30" s="1015"/>
      <c r="G30" s="1015"/>
      <c r="H30" s="1015"/>
      <c r="I30" s="1015"/>
      <c r="J30" s="1015"/>
      <c r="K30" s="1015"/>
      <c r="L30" s="1015"/>
      <c r="M30" s="1015"/>
      <c r="N30" s="1015"/>
      <c r="O30" s="1015"/>
      <c r="P30" s="1016"/>
      <c r="Q30" s="1022">
        <v>957</v>
      </c>
      <c r="R30" s="1023"/>
      <c r="S30" s="1023"/>
      <c r="T30" s="1023"/>
      <c r="U30" s="1023"/>
      <c r="V30" s="1023">
        <v>923</v>
      </c>
      <c r="W30" s="1023"/>
      <c r="X30" s="1023"/>
      <c r="Y30" s="1023"/>
      <c r="Z30" s="1023"/>
      <c r="AA30" s="1023">
        <v>34</v>
      </c>
      <c r="AB30" s="1023"/>
      <c r="AC30" s="1023"/>
      <c r="AD30" s="1023"/>
      <c r="AE30" s="1024"/>
      <c r="AF30" s="1019">
        <v>34</v>
      </c>
      <c r="AG30" s="1020"/>
      <c r="AH30" s="1020"/>
      <c r="AI30" s="1020"/>
      <c r="AJ30" s="1021"/>
      <c r="AK30" s="967">
        <v>255</v>
      </c>
      <c r="AL30" s="958"/>
      <c r="AM30" s="958"/>
      <c r="AN30" s="958"/>
      <c r="AO30" s="958"/>
      <c r="AP30" s="958" t="s">
        <v>549</v>
      </c>
      <c r="AQ30" s="958"/>
      <c r="AR30" s="958"/>
      <c r="AS30" s="958"/>
      <c r="AT30" s="958"/>
      <c r="AU30" s="958" t="s">
        <v>549</v>
      </c>
      <c r="AV30" s="958"/>
      <c r="AW30" s="958"/>
      <c r="AX30" s="958"/>
      <c r="AY30" s="958"/>
      <c r="AZ30" s="1025"/>
      <c r="BA30" s="1025"/>
      <c r="BB30" s="1025"/>
      <c r="BC30" s="1025"/>
      <c r="BD30" s="1025"/>
      <c r="BE30" s="959"/>
      <c r="BF30" s="959"/>
      <c r="BG30" s="959"/>
      <c r="BH30" s="959"/>
      <c r="BI30" s="960"/>
      <c r="BJ30" s="214"/>
      <c r="BK30" s="214"/>
      <c r="BL30" s="214"/>
      <c r="BM30" s="214"/>
      <c r="BN30" s="214"/>
      <c r="BO30" s="224"/>
      <c r="BP30" s="224"/>
      <c r="BQ30" s="221">
        <v>24</v>
      </c>
      <c r="BR30" s="222"/>
      <c r="BS30" s="976"/>
      <c r="BT30" s="977"/>
      <c r="BU30" s="977"/>
      <c r="BV30" s="977"/>
      <c r="BW30" s="977"/>
      <c r="BX30" s="977"/>
      <c r="BY30" s="977"/>
      <c r="BZ30" s="977"/>
      <c r="CA30" s="977"/>
      <c r="CB30" s="977"/>
      <c r="CC30" s="977"/>
      <c r="CD30" s="977"/>
      <c r="CE30" s="977"/>
      <c r="CF30" s="977"/>
      <c r="CG30" s="998"/>
      <c r="CH30" s="973"/>
      <c r="CI30" s="974"/>
      <c r="CJ30" s="974"/>
      <c r="CK30" s="974"/>
      <c r="CL30" s="975"/>
      <c r="CM30" s="973"/>
      <c r="CN30" s="974"/>
      <c r="CO30" s="974"/>
      <c r="CP30" s="974"/>
      <c r="CQ30" s="975"/>
      <c r="CR30" s="973"/>
      <c r="CS30" s="974"/>
      <c r="CT30" s="974"/>
      <c r="CU30" s="974"/>
      <c r="CV30" s="975"/>
      <c r="CW30" s="973"/>
      <c r="CX30" s="974"/>
      <c r="CY30" s="974"/>
      <c r="CZ30" s="974"/>
      <c r="DA30" s="975"/>
      <c r="DB30" s="973"/>
      <c r="DC30" s="974"/>
      <c r="DD30" s="974"/>
      <c r="DE30" s="974"/>
      <c r="DF30" s="975"/>
      <c r="DG30" s="973"/>
      <c r="DH30" s="974"/>
      <c r="DI30" s="974"/>
      <c r="DJ30" s="974"/>
      <c r="DK30" s="975"/>
      <c r="DL30" s="973"/>
      <c r="DM30" s="974"/>
      <c r="DN30" s="974"/>
      <c r="DO30" s="974"/>
      <c r="DP30" s="975"/>
      <c r="DQ30" s="973"/>
      <c r="DR30" s="974"/>
      <c r="DS30" s="974"/>
      <c r="DT30" s="974"/>
      <c r="DU30" s="975"/>
      <c r="DV30" s="976"/>
      <c r="DW30" s="977"/>
      <c r="DX30" s="977"/>
      <c r="DY30" s="977"/>
      <c r="DZ30" s="978"/>
      <c r="EA30" s="212"/>
    </row>
    <row r="31" spans="1:131" ht="26.25" customHeight="1" x14ac:dyDescent="0.15">
      <c r="A31" s="225">
        <v>4</v>
      </c>
      <c r="B31" s="1014" t="s">
        <v>392</v>
      </c>
      <c r="C31" s="1015"/>
      <c r="D31" s="1015"/>
      <c r="E31" s="1015"/>
      <c r="F31" s="1015"/>
      <c r="G31" s="1015"/>
      <c r="H31" s="1015"/>
      <c r="I31" s="1015"/>
      <c r="J31" s="1015"/>
      <c r="K31" s="1015"/>
      <c r="L31" s="1015"/>
      <c r="M31" s="1015"/>
      <c r="N31" s="1015"/>
      <c r="O31" s="1015"/>
      <c r="P31" s="1016"/>
      <c r="Q31" s="1022">
        <v>1109</v>
      </c>
      <c r="R31" s="1023"/>
      <c r="S31" s="1023"/>
      <c r="T31" s="1023"/>
      <c r="U31" s="1023"/>
      <c r="V31" s="1023">
        <v>1117</v>
      </c>
      <c r="W31" s="1023"/>
      <c r="X31" s="1023"/>
      <c r="Y31" s="1023"/>
      <c r="Z31" s="1023"/>
      <c r="AA31" s="1023">
        <v>-8</v>
      </c>
      <c r="AB31" s="1023"/>
      <c r="AC31" s="1023"/>
      <c r="AD31" s="1023"/>
      <c r="AE31" s="1024"/>
      <c r="AF31" s="1019">
        <v>32</v>
      </c>
      <c r="AG31" s="1020"/>
      <c r="AH31" s="1020"/>
      <c r="AI31" s="1020"/>
      <c r="AJ31" s="1021"/>
      <c r="AK31" s="967">
        <v>766</v>
      </c>
      <c r="AL31" s="958"/>
      <c r="AM31" s="958"/>
      <c r="AN31" s="958"/>
      <c r="AO31" s="958"/>
      <c r="AP31" s="958">
        <v>11280</v>
      </c>
      <c r="AQ31" s="958"/>
      <c r="AR31" s="958"/>
      <c r="AS31" s="958"/>
      <c r="AT31" s="958"/>
      <c r="AU31" s="958">
        <v>10331</v>
      </c>
      <c r="AV31" s="958"/>
      <c r="AW31" s="958"/>
      <c r="AX31" s="958"/>
      <c r="AY31" s="958"/>
      <c r="AZ31" s="1025" t="s">
        <v>549</v>
      </c>
      <c r="BA31" s="1025"/>
      <c r="BB31" s="1025"/>
      <c r="BC31" s="1025"/>
      <c r="BD31" s="1025"/>
      <c r="BE31" s="959" t="s">
        <v>393</v>
      </c>
      <c r="BF31" s="959"/>
      <c r="BG31" s="959"/>
      <c r="BH31" s="959"/>
      <c r="BI31" s="960"/>
      <c r="BJ31" s="214"/>
      <c r="BK31" s="214"/>
      <c r="BL31" s="214"/>
      <c r="BM31" s="214"/>
      <c r="BN31" s="214"/>
      <c r="BO31" s="224"/>
      <c r="BP31" s="224"/>
      <c r="BQ31" s="221">
        <v>25</v>
      </c>
      <c r="BR31" s="222"/>
      <c r="BS31" s="976"/>
      <c r="BT31" s="977"/>
      <c r="BU31" s="977"/>
      <c r="BV31" s="977"/>
      <c r="BW31" s="977"/>
      <c r="BX31" s="977"/>
      <c r="BY31" s="977"/>
      <c r="BZ31" s="977"/>
      <c r="CA31" s="977"/>
      <c r="CB31" s="977"/>
      <c r="CC31" s="977"/>
      <c r="CD31" s="977"/>
      <c r="CE31" s="977"/>
      <c r="CF31" s="977"/>
      <c r="CG31" s="998"/>
      <c r="CH31" s="973"/>
      <c r="CI31" s="974"/>
      <c r="CJ31" s="974"/>
      <c r="CK31" s="974"/>
      <c r="CL31" s="975"/>
      <c r="CM31" s="973"/>
      <c r="CN31" s="974"/>
      <c r="CO31" s="974"/>
      <c r="CP31" s="974"/>
      <c r="CQ31" s="975"/>
      <c r="CR31" s="973"/>
      <c r="CS31" s="974"/>
      <c r="CT31" s="974"/>
      <c r="CU31" s="974"/>
      <c r="CV31" s="975"/>
      <c r="CW31" s="973"/>
      <c r="CX31" s="974"/>
      <c r="CY31" s="974"/>
      <c r="CZ31" s="974"/>
      <c r="DA31" s="975"/>
      <c r="DB31" s="973"/>
      <c r="DC31" s="974"/>
      <c r="DD31" s="974"/>
      <c r="DE31" s="974"/>
      <c r="DF31" s="975"/>
      <c r="DG31" s="973"/>
      <c r="DH31" s="974"/>
      <c r="DI31" s="974"/>
      <c r="DJ31" s="974"/>
      <c r="DK31" s="975"/>
      <c r="DL31" s="973"/>
      <c r="DM31" s="974"/>
      <c r="DN31" s="974"/>
      <c r="DO31" s="974"/>
      <c r="DP31" s="975"/>
      <c r="DQ31" s="973"/>
      <c r="DR31" s="974"/>
      <c r="DS31" s="974"/>
      <c r="DT31" s="974"/>
      <c r="DU31" s="975"/>
      <c r="DV31" s="976"/>
      <c r="DW31" s="977"/>
      <c r="DX31" s="977"/>
      <c r="DY31" s="977"/>
      <c r="DZ31" s="978"/>
      <c r="EA31" s="212"/>
    </row>
    <row r="32" spans="1:131" ht="26.25" customHeight="1" x14ac:dyDescent="0.15">
      <c r="A32" s="225">
        <v>5</v>
      </c>
      <c r="B32" s="1014" t="s">
        <v>394</v>
      </c>
      <c r="C32" s="1015"/>
      <c r="D32" s="1015"/>
      <c r="E32" s="1015"/>
      <c r="F32" s="1015"/>
      <c r="G32" s="1015"/>
      <c r="H32" s="1015"/>
      <c r="I32" s="1015"/>
      <c r="J32" s="1015"/>
      <c r="K32" s="1015"/>
      <c r="L32" s="1015"/>
      <c r="M32" s="1015"/>
      <c r="N32" s="1015"/>
      <c r="O32" s="1015"/>
      <c r="P32" s="1016"/>
      <c r="Q32" s="1022">
        <v>24</v>
      </c>
      <c r="R32" s="1023"/>
      <c r="S32" s="1023"/>
      <c r="T32" s="1023"/>
      <c r="U32" s="1023"/>
      <c r="V32" s="1023">
        <v>15</v>
      </c>
      <c r="W32" s="1023"/>
      <c r="X32" s="1023"/>
      <c r="Y32" s="1023"/>
      <c r="Z32" s="1023"/>
      <c r="AA32" s="1023">
        <v>9</v>
      </c>
      <c r="AB32" s="1023"/>
      <c r="AC32" s="1023"/>
      <c r="AD32" s="1023"/>
      <c r="AE32" s="1024"/>
      <c r="AF32" s="1019">
        <v>38</v>
      </c>
      <c r="AG32" s="1020"/>
      <c r="AH32" s="1020"/>
      <c r="AI32" s="1020"/>
      <c r="AJ32" s="1021"/>
      <c r="AK32" s="967" t="s">
        <v>549</v>
      </c>
      <c r="AL32" s="958"/>
      <c r="AM32" s="958"/>
      <c r="AN32" s="958"/>
      <c r="AO32" s="958"/>
      <c r="AP32" s="958" t="s">
        <v>549</v>
      </c>
      <c r="AQ32" s="958"/>
      <c r="AR32" s="958"/>
      <c r="AS32" s="958"/>
      <c r="AT32" s="958"/>
      <c r="AU32" s="958" t="s">
        <v>549</v>
      </c>
      <c r="AV32" s="958"/>
      <c r="AW32" s="958"/>
      <c r="AX32" s="958"/>
      <c r="AY32" s="958"/>
      <c r="AZ32" s="1025" t="s">
        <v>549</v>
      </c>
      <c r="BA32" s="1025"/>
      <c r="BB32" s="1025"/>
      <c r="BC32" s="1025"/>
      <c r="BD32" s="1025"/>
      <c r="BE32" s="959" t="s">
        <v>393</v>
      </c>
      <c r="BF32" s="959"/>
      <c r="BG32" s="959"/>
      <c r="BH32" s="959"/>
      <c r="BI32" s="960"/>
      <c r="BJ32" s="214"/>
      <c r="BK32" s="214"/>
      <c r="BL32" s="214"/>
      <c r="BM32" s="214"/>
      <c r="BN32" s="214"/>
      <c r="BO32" s="224"/>
      <c r="BP32" s="224"/>
      <c r="BQ32" s="221">
        <v>26</v>
      </c>
      <c r="BR32" s="222"/>
      <c r="BS32" s="976"/>
      <c r="BT32" s="977"/>
      <c r="BU32" s="977"/>
      <c r="BV32" s="977"/>
      <c r="BW32" s="977"/>
      <c r="BX32" s="977"/>
      <c r="BY32" s="977"/>
      <c r="BZ32" s="977"/>
      <c r="CA32" s="977"/>
      <c r="CB32" s="977"/>
      <c r="CC32" s="977"/>
      <c r="CD32" s="977"/>
      <c r="CE32" s="977"/>
      <c r="CF32" s="977"/>
      <c r="CG32" s="998"/>
      <c r="CH32" s="973"/>
      <c r="CI32" s="974"/>
      <c r="CJ32" s="974"/>
      <c r="CK32" s="974"/>
      <c r="CL32" s="975"/>
      <c r="CM32" s="973"/>
      <c r="CN32" s="974"/>
      <c r="CO32" s="974"/>
      <c r="CP32" s="974"/>
      <c r="CQ32" s="975"/>
      <c r="CR32" s="973"/>
      <c r="CS32" s="974"/>
      <c r="CT32" s="974"/>
      <c r="CU32" s="974"/>
      <c r="CV32" s="975"/>
      <c r="CW32" s="973"/>
      <c r="CX32" s="974"/>
      <c r="CY32" s="974"/>
      <c r="CZ32" s="974"/>
      <c r="DA32" s="975"/>
      <c r="DB32" s="973"/>
      <c r="DC32" s="974"/>
      <c r="DD32" s="974"/>
      <c r="DE32" s="974"/>
      <c r="DF32" s="975"/>
      <c r="DG32" s="973"/>
      <c r="DH32" s="974"/>
      <c r="DI32" s="974"/>
      <c r="DJ32" s="974"/>
      <c r="DK32" s="975"/>
      <c r="DL32" s="973"/>
      <c r="DM32" s="974"/>
      <c r="DN32" s="974"/>
      <c r="DO32" s="974"/>
      <c r="DP32" s="975"/>
      <c r="DQ32" s="973"/>
      <c r="DR32" s="974"/>
      <c r="DS32" s="974"/>
      <c r="DT32" s="974"/>
      <c r="DU32" s="975"/>
      <c r="DV32" s="976"/>
      <c r="DW32" s="977"/>
      <c r="DX32" s="977"/>
      <c r="DY32" s="977"/>
      <c r="DZ32" s="978"/>
      <c r="EA32" s="212"/>
    </row>
    <row r="33" spans="1:131" ht="26.25" customHeight="1" x14ac:dyDescent="0.15">
      <c r="A33" s="225">
        <v>6</v>
      </c>
      <c r="B33" s="1014" t="s">
        <v>395</v>
      </c>
      <c r="C33" s="1015"/>
      <c r="D33" s="1015"/>
      <c r="E33" s="1015"/>
      <c r="F33" s="1015"/>
      <c r="G33" s="1015"/>
      <c r="H33" s="1015"/>
      <c r="I33" s="1015"/>
      <c r="J33" s="1015"/>
      <c r="K33" s="1015"/>
      <c r="L33" s="1015"/>
      <c r="M33" s="1015"/>
      <c r="N33" s="1015"/>
      <c r="O33" s="1015"/>
      <c r="P33" s="1016"/>
      <c r="Q33" s="1022">
        <v>41</v>
      </c>
      <c r="R33" s="1023"/>
      <c r="S33" s="1023"/>
      <c r="T33" s="1023"/>
      <c r="U33" s="1023"/>
      <c r="V33" s="1023">
        <v>74</v>
      </c>
      <c r="W33" s="1023"/>
      <c r="X33" s="1023"/>
      <c r="Y33" s="1023"/>
      <c r="Z33" s="1023"/>
      <c r="AA33" s="1023">
        <v>-34</v>
      </c>
      <c r="AB33" s="1023"/>
      <c r="AC33" s="1023"/>
      <c r="AD33" s="1023"/>
      <c r="AE33" s="1024"/>
      <c r="AF33" s="1019">
        <v>40</v>
      </c>
      <c r="AG33" s="1020"/>
      <c r="AH33" s="1020"/>
      <c r="AI33" s="1020"/>
      <c r="AJ33" s="1021"/>
      <c r="AK33" s="967">
        <v>28</v>
      </c>
      <c r="AL33" s="958"/>
      <c r="AM33" s="958"/>
      <c r="AN33" s="958"/>
      <c r="AO33" s="958"/>
      <c r="AP33" s="958">
        <v>93</v>
      </c>
      <c r="AQ33" s="958"/>
      <c r="AR33" s="958"/>
      <c r="AS33" s="958"/>
      <c r="AT33" s="958"/>
      <c r="AU33" s="958">
        <v>46</v>
      </c>
      <c r="AV33" s="958"/>
      <c r="AW33" s="958"/>
      <c r="AX33" s="958"/>
      <c r="AY33" s="958"/>
      <c r="AZ33" s="1025" t="s">
        <v>549</v>
      </c>
      <c r="BA33" s="1025"/>
      <c r="BB33" s="1025"/>
      <c r="BC33" s="1025"/>
      <c r="BD33" s="1025"/>
      <c r="BE33" s="959" t="s">
        <v>393</v>
      </c>
      <c r="BF33" s="959"/>
      <c r="BG33" s="959"/>
      <c r="BH33" s="959"/>
      <c r="BI33" s="960"/>
      <c r="BJ33" s="214"/>
      <c r="BK33" s="214"/>
      <c r="BL33" s="214"/>
      <c r="BM33" s="214"/>
      <c r="BN33" s="214"/>
      <c r="BO33" s="224"/>
      <c r="BP33" s="224"/>
      <c r="BQ33" s="221">
        <v>27</v>
      </c>
      <c r="BR33" s="222"/>
      <c r="BS33" s="976"/>
      <c r="BT33" s="977"/>
      <c r="BU33" s="977"/>
      <c r="BV33" s="977"/>
      <c r="BW33" s="977"/>
      <c r="BX33" s="977"/>
      <c r="BY33" s="977"/>
      <c r="BZ33" s="977"/>
      <c r="CA33" s="977"/>
      <c r="CB33" s="977"/>
      <c r="CC33" s="977"/>
      <c r="CD33" s="977"/>
      <c r="CE33" s="977"/>
      <c r="CF33" s="977"/>
      <c r="CG33" s="998"/>
      <c r="CH33" s="973"/>
      <c r="CI33" s="974"/>
      <c r="CJ33" s="974"/>
      <c r="CK33" s="974"/>
      <c r="CL33" s="975"/>
      <c r="CM33" s="973"/>
      <c r="CN33" s="974"/>
      <c r="CO33" s="974"/>
      <c r="CP33" s="974"/>
      <c r="CQ33" s="975"/>
      <c r="CR33" s="973"/>
      <c r="CS33" s="974"/>
      <c r="CT33" s="974"/>
      <c r="CU33" s="974"/>
      <c r="CV33" s="975"/>
      <c r="CW33" s="973"/>
      <c r="CX33" s="974"/>
      <c r="CY33" s="974"/>
      <c r="CZ33" s="974"/>
      <c r="DA33" s="975"/>
      <c r="DB33" s="973"/>
      <c r="DC33" s="974"/>
      <c r="DD33" s="974"/>
      <c r="DE33" s="974"/>
      <c r="DF33" s="975"/>
      <c r="DG33" s="973"/>
      <c r="DH33" s="974"/>
      <c r="DI33" s="974"/>
      <c r="DJ33" s="974"/>
      <c r="DK33" s="975"/>
      <c r="DL33" s="973"/>
      <c r="DM33" s="974"/>
      <c r="DN33" s="974"/>
      <c r="DO33" s="974"/>
      <c r="DP33" s="975"/>
      <c r="DQ33" s="973"/>
      <c r="DR33" s="974"/>
      <c r="DS33" s="974"/>
      <c r="DT33" s="974"/>
      <c r="DU33" s="975"/>
      <c r="DV33" s="976"/>
      <c r="DW33" s="977"/>
      <c r="DX33" s="977"/>
      <c r="DY33" s="977"/>
      <c r="DZ33" s="978"/>
      <c r="EA33" s="212"/>
    </row>
    <row r="34" spans="1:131" ht="26.25" customHeight="1" x14ac:dyDescent="0.15">
      <c r="A34" s="225">
        <v>7</v>
      </c>
      <c r="B34" s="1014" t="s">
        <v>396</v>
      </c>
      <c r="C34" s="1015"/>
      <c r="D34" s="1015"/>
      <c r="E34" s="1015"/>
      <c r="F34" s="1015"/>
      <c r="G34" s="1015"/>
      <c r="H34" s="1015"/>
      <c r="I34" s="1015"/>
      <c r="J34" s="1015"/>
      <c r="K34" s="1015"/>
      <c r="L34" s="1015"/>
      <c r="M34" s="1015"/>
      <c r="N34" s="1015"/>
      <c r="O34" s="1015"/>
      <c r="P34" s="1016"/>
      <c r="Q34" s="1022">
        <v>12</v>
      </c>
      <c r="R34" s="1023"/>
      <c r="S34" s="1023"/>
      <c r="T34" s="1023"/>
      <c r="U34" s="1023"/>
      <c r="V34" s="1023">
        <v>73</v>
      </c>
      <c r="W34" s="1023"/>
      <c r="X34" s="1023"/>
      <c r="Y34" s="1023"/>
      <c r="Z34" s="1023"/>
      <c r="AA34" s="1023">
        <v>-61</v>
      </c>
      <c r="AB34" s="1023"/>
      <c r="AC34" s="1023"/>
      <c r="AD34" s="1023"/>
      <c r="AE34" s="1024"/>
      <c r="AF34" s="1019">
        <v>1054</v>
      </c>
      <c r="AG34" s="1020"/>
      <c r="AH34" s="1020"/>
      <c r="AI34" s="1020"/>
      <c r="AJ34" s="1021"/>
      <c r="AK34" s="967" t="s">
        <v>549</v>
      </c>
      <c r="AL34" s="958"/>
      <c r="AM34" s="958"/>
      <c r="AN34" s="958"/>
      <c r="AO34" s="958"/>
      <c r="AP34" s="958" t="s">
        <v>549</v>
      </c>
      <c r="AQ34" s="958"/>
      <c r="AR34" s="958"/>
      <c r="AS34" s="958"/>
      <c r="AT34" s="958"/>
      <c r="AU34" s="958" t="s">
        <v>549</v>
      </c>
      <c r="AV34" s="958"/>
      <c r="AW34" s="958"/>
      <c r="AX34" s="958"/>
      <c r="AY34" s="958"/>
      <c r="AZ34" s="1025" t="s">
        <v>549</v>
      </c>
      <c r="BA34" s="1025"/>
      <c r="BB34" s="1025"/>
      <c r="BC34" s="1025"/>
      <c r="BD34" s="1025"/>
      <c r="BE34" s="959" t="s">
        <v>393</v>
      </c>
      <c r="BF34" s="959"/>
      <c r="BG34" s="959"/>
      <c r="BH34" s="959"/>
      <c r="BI34" s="960"/>
      <c r="BJ34" s="214"/>
      <c r="BK34" s="214"/>
      <c r="BL34" s="214"/>
      <c r="BM34" s="214"/>
      <c r="BN34" s="214"/>
      <c r="BO34" s="224"/>
      <c r="BP34" s="224"/>
      <c r="BQ34" s="221">
        <v>28</v>
      </c>
      <c r="BR34" s="222"/>
      <c r="BS34" s="976"/>
      <c r="BT34" s="977"/>
      <c r="BU34" s="977"/>
      <c r="BV34" s="977"/>
      <c r="BW34" s="977"/>
      <c r="BX34" s="977"/>
      <c r="BY34" s="977"/>
      <c r="BZ34" s="977"/>
      <c r="CA34" s="977"/>
      <c r="CB34" s="977"/>
      <c r="CC34" s="977"/>
      <c r="CD34" s="977"/>
      <c r="CE34" s="977"/>
      <c r="CF34" s="977"/>
      <c r="CG34" s="998"/>
      <c r="CH34" s="973"/>
      <c r="CI34" s="974"/>
      <c r="CJ34" s="974"/>
      <c r="CK34" s="974"/>
      <c r="CL34" s="975"/>
      <c r="CM34" s="973"/>
      <c r="CN34" s="974"/>
      <c r="CO34" s="974"/>
      <c r="CP34" s="974"/>
      <c r="CQ34" s="975"/>
      <c r="CR34" s="973"/>
      <c r="CS34" s="974"/>
      <c r="CT34" s="974"/>
      <c r="CU34" s="974"/>
      <c r="CV34" s="975"/>
      <c r="CW34" s="973"/>
      <c r="CX34" s="974"/>
      <c r="CY34" s="974"/>
      <c r="CZ34" s="974"/>
      <c r="DA34" s="975"/>
      <c r="DB34" s="973"/>
      <c r="DC34" s="974"/>
      <c r="DD34" s="974"/>
      <c r="DE34" s="974"/>
      <c r="DF34" s="975"/>
      <c r="DG34" s="973"/>
      <c r="DH34" s="974"/>
      <c r="DI34" s="974"/>
      <c r="DJ34" s="974"/>
      <c r="DK34" s="975"/>
      <c r="DL34" s="973"/>
      <c r="DM34" s="974"/>
      <c r="DN34" s="974"/>
      <c r="DO34" s="974"/>
      <c r="DP34" s="975"/>
      <c r="DQ34" s="973"/>
      <c r="DR34" s="974"/>
      <c r="DS34" s="974"/>
      <c r="DT34" s="974"/>
      <c r="DU34" s="975"/>
      <c r="DV34" s="976"/>
      <c r="DW34" s="977"/>
      <c r="DX34" s="977"/>
      <c r="DY34" s="977"/>
      <c r="DZ34" s="978"/>
      <c r="EA34" s="212"/>
    </row>
    <row r="35" spans="1:131" ht="26.25" customHeight="1" x14ac:dyDescent="0.15">
      <c r="A35" s="225">
        <v>8</v>
      </c>
      <c r="B35" s="1014"/>
      <c r="C35" s="1015"/>
      <c r="D35" s="1015"/>
      <c r="E35" s="1015"/>
      <c r="F35" s="1015"/>
      <c r="G35" s="1015"/>
      <c r="H35" s="1015"/>
      <c r="I35" s="1015"/>
      <c r="J35" s="1015"/>
      <c r="K35" s="1015"/>
      <c r="L35" s="1015"/>
      <c r="M35" s="1015"/>
      <c r="N35" s="1015"/>
      <c r="O35" s="1015"/>
      <c r="P35" s="1016"/>
      <c r="Q35" s="1022"/>
      <c r="R35" s="1023"/>
      <c r="S35" s="1023"/>
      <c r="T35" s="1023"/>
      <c r="U35" s="1023"/>
      <c r="V35" s="1023"/>
      <c r="W35" s="1023"/>
      <c r="X35" s="1023"/>
      <c r="Y35" s="1023"/>
      <c r="Z35" s="1023"/>
      <c r="AA35" s="1023"/>
      <c r="AB35" s="1023"/>
      <c r="AC35" s="1023"/>
      <c r="AD35" s="1023"/>
      <c r="AE35" s="1024"/>
      <c r="AF35" s="1019"/>
      <c r="AG35" s="1020"/>
      <c r="AH35" s="1020"/>
      <c r="AI35" s="1020"/>
      <c r="AJ35" s="1021"/>
      <c r="AK35" s="967"/>
      <c r="AL35" s="958"/>
      <c r="AM35" s="958"/>
      <c r="AN35" s="958"/>
      <c r="AO35" s="958"/>
      <c r="AP35" s="958"/>
      <c r="AQ35" s="958"/>
      <c r="AR35" s="958"/>
      <c r="AS35" s="958"/>
      <c r="AT35" s="958"/>
      <c r="AU35" s="958"/>
      <c r="AV35" s="958"/>
      <c r="AW35" s="958"/>
      <c r="AX35" s="958"/>
      <c r="AY35" s="958"/>
      <c r="AZ35" s="1025"/>
      <c r="BA35" s="1025"/>
      <c r="BB35" s="1025"/>
      <c r="BC35" s="1025"/>
      <c r="BD35" s="1025"/>
      <c r="BE35" s="959"/>
      <c r="BF35" s="959"/>
      <c r="BG35" s="959"/>
      <c r="BH35" s="959"/>
      <c r="BI35" s="960"/>
      <c r="BJ35" s="214"/>
      <c r="BK35" s="214"/>
      <c r="BL35" s="214"/>
      <c r="BM35" s="214"/>
      <c r="BN35" s="214"/>
      <c r="BO35" s="224"/>
      <c r="BP35" s="224"/>
      <c r="BQ35" s="221">
        <v>29</v>
      </c>
      <c r="BR35" s="222"/>
      <c r="BS35" s="976"/>
      <c r="BT35" s="977"/>
      <c r="BU35" s="977"/>
      <c r="BV35" s="977"/>
      <c r="BW35" s="977"/>
      <c r="BX35" s="977"/>
      <c r="BY35" s="977"/>
      <c r="BZ35" s="977"/>
      <c r="CA35" s="977"/>
      <c r="CB35" s="977"/>
      <c r="CC35" s="977"/>
      <c r="CD35" s="977"/>
      <c r="CE35" s="977"/>
      <c r="CF35" s="977"/>
      <c r="CG35" s="998"/>
      <c r="CH35" s="973"/>
      <c r="CI35" s="974"/>
      <c r="CJ35" s="974"/>
      <c r="CK35" s="974"/>
      <c r="CL35" s="975"/>
      <c r="CM35" s="973"/>
      <c r="CN35" s="974"/>
      <c r="CO35" s="974"/>
      <c r="CP35" s="974"/>
      <c r="CQ35" s="975"/>
      <c r="CR35" s="973"/>
      <c r="CS35" s="974"/>
      <c r="CT35" s="974"/>
      <c r="CU35" s="974"/>
      <c r="CV35" s="975"/>
      <c r="CW35" s="973"/>
      <c r="CX35" s="974"/>
      <c r="CY35" s="974"/>
      <c r="CZ35" s="974"/>
      <c r="DA35" s="975"/>
      <c r="DB35" s="973"/>
      <c r="DC35" s="974"/>
      <c r="DD35" s="974"/>
      <c r="DE35" s="974"/>
      <c r="DF35" s="975"/>
      <c r="DG35" s="973"/>
      <c r="DH35" s="974"/>
      <c r="DI35" s="974"/>
      <c r="DJ35" s="974"/>
      <c r="DK35" s="975"/>
      <c r="DL35" s="973"/>
      <c r="DM35" s="974"/>
      <c r="DN35" s="974"/>
      <c r="DO35" s="974"/>
      <c r="DP35" s="975"/>
      <c r="DQ35" s="973"/>
      <c r="DR35" s="974"/>
      <c r="DS35" s="974"/>
      <c r="DT35" s="974"/>
      <c r="DU35" s="975"/>
      <c r="DV35" s="976"/>
      <c r="DW35" s="977"/>
      <c r="DX35" s="977"/>
      <c r="DY35" s="977"/>
      <c r="DZ35" s="978"/>
      <c r="EA35" s="212"/>
    </row>
    <row r="36" spans="1:131" ht="26.25" customHeight="1" x14ac:dyDescent="0.15">
      <c r="A36" s="225">
        <v>9</v>
      </c>
      <c r="B36" s="1014"/>
      <c r="C36" s="1015"/>
      <c r="D36" s="1015"/>
      <c r="E36" s="1015"/>
      <c r="F36" s="1015"/>
      <c r="G36" s="1015"/>
      <c r="H36" s="1015"/>
      <c r="I36" s="1015"/>
      <c r="J36" s="1015"/>
      <c r="K36" s="1015"/>
      <c r="L36" s="1015"/>
      <c r="M36" s="1015"/>
      <c r="N36" s="1015"/>
      <c r="O36" s="1015"/>
      <c r="P36" s="1016"/>
      <c r="Q36" s="1022"/>
      <c r="R36" s="1023"/>
      <c r="S36" s="1023"/>
      <c r="T36" s="1023"/>
      <c r="U36" s="1023"/>
      <c r="V36" s="1023"/>
      <c r="W36" s="1023"/>
      <c r="X36" s="1023"/>
      <c r="Y36" s="1023"/>
      <c r="Z36" s="1023"/>
      <c r="AA36" s="1023"/>
      <c r="AB36" s="1023"/>
      <c r="AC36" s="1023"/>
      <c r="AD36" s="1023"/>
      <c r="AE36" s="1024"/>
      <c r="AF36" s="1019"/>
      <c r="AG36" s="1020"/>
      <c r="AH36" s="1020"/>
      <c r="AI36" s="1020"/>
      <c r="AJ36" s="1021"/>
      <c r="AK36" s="967"/>
      <c r="AL36" s="958"/>
      <c r="AM36" s="958"/>
      <c r="AN36" s="958"/>
      <c r="AO36" s="958"/>
      <c r="AP36" s="958"/>
      <c r="AQ36" s="958"/>
      <c r="AR36" s="958"/>
      <c r="AS36" s="958"/>
      <c r="AT36" s="958"/>
      <c r="AU36" s="958"/>
      <c r="AV36" s="958"/>
      <c r="AW36" s="958"/>
      <c r="AX36" s="958"/>
      <c r="AY36" s="958"/>
      <c r="AZ36" s="1025"/>
      <c r="BA36" s="1025"/>
      <c r="BB36" s="1025"/>
      <c r="BC36" s="1025"/>
      <c r="BD36" s="1025"/>
      <c r="BE36" s="959"/>
      <c r="BF36" s="959"/>
      <c r="BG36" s="959"/>
      <c r="BH36" s="959"/>
      <c r="BI36" s="960"/>
      <c r="BJ36" s="214"/>
      <c r="BK36" s="214"/>
      <c r="BL36" s="214"/>
      <c r="BM36" s="214"/>
      <c r="BN36" s="214"/>
      <c r="BO36" s="224"/>
      <c r="BP36" s="224"/>
      <c r="BQ36" s="221">
        <v>30</v>
      </c>
      <c r="BR36" s="222"/>
      <c r="BS36" s="976"/>
      <c r="BT36" s="977"/>
      <c r="BU36" s="977"/>
      <c r="BV36" s="977"/>
      <c r="BW36" s="977"/>
      <c r="BX36" s="977"/>
      <c r="BY36" s="977"/>
      <c r="BZ36" s="977"/>
      <c r="CA36" s="977"/>
      <c r="CB36" s="977"/>
      <c r="CC36" s="977"/>
      <c r="CD36" s="977"/>
      <c r="CE36" s="977"/>
      <c r="CF36" s="977"/>
      <c r="CG36" s="998"/>
      <c r="CH36" s="973"/>
      <c r="CI36" s="974"/>
      <c r="CJ36" s="974"/>
      <c r="CK36" s="974"/>
      <c r="CL36" s="975"/>
      <c r="CM36" s="973"/>
      <c r="CN36" s="974"/>
      <c r="CO36" s="974"/>
      <c r="CP36" s="974"/>
      <c r="CQ36" s="975"/>
      <c r="CR36" s="973"/>
      <c r="CS36" s="974"/>
      <c r="CT36" s="974"/>
      <c r="CU36" s="974"/>
      <c r="CV36" s="975"/>
      <c r="CW36" s="973"/>
      <c r="CX36" s="974"/>
      <c r="CY36" s="974"/>
      <c r="CZ36" s="974"/>
      <c r="DA36" s="975"/>
      <c r="DB36" s="973"/>
      <c r="DC36" s="974"/>
      <c r="DD36" s="974"/>
      <c r="DE36" s="974"/>
      <c r="DF36" s="975"/>
      <c r="DG36" s="973"/>
      <c r="DH36" s="974"/>
      <c r="DI36" s="974"/>
      <c r="DJ36" s="974"/>
      <c r="DK36" s="975"/>
      <c r="DL36" s="973"/>
      <c r="DM36" s="974"/>
      <c r="DN36" s="974"/>
      <c r="DO36" s="974"/>
      <c r="DP36" s="975"/>
      <c r="DQ36" s="973"/>
      <c r="DR36" s="974"/>
      <c r="DS36" s="974"/>
      <c r="DT36" s="974"/>
      <c r="DU36" s="975"/>
      <c r="DV36" s="976"/>
      <c r="DW36" s="977"/>
      <c r="DX36" s="977"/>
      <c r="DY36" s="977"/>
      <c r="DZ36" s="978"/>
      <c r="EA36" s="212"/>
    </row>
    <row r="37" spans="1:131" ht="26.25" customHeight="1" x14ac:dyDescent="0.15">
      <c r="A37" s="225">
        <v>10</v>
      </c>
      <c r="B37" s="1014"/>
      <c r="C37" s="1015"/>
      <c r="D37" s="1015"/>
      <c r="E37" s="1015"/>
      <c r="F37" s="1015"/>
      <c r="G37" s="1015"/>
      <c r="H37" s="1015"/>
      <c r="I37" s="1015"/>
      <c r="J37" s="1015"/>
      <c r="K37" s="1015"/>
      <c r="L37" s="1015"/>
      <c r="M37" s="1015"/>
      <c r="N37" s="1015"/>
      <c r="O37" s="1015"/>
      <c r="P37" s="1016"/>
      <c r="Q37" s="1022"/>
      <c r="R37" s="1023"/>
      <c r="S37" s="1023"/>
      <c r="T37" s="1023"/>
      <c r="U37" s="1023"/>
      <c r="V37" s="1023"/>
      <c r="W37" s="1023"/>
      <c r="X37" s="1023"/>
      <c r="Y37" s="1023"/>
      <c r="Z37" s="1023"/>
      <c r="AA37" s="1023"/>
      <c r="AB37" s="1023"/>
      <c r="AC37" s="1023"/>
      <c r="AD37" s="1023"/>
      <c r="AE37" s="1024"/>
      <c r="AF37" s="1019"/>
      <c r="AG37" s="1020"/>
      <c r="AH37" s="1020"/>
      <c r="AI37" s="1020"/>
      <c r="AJ37" s="1021"/>
      <c r="AK37" s="967"/>
      <c r="AL37" s="958"/>
      <c r="AM37" s="958"/>
      <c r="AN37" s="958"/>
      <c r="AO37" s="958"/>
      <c r="AP37" s="958"/>
      <c r="AQ37" s="958"/>
      <c r="AR37" s="958"/>
      <c r="AS37" s="958"/>
      <c r="AT37" s="958"/>
      <c r="AU37" s="958"/>
      <c r="AV37" s="958"/>
      <c r="AW37" s="958"/>
      <c r="AX37" s="958"/>
      <c r="AY37" s="958"/>
      <c r="AZ37" s="1025"/>
      <c r="BA37" s="1025"/>
      <c r="BB37" s="1025"/>
      <c r="BC37" s="1025"/>
      <c r="BD37" s="1025"/>
      <c r="BE37" s="959"/>
      <c r="BF37" s="959"/>
      <c r="BG37" s="959"/>
      <c r="BH37" s="959"/>
      <c r="BI37" s="960"/>
      <c r="BJ37" s="214"/>
      <c r="BK37" s="214"/>
      <c r="BL37" s="214"/>
      <c r="BM37" s="214"/>
      <c r="BN37" s="214"/>
      <c r="BO37" s="224"/>
      <c r="BP37" s="224"/>
      <c r="BQ37" s="221">
        <v>31</v>
      </c>
      <c r="BR37" s="222"/>
      <c r="BS37" s="976"/>
      <c r="BT37" s="977"/>
      <c r="BU37" s="977"/>
      <c r="BV37" s="977"/>
      <c r="BW37" s="977"/>
      <c r="BX37" s="977"/>
      <c r="BY37" s="977"/>
      <c r="BZ37" s="977"/>
      <c r="CA37" s="977"/>
      <c r="CB37" s="977"/>
      <c r="CC37" s="977"/>
      <c r="CD37" s="977"/>
      <c r="CE37" s="977"/>
      <c r="CF37" s="977"/>
      <c r="CG37" s="998"/>
      <c r="CH37" s="973"/>
      <c r="CI37" s="974"/>
      <c r="CJ37" s="974"/>
      <c r="CK37" s="974"/>
      <c r="CL37" s="975"/>
      <c r="CM37" s="973"/>
      <c r="CN37" s="974"/>
      <c r="CO37" s="974"/>
      <c r="CP37" s="974"/>
      <c r="CQ37" s="975"/>
      <c r="CR37" s="973"/>
      <c r="CS37" s="974"/>
      <c r="CT37" s="974"/>
      <c r="CU37" s="974"/>
      <c r="CV37" s="975"/>
      <c r="CW37" s="973"/>
      <c r="CX37" s="974"/>
      <c r="CY37" s="974"/>
      <c r="CZ37" s="974"/>
      <c r="DA37" s="975"/>
      <c r="DB37" s="973"/>
      <c r="DC37" s="974"/>
      <c r="DD37" s="974"/>
      <c r="DE37" s="974"/>
      <c r="DF37" s="975"/>
      <c r="DG37" s="973"/>
      <c r="DH37" s="974"/>
      <c r="DI37" s="974"/>
      <c r="DJ37" s="974"/>
      <c r="DK37" s="975"/>
      <c r="DL37" s="973"/>
      <c r="DM37" s="974"/>
      <c r="DN37" s="974"/>
      <c r="DO37" s="974"/>
      <c r="DP37" s="975"/>
      <c r="DQ37" s="973"/>
      <c r="DR37" s="974"/>
      <c r="DS37" s="974"/>
      <c r="DT37" s="974"/>
      <c r="DU37" s="975"/>
      <c r="DV37" s="976"/>
      <c r="DW37" s="977"/>
      <c r="DX37" s="977"/>
      <c r="DY37" s="977"/>
      <c r="DZ37" s="978"/>
      <c r="EA37" s="212"/>
    </row>
    <row r="38" spans="1:131" ht="26.25" customHeight="1" x14ac:dyDescent="0.15">
      <c r="A38" s="225">
        <v>11</v>
      </c>
      <c r="B38" s="1014"/>
      <c r="C38" s="1015"/>
      <c r="D38" s="1015"/>
      <c r="E38" s="1015"/>
      <c r="F38" s="1015"/>
      <c r="G38" s="1015"/>
      <c r="H38" s="1015"/>
      <c r="I38" s="1015"/>
      <c r="J38" s="1015"/>
      <c r="K38" s="1015"/>
      <c r="L38" s="1015"/>
      <c r="M38" s="1015"/>
      <c r="N38" s="1015"/>
      <c r="O38" s="1015"/>
      <c r="P38" s="1016"/>
      <c r="Q38" s="1022"/>
      <c r="R38" s="1023"/>
      <c r="S38" s="1023"/>
      <c r="T38" s="1023"/>
      <c r="U38" s="1023"/>
      <c r="V38" s="1023"/>
      <c r="W38" s="1023"/>
      <c r="X38" s="1023"/>
      <c r="Y38" s="1023"/>
      <c r="Z38" s="1023"/>
      <c r="AA38" s="1023"/>
      <c r="AB38" s="1023"/>
      <c r="AC38" s="1023"/>
      <c r="AD38" s="1023"/>
      <c r="AE38" s="1024"/>
      <c r="AF38" s="1019"/>
      <c r="AG38" s="1020"/>
      <c r="AH38" s="1020"/>
      <c r="AI38" s="1020"/>
      <c r="AJ38" s="1021"/>
      <c r="AK38" s="967"/>
      <c r="AL38" s="958"/>
      <c r="AM38" s="958"/>
      <c r="AN38" s="958"/>
      <c r="AO38" s="958"/>
      <c r="AP38" s="958"/>
      <c r="AQ38" s="958"/>
      <c r="AR38" s="958"/>
      <c r="AS38" s="958"/>
      <c r="AT38" s="958"/>
      <c r="AU38" s="958"/>
      <c r="AV38" s="958"/>
      <c r="AW38" s="958"/>
      <c r="AX38" s="958"/>
      <c r="AY38" s="958"/>
      <c r="AZ38" s="1025"/>
      <c r="BA38" s="1025"/>
      <c r="BB38" s="1025"/>
      <c r="BC38" s="1025"/>
      <c r="BD38" s="1025"/>
      <c r="BE38" s="959"/>
      <c r="BF38" s="959"/>
      <c r="BG38" s="959"/>
      <c r="BH38" s="959"/>
      <c r="BI38" s="960"/>
      <c r="BJ38" s="214"/>
      <c r="BK38" s="214"/>
      <c r="BL38" s="214"/>
      <c r="BM38" s="214"/>
      <c r="BN38" s="214"/>
      <c r="BO38" s="224"/>
      <c r="BP38" s="224"/>
      <c r="BQ38" s="221">
        <v>32</v>
      </c>
      <c r="BR38" s="222"/>
      <c r="BS38" s="976"/>
      <c r="BT38" s="977"/>
      <c r="BU38" s="977"/>
      <c r="BV38" s="977"/>
      <c r="BW38" s="977"/>
      <c r="BX38" s="977"/>
      <c r="BY38" s="977"/>
      <c r="BZ38" s="977"/>
      <c r="CA38" s="977"/>
      <c r="CB38" s="977"/>
      <c r="CC38" s="977"/>
      <c r="CD38" s="977"/>
      <c r="CE38" s="977"/>
      <c r="CF38" s="977"/>
      <c r="CG38" s="998"/>
      <c r="CH38" s="973"/>
      <c r="CI38" s="974"/>
      <c r="CJ38" s="974"/>
      <c r="CK38" s="974"/>
      <c r="CL38" s="975"/>
      <c r="CM38" s="973"/>
      <c r="CN38" s="974"/>
      <c r="CO38" s="974"/>
      <c r="CP38" s="974"/>
      <c r="CQ38" s="975"/>
      <c r="CR38" s="973"/>
      <c r="CS38" s="974"/>
      <c r="CT38" s="974"/>
      <c r="CU38" s="974"/>
      <c r="CV38" s="975"/>
      <c r="CW38" s="973"/>
      <c r="CX38" s="974"/>
      <c r="CY38" s="974"/>
      <c r="CZ38" s="974"/>
      <c r="DA38" s="975"/>
      <c r="DB38" s="973"/>
      <c r="DC38" s="974"/>
      <c r="DD38" s="974"/>
      <c r="DE38" s="974"/>
      <c r="DF38" s="975"/>
      <c r="DG38" s="973"/>
      <c r="DH38" s="974"/>
      <c r="DI38" s="974"/>
      <c r="DJ38" s="974"/>
      <c r="DK38" s="975"/>
      <c r="DL38" s="973"/>
      <c r="DM38" s="974"/>
      <c r="DN38" s="974"/>
      <c r="DO38" s="974"/>
      <c r="DP38" s="975"/>
      <c r="DQ38" s="973"/>
      <c r="DR38" s="974"/>
      <c r="DS38" s="974"/>
      <c r="DT38" s="974"/>
      <c r="DU38" s="975"/>
      <c r="DV38" s="976"/>
      <c r="DW38" s="977"/>
      <c r="DX38" s="977"/>
      <c r="DY38" s="977"/>
      <c r="DZ38" s="978"/>
      <c r="EA38" s="212"/>
    </row>
    <row r="39" spans="1:131" ht="26.25" customHeight="1" x14ac:dyDescent="0.15">
      <c r="A39" s="225">
        <v>12</v>
      </c>
      <c r="B39" s="1014"/>
      <c r="C39" s="1015"/>
      <c r="D39" s="1015"/>
      <c r="E39" s="1015"/>
      <c r="F39" s="1015"/>
      <c r="G39" s="1015"/>
      <c r="H39" s="1015"/>
      <c r="I39" s="1015"/>
      <c r="J39" s="1015"/>
      <c r="K39" s="1015"/>
      <c r="L39" s="1015"/>
      <c r="M39" s="1015"/>
      <c r="N39" s="1015"/>
      <c r="O39" s="1015"/>
      <c r="P39" s="1016"/>
      <c r="Q39" s="1022"/>
      <c r="R39" s="1023"/>
      <c r="S39" s="1023"/>
      <c r="T39" s="1023"/>
      <c r="U39" s="1023"/>
      <c r="V39" s="1023"/>
      <c r="W39" s="1023"/>
      <c r="X39" s="1023"/>
      <c r="Y39" s="1023"/>
      <c r="Z39" s="1023"/>
      <c r="AA39" s="1023"/>
      <c r="AB39" s="1023"/>
      <c r="AC39" s="1023"/>
      <c r="AD39" s="1023"/>
      <c r="AE39" s="1024"/>
      <c r="AF39" s="1019"/>
      <c r="AG39" s="1020"/>
      <c r="AH39" s="1020"/>
      <c r="AI39" s="1020"/>
      <c r="AJ39" s="1021"/>
      <c r="AK39" s="967"/>
      <c r="AL39" s="958"/>
      <c r="AM39" s="958"/>
      <c r="AN39" s="958"/>
      <c r="AO39" s="958"/>
      <c r="AP39" s="958"/>
      <c r="AQ39" s="958"/>
      <c r="AR39" s="958"/>
      <c r="AS39" s="958"/>
      <c r="AT39" s="958"/>
      <c r="AU39" s="958"/>
      <c r="AV39" s="958"/>
      <c r="AW39" s="958"/>
      <c r="AX39" s="958"/>
      <c r="AY39" s="958"/>
      <c r="AZ39" s="1025"/>
      <c r="BA39" s="1025"/>
      <c r="BB39" s="1025"/>
      <c r="BC39" s="1025"/>
      <c r="BD39" s="1025"/>
      <c r="BE39" s="959"/>
      <c r="BF39" s="959"/>
      <c r="BG39" s="959"/>
      <c r="BH39" s="959"/>
      <c r="BI39" s="960"/>
      <c r="BJ39" s="214"/>
      <c r="BK39" s="214"/>
      <c r="BL39" s="214"/>
      <c r="BM39" s="214"/>
      <c r="BN39" s="214"/>
      <c r="BO39" s="224"/>
      <c r="BP39" s="224"/>
      <c r="BQ39" s="221">
        <v>33</v>
      </c>
      <c r="BR39" s="222"/>
      <c r="BS39" s="976"/>
      <c r="BT39" s="977"/>
      <c r="BU39" s="977"/>
      <c r="BV39" s="977"/>
      <c r="BW39" s="977"/>
      <c r="BX39" s="977"/>
      <c r="BY39" s="977"/>
      <c r="BZ39" s="977"/>
      <c r="CA39" s="977"/>
      <c r="CB39" s="977"/>
      <c r="CC39" s="977"/>
      <c r="CD39" s="977"/>
      <c r="CE39" s="977"/>
      <c r="CF39" s="977"/>
      <c r="CG39" s="998"/>
      <c r="CH39" s="973"/>
      <c r="CI39" s="974"/>
      <c r="CJ39" s="974"/>
      <c r="CK39" s="974"/>
      <c r="CL39" s="975"/>
      <c r="CM39" s="973"/>
      <c r="CN39" s="974"/>
      <c r="CO39" s="974"/>
      <c r="CP39" s="974"/>
      <c r="CQ39" s="975"/>
      <c r="CR39" s="973"/>
      <c r="CS39" s="974"/>
      <c r="CT39" s="974"/>
      <c r="CU39" s="974"/>
      <c r="CV39" s="975"/>
      <c r="CW39" s="973"/>
      <c r="CX39" s="974"/>
      <c r="CY39" s="974"/>
      <c r="CZ39" s="974"/>
      <c r="DA39" s="975"/>
      <c r="DB39" s="973"/>
      <c r="DC39" s="974"/>
      <c r="DD39" s="974"/>
      <c r="DE39" s="974"/>
      <c r="DF39" s="975"/>
      <c r="DG39" s="973"/>
      <c r="DH39" s="974"/>
      <c r="DI39" s="974"/>
      <c r="DJ39" s="974"/>
      <c r="DK39" s="975"/>
      <c r="DL39" s="973"/>
      <c r="DM39" s="974"/>
      <c r="DN39" s="974"/>
      <c r="DO39" s="974"/>
      <c r="DP39" s="975"/>
      <c r="DQ39" s="973"/>
      <c r="DR39" s="974"/>
      <c r="DS39" s="974"/>
      <c r="DT39" s="974"/>
      <c r="DU39" s="975"/>
      <c r="DV39" s="976"/>
      <c r="DW39" s="977"/>
      <c r="DX39" s="977"/>
      <c r="DY39" s="977"/>
      <c r="DZ39" s="978"/>
      <c r="EA39" s="212"/>
    </row>
    <row r="40" spans="1:131" ht="26.25" customHeight="1" x14ac:dyDescent="0.15">
      <c r="A40" s="221">
        <v>13</v>
      </c>
      <c r="B40" s="1014"/>
      <c r="C40" s="1015"/>
      <c r="D40" s="1015"/>
      <c r="E40" s="1015"/>
      <c r="F40" s="1015"/>
      <c r="G40" s="1015"/>
      <c r="H40" s="1015"/>
      <c r="I40" s="1015"/>
      <c r="J40" s="1015"/>
      <c r="K40" s="1015"/>
      <c r="L40" s="1015"/>
      <c r="M40" s="1015"/>
      <c r="N40" s="1015"/>
      <c r="O40" s="1015"/>
      <c r="P40" s="1016"/>
      <c r="Q40" s="1022"/>
      <c r="R40" s="1023"/>
      <c r="S40" s="1023"/>
      <c r="T40" s="1023"/>
      <c r="U40" s="1023"/>
      <c r="V40" s="1023"/>
      <c r="W40" s="1023"/>
      <c r="X40" s="1023"/>
      <c r="Y40" s="1023"/>
      <c r="Z40" s="1023"/>
      <c r="AA40" s="1023"/>
      <c r="AB40" s="1023"/>
      <c r="AC40" s="1023"/>
      <c r="AD40" s="1023"/>
      <c r="AE40" s="1024"/>
      <c r="AF40" s="1019"/>
      <c r="AG40" s="1020"/>
      <c r="AH40" s="1020"/>
      <c r="AI40" s="1020"/>
      <c r="AJ40" s="1021"/>
      <c r="AK40" s="967"/>
      <c r="AL40" s="958"/>
      <c r="AM40" s="958"/>
      <c r="AN40" s="958"/>
      <c r="AO40" s="958"/>
      <c r="AP40" s="958"/>
      <c r="AQ40" s="958"/>
      <c r="AR40" s="958"/>
      <c r="AS40" s="958"/>
      <c r="AT40" s="958"/>
      <c r="AU40" s="958"/>
      <c r="AV40" s="958"/>
      <c r="AW40" s="958"/>
      <c r="AX40" s="958"/>
      <c r="AY40" s="958"/>
      <c r="AZ40" s="1025"/>
      <c r="BA40" s="1025"/>
      <c r="BB40" s="1025"/>
      <c r="BC40" s="1025"/>
      <c r="BD40" s="1025"/>
      <c r="BE40" s="959"/>
      <c r="BF40" s="959"/>
      <c r="BG40" s="959"/>
      <c r="BH40" s="959"/>
      <c r="BI40" s="960"/>
      <c r="BJ40" s="214"/>
      <c r="BK40" s="214"/>
      <c r="BL40" s="214"/>
      <c r="BM40" s="214"/>
      <c r="BN40" s="214"/>
      <c r="BO40" s="224"/>
      <c r="BP40" s="224"/>
      <c r="BQ40" s="221">
        <v>34</v>
      </c>
      <c r="BR40" s="222"/>
      <c r="BS40" s="976"/>
      <c r="BT40" s="977"/>
      <c r="BU40" s="977"/>
      <c r="BV40" s="977"/>
      <c r="BW40" s="977"/>
      <c r="BX40" s="977"/>
      <c r="BY40" s="977"/>
      <c r="BZ40" s="977"/>
      <c r="CA40" s="977"/>
      <c r="CB40" s="977"/>
      <c r="CC40" s="977"/>
      <c r="CD40" s="977"/>
      <c r="CE40" s="977"/>
      <c r="CF40" s="977"/>
      <c r="CG40" s="998"/>
      <c r="CH40" s="973"/>
      <c r="CI40" s="974"/>
      <c r="CJ40" s="974"/>
      <c r="CK40" s="974"/>
      <c r="CL40" s="975"/>
      <c r="CM40" s="973"/>
      <c r="CN40" s="974"/>
      <c r="CO40" s="974"/>
      <c r="CP40" s="974"/>
      <c r="CQ40" s="975"/>
      <c r="CR40" s="973"/>
      <c r="CS40" s="974"/>
      <c r="CT40" s="974"/>
      <c r="CU40" s="974"/>
      <c r="CV40" s="975"/>
      <c r="CW40" s="973"/>
      <c r="CX40" s="974"/>
      <c r="CY40" s="974"/>
      <c r="CZ40" s="974"/>
      <c r="DA40" s="975"/>
      <c r="DB40" s="973"/>
      <c r="DC40" s="974"/>
      <c r="DD40" s="974"/>
      <c r="DE40" s="974"/>
      <c r="DF40" s="975"/>
      <c r="DG40" s="973"/>
      <c r="DH40" s="974"/>
      <c r="DI40" s="974"/>
      <c r="DJ40" s="974"/>
      <c r="DK40" s="975"/>
      <c r="DL40" s="973"/>
      <c r="DM40" s="974"/>
      <c r="DN40" s="974"/>
      <c r="DO40" s="974"/>
      <c r="DP40" s="975"/>
      <c r="DQ40" s="973"/>
      <c r="DR40" s="974"/>
      <c r="DS40" s="974"/>
      <c r="DT40" s="974"/>
      <c r="DU40" s="975"/>
      <c r="DV40" s="976"/>
      <c r="DW40" s="977"/>
      <c r="DX40" s="977"/>
      <c r="DY40" s="977"/>
      <c r="DZ40" s="978"/>
      <c r="EA40" s="212"/>
    </row>
    <row r="41" spans="1:131" ht="26.25" customHeight="1" x14ac:dyDescent="0.15">
      <c r="A41" s="221">
        <v>14</v>
      </c>
      <c r="B41" s="1014"/>
      <c r="C41" s="1015"/>
      <c r="D41" s="1015"/>
      <c r="E41" s="1015"/>
      <c r="F41" s="1015"/>
      <c r="G41" s="1015"/>
      <c r="H41" s="1015"/>
      <c r="I41" s="1015"/>
      <c r="J41" s="1015"/>
      <c r="K41" s="1015"/>
      <c r="L41" s="1015"/>
      <c r="M41" s="1015"/>
      <c r="N41" s="1015"/>
      <c r="O41" s="1015"/>
      <c r="P41" s="1016"/>
      <c r="Q41" s="1022"/>
      <c r="R41" s="1023"/>
      <c r="S41" s="1023"/>
      <c r="T41" s="1023"/>
      <c r="U41" s="1023"/>
      <c r="V41" s="1023"/>
      <c r="W41" s="1023"/>
      <c r="X41" s="1023"/>
      <c r="Y41" s="1023"/>
      <c r="Z41" s="1023"/>
      <c r="AA41" s="1023"/>
      <c r="AB41" s="1023"/>
      <c r="AC41" s="1023"/>
      <c r="AD41" s="1023"/>
      <c r="AE41" s="1024"/>
      <c r="AF41" s="1019"/>
      <c r="AG41" s="1020"/>
      <c r="AH41" s="1020"/>
      <c r="AI41" s="1020"/>
      <c r="AJ41" s="1021"/>
      <c r="AK41" s="967"/>
      <c r="AL41" s="958"/>
      <c r="AM41" s="958"/>
      <c r="AN41" s="958"/>
      <c r="AO41" s="958"/>
      <c r="AP41" s="958"/>
      <c r="AQ41" s="958"/>
      <c r="AR41" s="958"/>
      <c r="AS41" s="958"/>
      <c r="AT41" s="958"/>
      <c r="AU41" s="958"/>
      <c r="AV41" s="958"/>
      <c r="AW41" s="958"/>
      <c r="AX41" s="958"/>
      <c r="AY41" s="958"/>
      <c r="AZ41" s="1025"/>
      <c r="BA41" s="1025"/>
      <c r="BB41" s="1025"/>
      <c r="BC41" s="1025"/>
      <c r="BD41" s="1025"/>
      <c r="BE41" s="959"/>
      <c r="BF41" s="959"/>
      <c r="BG41" s="959"/>
      <c r="BH41" s="959"/>
      <c r="BI41" s="960"/>
      <c r="BJ41" s="214"/>
      <c r="BK41" s="214"/>
      <c r="BL41" s="214"/>
      <c r="BM41" s="214"/>
      <c r="BN41" s="214"/>
      <c r="BO41" s="224"/>
      <c r="BP41" s="224"/>
      <c r="BQ41" s="221">
        <v>35</v>
      </c>
      <c r="BR41" s="222"/>
      <c r="BS41" s="976"/>
      <c r="BT41" s="977"/>
      <c r="BU41" s="977"/>
      <c r="BV41" s="977"/>
      <c r="BW41" s="977"/>
      <c r="BX41" s="977"/>
      <c r="BY41" s="977"/>
      <c r="BZ41" s="977"/>
      <c r="CA41" s="977"/>
      <c r="CB41" s="977"/>
      <c r="CC41" s="977"/>
      <c r="CD41" s="977"/>
      <c r="CE41" s="977"/>
      <c r="CF41" s="977"/>
      <c r="CG41" s="998"/>
      <c r="CH41" s="973"/>
      <c r="CI41" s="974"/>
      <c r="CJ41" s="974"/>
      <c r="CK41" s="974"/>
      <c r="CL41" s="975"/>
      <c r="CM41" s="973"/>
      <c r="CN41" s="974"/>
      <c r="CO41" s="974"/>
      <c r="CP41" s="974"/>
      <c r="CQ41" s="975"/>
      <c r="CR41" s="973"/>
      <c r="CS41" s="974"/>
      <c r="CT41" s="974"/>
      <c r="CU41" s="974"/>
      <c r="CV41" s="975"/>
      <c r="CW41" s="973"/>
      <c r="CX41" s="974"/>
      <c r="CY41" s="974"/>
      <c r="CZ41" s="974"/>
      <c r="DA41" s="975"/>
      <c r="DB41" s="973"/>
      <c r="DC41" s="974"/>
      <c r="DD41" s="974"/>
      <c r="DE41" s="974"/>
      <c r="DF41" s="975"/>
      <c r="DG41" s="973"/>
      <c r="DH41" s="974"/>
      <c r="DI41" s="974"/>
      <c r="DJ41" s="974"/>
      <c r="DK41" s="975"/>
      <c r="DL41" s="973"/>
      <c r="DM41" s="974"/>
      <c r="DN41" s="974"/>
      <c r="DO41" s="974"/>
      <c r="DP41" s="975"/>
      <c r="DQ41" s="973"/>
      <c r="DR41" s="974"/>
      <c r="DS41" s="974"/>
      <c r="DT41" s="974"/>
      <c r="DU41" s="975"/>
      <c r="DV41" s="976"/>
      <c r="DW41" s="977"/>
      <c r="DX41" s="977"/>
      <c r="DY41" s="977"/>
      <c r="DZ41" s="978"/>
      <c r="EA41" s="212"/>
    </row>
    <row r="42" spans="1:131" ht="26.25" customHeight="1" x14ac:dyDescent="0.15">
      <c r="A42" s="221">
        <v>15</v>
      </c>
      <c r="B42" s="1014"/>
      <c r="C42" s="1015"/>
      <c r="D42" s="1015"/>
      <c r="E42" s="1015"/>
      <c r="F42" s="1015"/>
      <c r="G42" s="1015"/>
      <c r="H42" s="1015"/>
      <c r="I42" s="1015"/>
      <c r="J42" s="1015"/>
      <c r="K42" s="1015"/>
      <c r="L42" s="1015"/>
      <c r="M42" s="1015"/>
      <c r="N42" s="1015"/>
      <c r="O42" s="1015"/>
      <c r="P42" s="1016"/>
      <c r="Q42" s="1022"/>
      <c r="R42" s="1023"/>
      <c r="S42" s="1023"/>
      <c r="T42" s="1023"/>
      <c r="U42" s="1023"/>
      <c r="V42" s="1023"/>
      <c r="W42" s="1023"/>
      <c r="X42" s="1023"/>
      <c r="Y42" s="1023"/>
      <c r="Z42" s="1023"/>
      <c r="AA42" s="1023"/>
      <c r="AB42" s="1023"/>
      <c r="AC42" s="1023"/>
      <c r="AD42" s="1023"/>
      <c r="AE42" s="1024"/>
      <c r="AF42" s="1019"/>
      <c r="AG42" s="1020"/>
      <c r="AH42" s="1020"/>
      <c r="AI42" s="1020"/>
      <c r="AJ42" s="1021"/>
      <c r="AK42" s="967"/>
      <c r="AL42" s="958"/>
      <c r="AM42" s="958"/>
      <c r="AN42" s="958"/>
      <c r="AO42" s="958"/>
      <c r="AP42" s="958"/>
      <c r="AQ42" s="958"/>
      <c r="AR42" s="958"/>
      <c r="AS42" s="958"/>
      <c r="AT42" s="958"/>
      <c r="AU42" s="958"/>
      <c r="AV42" s="958"/>
      <c r="AW42" s="958"/>
      <c r="AX42" s="958"/>
      <c r="AY42" s="958"/>
      <c r="AZ42" s="1025"/>
      <c r="BA42" s="1025"/>
      <c r="BB42" s="1025"/>
      <c r="BC42" s="1025"/>
      <c r="BD42" s="1025"/>
      <c r="BE42" s="959"/>
      <c r="BF42" s="959"/>
      <c r="BG42" s="959"/>
      <c r="BH42" s="959"/>
      <c r="BI42" s="960"/>
      <c r="BJ42" s="214"/>
      <c r="BK42" s="214"/>
      <c r="BL42" s="214"/>
      <c r="BM42" s="214"/>
      <c r="BN42" s="214"/>
      <c r="BO42" s="224"/>
      <c r="BP42" s="224"/>
      <c r="BQ42" s="221">
        <v>36</v>
      </c>
      <c r="BR42" s="222"/>
      <c r="BS42" s="976"/>
      <c r="BT42" s="977"/>
      <c r="BU42" s="977"/>
      <c r="BV42" s="977"/>
      <c r="BW42" s="977"/>
      <c r="BX42" s="977"/>
      <c r="BY42" s="977"/>
      <c r="BZ42" s="977"/>
      <c r="CA42" s="977"/>
      <c r="CB42" s="977"/>
      <c r="CC42" s="977"/>
      <c r="CD42" s="977"/>
      <c r="CE42" s="977"/>
      <c r="CF42" s="977"/>
      <c r="CG42" s="998"/>
      <c r="CH42" s="973"/>
      <c r="CI42" s="974"/>
      <c r="CJ42" s="974"/>
      <c r="CK42" s="974"/>
      <c r="CL42" s="975"/>
      <c r="CM42" s="973"/>
      <c r="CN42" s="974"/>
      <c r="CO42" s="974"/>
      <c r="CP42" s="974"/>
      <c r="CQ42" s="975"/>
      <c r="CR42" s="973"/>
      <c r="CS42" s="974"/>
      <c r="CT42" s="974"/>
      <c r="CU42" s="974"/>
      <c r="CV42" s="975"/>
      <c r="CW42" s="973"/>
      <c r="CX42" s="974"/>
      <c r="CY42" s="974"/>
      <c r="CZ42" s="974"/>
      <c r="DA42" s="975"/>
      <c r="DB42" s="973"/>
      <c r="DC42" s="974"/>
      <c r="DD42" s="974"/>
      <c r="DE42" s="974"/>
      <c r="DF42" s="975"/>
      <c r="DG42" s="973"/>
      <c r="DH42" s="974"/>
      <c r="DI42" s="974"/>
      <c r="DJ42" s="974"/>
      <c r="DK42" s="975"/>
      <c r="DL42" s="973"/>
      <c r="DM42" s="974"/>
      <c r="DN42" s="974"/>
      <c r="DO42" s="974"/>
      <c r="DP42" s="975"/>
      <c r="DQ42" s="973"/>
      <c r="DR42" s="974"/>
      <c r="DS42" s="974"/>
      <c r="DT42" s="974"/>
      <c r="DU42" s="975"/>
      <c r="DV42" s="976"/>
      <c r="DW42" s="977"/>
      <c r="DX42" s="977"/>
      <c r="DY42" s="977"/>
      <c r="DZ42" s="978"/>
      <c r="EA42" s="212"/>
    </row>
    <row r="43" spans="1:131" ht="26.25" customHeight="1" x14ac:dyDescent="0.15">
      <c r="A43" s="221">
        <v>16</v>
      </c>
      <c r="B43" s="1014"/>
      <c r="C43" s="1015"/>
      <c r="D43" s="1015"/>
      <c r="E43" s="1015"/>
      <c r="F43" s="1015"/>
      <c r="G43" s="1015"/>
      <c r="H43" s="1015"/>
      <c r="I43" s="1015"/>
      <c r="J43" s="1015"/>
      <c r="K43" s="1015"/>
      <c r="L43" s="1015"/>
      <c r="M43" s="1015"/>
      <c r="N43" s="1015"/>
      <c r="O43" s="1015"/>
      <c r="P43" s="1016"/>
      <c r="Q43" s="1022"/>
      <c r="R43" s="1023"/>
      <c r="S43" s="1023"/>
      <c r="T43" s="1023"/>
      <c r="U43" s="1023"/>
      <c r="V43" s="1023"/>
      <c r="W43" s="1023"/>
      <c r="X43" s="1023"/>
      <c r="Y43" s="1023"/>
      <c r="Z43" s="1023"/>
      <c r="AA43" s="1023"/>
      <c r="AB43" s="1023"/>
      <c r="AC43" s="1023"/>
      <c r="AD43" s="1023"/>
      <c r="AE43" s="1024"/>
      <c r="AF43" s="1019"/>
      <c r="AG43" s="1020"/>
      <c r="AH43" s="1020"/>
      <c r="AI43" s="1020"/>
      <c r="AJ43" s="1021"/>
      <c r="AK43" s="967"/>
      <c r="AL43" s="958"/>
      <c r="AM43" s="958"/>
      <c r="AN43" s="958"/>
      <c r="AO43" s="958"/>
      <c r="AP43" s="958"/>
      <c r="AQ43" s="958"/>
      <c r="AR43" s="958"/>
      <c r="AS43" s="958"/>
      <c r="AT43" s="958"/>
      <c r="AU43" s="958"/>
      <c r="AV43" s="958"/>
      <c r="AW43" s="958"/>
      <c r="AX43" s="958"/>
      <c r="AY43" s="958"/>
      <c r="AZ43" s="1025"/>
      <c r="BA43" s="1025"/>
      <c r="BB43" s="1025"/>
      <c r="BC43" s="1025"/>
      <c r="BD43" s="1025"/>
      <c r="BE43" s="959"/>
      <c r="BF43" s="959"/>
      <c r="BG43" s="959"/>
      <c r="BH43" s="959"/>
      <c r="BI43" s="960"/>
      <c r="BJ43" s="214"/>
      <c r="BK43" s="214"/>
      <c r="BL43" s="214"/>
      <c r="BM43" s="214"/>
      <c r="BN43" s="214"/>
      <c r="BO43" s="224"/>
      <c r="BP43" s="224"/>
      <c r="BQ43" s="221">
        <v>37</v>
      </c>
      <c r="BR43" s="222"/>
      <c r="BS43" s="976"/>
      <c r="BT43" s="977"/>
      <c r="BU43" s="977"/>
      <c r="BV43" s="977"/>
      <c r="BW43" s="977"/>
      <c r="BX43" s="977"/>
      <c r="BY43" s="977"/>
      <c r="BZ43" s="977"/>
      <c r="CA43" s="977"/>
      <c r="CB43" s="977"/>
      <c r="CC43" s="977"/>
      <c r="CD43" s="977"/>
      <c r="CE43" s="977"/>
      <c r="CF43" s="977"/>
      <c r="CG43" s="998"/>
      <c r="CH43" s="973"/>
      <c r="CI43" s="974"/>
      <c r="CJ43" s="974"/>
      <c r="CK43" s="974"/>
      <c r="CL43" s="975"/>
      <c r="CM43" s="973"/>
      <c r="CN43" s="974"/>
      <c r="CO43" s="974"/>
      <c r="CP43" s="974"/>
      <c r="CQ43" s="975"/>
      <c r="CR43" s="973"/>
      <c r="CS43" s="974"/>
      <c r="CT43" s="974"/>
      <c r="CU43" s="974"/>
      <c r="CV43" s="975"/>
      <c r="CW43" s="973"/>
      <c r="CX43" s="974"/>
      <c r="CY43" s="974"/>
      <c r="CZ43" s="974"/>
      <c r="DA43" s="975"/>
      <c r="DB43" s="973"/>
      <c r="DC43" s="974"/>
      <c r="DD43" s="974"/>
      <c r="DE43" s="974"/>
      <c r="DF43" s="975"/>
      <c r="DG43" s="973"/>
      <c r="DH43" s="974"/>
      <c r="DI43" s="974"/>
      <c r="DJ43" s="974"/>
      <c r="DK43" s="975"/>
      <c r="DL43" s="973"/>
      <c r="DM43" s="974"/>
      <c r="DN43" s="974"/>
      <c r="DO43" s="974"/>
      <c r="DP43" s="975"/>
      <c r="DQ43" s="973"/>
      <c r="DR43" s="974"/>
      <c r="DS43" s="974"/>
      <c r="DT43" s="974"/>
      <c r="DU43" s="975"/>
      <c r="DV43" s="976"/>
      <c r="DW43" s="977"/>
      <c r="DX43" s="977"/>
      <c r="DY43" s="977"/>
      <c r="DZ43" s="978"/>
      <c r="EA43" s="212"/>
    </row>
    <row r="44" spans="1:131" ht="26.25" customHeight="1" x14ac:dyDescent="0.15">
      <c r="A44" s="221">
        <v>17</v>
      </c>
      <c r="B44" s="1014"/>
      <c r="C44" s="1015"/>
      <c r="D44" s="1015"/>
      <c r="E44" s="1015"/>
      <c r="F44" s="1015"/>
      <c r="G44" s="1015"/>
      <c r="H44" s="1015"/>
      <c r="I44" s="1015"/>
      <c r="J44" s="1015"/>
      <c r="K44" s="1015"/>
      <c r="L44" s="1015"/>
      <c r="M44" s="1015"/>
      <c r="N44" s="1015"/>
      <c r="O44" s="1015"/>
      <c r="P44" s="1016"/>
      <c r="Q44" s="1022"/>
      <c r="R44" s="1023"/>
      <c r="S44" s="1023"/>
      <c r="T44" s="1023"/>
      <c r="U44" s="1023"/>
      <c r="V44" s="1023"/>
      <c r="W44" s="1023"/>
      <c r="X44" s="1023"/>
      <c r="Y44" s="1023"/>
      <c r="Z44" s="1023"/>
      <c r="AA44" s="1023"/>
      <c r="AB44" s="1023"/>
      <c r="AC44" s="1023"/>
      <c r="AD44" s="1023"/>
      <c r="AE44" s="1024"/>
      <c r="AF44" s="1019"/>
      <c r="AG44" s="1020"/>
      <c r="AH44" s="1020"/>
      <c r="AI44" s="1020"/>
      <c r="AJ44" s="1021"/>
      <c r="AK44" s="967"/>
      <c r="AL44" s="958"/>
      <c r="AM44" s="958"/>
      <c r="AN44" s="958"/>
      <c r="AO44" s="958"/>
      <c r="AP44" s="958"/>
      <c r="AQ44" s="958"/>
      <c r="AR44" s="958"/>
      <c r="AS44" s="958"/>
      <c r="AT44" s="958"/>
      <c r="AU44" s="958"/>
      <c r="AV44" s="958"/>
      <c r="AW44" s="958"/>
      <c r="AX44" s="958"/>
      <c r="AY44" s="958"/>
      <c r="AZ44" s="1025"/>
      <c r="BA44" s="1025"/>
      <c r="BB44" s="1025"/>
      <c r="BC44" s="1025"/>
      <c r="BD44" s="1025"/>
      <c r="BE44" s="959"/>
      <c r="BF44" s="959"/>
      <c r="BG44" s="959"/>
      <c r="BH44" s="959"/>
      <c r="BI44" s="960"/>
      <c r="BJ44" s="214"/>
      <c r="BK44" s="214"/>
      <c r="BL44" s="214"/>
      <c r="BM44" s="214"/>
      <c r="BN44" s="214"/>
      <c r="BO44" s="224"/>
      <c r="BP44" s="224"/>
      <c r="BQ44" s="221">
        <v>38</v>
      </c>
      <c r="BR44" s="222"/>
      <c r="BS44" s="976"/>
      <c r="BT44" s="977"/>
      <c r="BU44" s="977"/>
      <c r="BV44" s="977"/>
      <c r="BW44" s="977"/>
      <c r="BX44" s="977"/>
      <c r="BY44" s="977"/>
      <c r="BZ44" s="977"/>
      <c r="CA44" s="977"/>
      <c r="CB44" s="977"/>
      <c r="CC44" s="977"/>
      <c r="CD44" s="977"/>
      <c r="CE44" s="977"/>
      <c r="CF44" s="977"/>
      <c r="CG44" s="998"/>
      <c r="CH44" s="973"/>
      <c r="CI44" s="974"/>
      <c r="CJ44" s="974"/>
      <c r="CK44" s="974"/>
      <c r="CL44" s="975"/>
      <c r="CM44" s="973"/>
      <c r="CN44" s="974"/>
      <c r="CO44" s="974"/>
      <c r="CP44" s="974"/>
      <c r="CQ44" s="975"/>
      <c r="CR44" s="973"/>
      <c r="CS44" s="974"/>
      <c r="CT44" s="974"/>
      <c r="CU44" s="974"/>
      <c r="CV44" s="975"/>
      <c r="CW44" s="973"/>
      <c r="CX44" s="974"/>
      <c r="CY44" s="974"/>
      <c r="CZ44" s="974"/>
      <c r="DA44" s="975"/>
      <c r="DB44" s="973"/>
      <c r="DC44" s="974"/>
      <c r="DD44" s="974"/>
      <c r="DE44" s="974"/>
      <c r="DF44" s="975"/>
      <c r="DG44" s="973"/>
      <c r="DH44" s="974"/>
      <c r="DI44" s="974"/>
      <c r="DJ44" s="974"/>
      <c r="DK44" s="975"/>
      <c r="DL44" s="973"/>
      <c r="DM44" s="974"/>
      <c r="DN44" s="974"/>
      <c r="DO44" s="974"/>
      <c r="DP44" s="975"/>
      <c r="DQ44" s="973"/>
      <c r="DR44" s="974"/>
      <c r="DS44" s="974"/>
      <c r="DT44" s="974"/>
      <c r="DU44" s="975"/>
      <c r="DV44" s="976"/>
      <c r="DW44" s="977"/>
      <c r="DX44" s="977"/>
      <c r="DY44" s="977"/>
      <c r="DZ44" s="978"/>
      <c r="EA44" s="212"/>
    </row>
    <row r="45" spans="1:131" ht="26.25" customHeight="1" x14ac:dyDescent="0.15">
      <c r="A45" s="221">
        <v>18</v>
      </c>
      <c r="B45" s="1014"/>
      <c r="C45" s="1015"/>
      <c r="D45" s="1015"/>
      <c r="E45" s="1015"/>
      <c r="F45" s="1015"/>
      <c r="G45" s="1015"/>
      <c r="H45" s="1015"/>
      <c r="I45" s="1015"/>
      <c r="J45" s="1015"/>
      <c r="K45" s="1015"/>
      <c r="L45" s="1015"/>
      <c r="M45" s="1015"/>
      <c r="N45" s="1015"/>
      <c r="O45" s="1015"/>
      <c r="P45" s="1016"/>
      <c r="Q45" s="1022"/>
      <c r="R45" s="1023"/>
      <c r="S45" s="1023"/>
      <c r="T45" s="1023"/>
      <c r="U45" s="1023"/>
      <c r="V45" s="1023"/>
      <c r="W45" s="1023"/>
      <c r="X45" s="1023"/>
      <c r="Y45" s="1023"/>
      <c r="Z45" s="1023"/>
      <c r="AA45" s="1023"/>
      <c r="AB45" s="1023"/>
      <c r="AC45" s="1023"/>
      <c r="AD45" s="1023"/>
      <c r="AE45" s="1024"/>
      <c r="AF45" s="1019"/>
      <c r="AG45" s="1020"/>
      <c r="AH45" s="1020"/>
      <c r="AI45" s="1020"/>
      <c r="AJ45" s="1021"/>
      <c r="AK45" s="967"/>
      <c r="AL45" s="958"/>
      <c r="AM45" s="958"/>
      <c r="AN45" s="958"/>
      <c r="AO45" s="958"/>
      <c r="AP45" s="958"/>
      <c r="AQ45" s="958"/>
      <c r="AR45" s="958"/>
      <c r="AS45" s="958"/>
      <c r="AT45" s="958"/>
      <c r="AU45" s="958"/>
      <c r="AV45" s="958"/>
      <c r="AW45" s="958"/>
      <c r="AX45" s="958"/>
      <c r="AY45" s="958"/>
      <c r="AZ45" s="1025"/>
      <c r="BA45" s="1025"/>
      <c r="BB45" s="1025"/>
      <c r="BC45" s="1025"/>
      <c r="BD45" s="1025"/>
      <c r="BE45" s="959"/>
      <c r="BF45" s="959"/>
      <c r="BG45" s="959"/>
      <c r="BH45" s="959"/>
      <c r="BI45" s="960"/>
      <c r="BJ45" s="214"/>
      <c r="BK45" s="214"/>
      <c r="BL45" s="214"/>
      <c r="BM45" s="214"/>
      <c r="BN45" s="214"/>
      <c r="BO45" s="224"/>
      <c r="BP45" s="224"/>
      <c r="BQ45" s="221">
        <v>39</v>
      </c>
      <c r="BR45" s="222"/>
      <c r="BS45" s="976"/>
      <c r="BT45" s="977"/>
      <c r="BU45" s="977"/>
      <c r="BV45" s="977"/>
      <c r="BW45" s="977"/>
      <c r="BX45" s="977"/>
      <c r="BY45" s="977"/>
      <c r="BZ45" s="977"/>
      <c r="CA45" s="977"/>
      <c r="CB45" s="977"/>
      <c r="CC45" s="977"/>
      <c r="CD45" s="977"/>
      <c r="CE45" s="977"/>
      <c r="CF45" s="977"/>
      <c r="CG45" s="998"/>
      <c r="CH45" s="973"/>
      <c r="CI45" s="974"/>
      <c r="CJ45" s="974"/>
      <c r="CK45" s="974"/>
      <c r="CL45" s="975"/>
      <c r="CM45" s="973"/>
      <c r="CN45" s="974"/>
      <c r="CO45" s="974"/>
      <c r="CP45" s="974"/>
      <c r="CQ45" s="975"/>
      <c r="CR45" s="973"/>
      <c r="CS45" s="974"/>
      <c r="CT45" s="974"/>
      <c r="CU45" s="974"/>
      <c r="CV45" s="975"/>
      <c r="CW45" s="973"/>
      <c r="CX45" s="974"/>
      <c r="CY45" s="974"/>
      <c r="CZ45" s="974"/>
      <c r="DA45" s="975"/>
      <c r="DB45" s="973"/>
      <c r="DC45" s="974"/>
      <c r="DD45" s="974"/>
      <c r="DE45" s="974"/>
      <c r="DF45" s="975"/>
      <c r="DG45" s="973"/>
      <c r="DH45" s="974"/>
      <c r="DI45" s="974"/>
      <c r="DJ45" s="974"/>
      <c r="DK45" s="975"/>
      <c r="DL45" s="973"/>
      <c r="DM45" s="974"/>
      <c r="DN45" s="974"/>
      <c r="DO45" s="974"/>
      <c r="DP45" s="975"/>
      <c r="DQ45" s="973"/>
      <c r="DR45" s="974"/>
      <c r="DS45" s="974"/>
      <c r="DT45" s="974"/>
      <c r="DU45" s="975"/>
      <c r="DV45" s="976"/>
      <c r="DW45" s="977"/>
      <c r="DX45" s="977"/>
      <c r="DY45" s="977"/>
      <c r="DZ45" s="978"/>
      <c r="EA45" s="212"/>
    </row>
    <row r="46" spans="1:131" ht="26.25" customHeight="1" x14ac:dyDescent="0.15">
      <c r="A46" s="221">
        <v>19</v>
      </c>
      <c r="B46" s="1014"/>
      <c r="C46" s="1015"/>
      <c r="D46" s="1015"/>
      <c r="E46" s="1015"/>
      <c r="F46" s="1015"/>
      <c r="G46" s="1015"/>
      <c r="H46" s="1015"/>
      <c r="I46" s="1015"/>
      <c r="J46" s="1015"/>
      <c r="K46" s="1015"/>
      <c r="L46" s="1015"/>
      <c r="M46" s="1015"/>
      <c r="N46" s="1015"/>
      <c r="O46" s="1015"/>
      <c r="P46" s="1016"/>
      <c r="Q46" s="1022"/>
      <c r="R46" s="1023"/>
      <c r="S46" s="1023"/>
      <c r="T46" s="1023"/>
      <c r="U46" s="1023"/>
      <c r="V46" s="1023"/>
      <c r="W46" s="1023"/>
      <c r="X46" s="1023"/>
      <c r="Y46" s="1023"/>
      <c r="Z46" s="1023"/>
      <c r="AA46" s="1023"/>
      <c r="AB46" s="1023"/>
      <c r="AC46" s="1023"/>
      <c r="AD46" s="1023"/>
      <c r="AE46" s="1024"/>
      <c r="AF46" s="1019"/>
      <c r="AG46" s="1020"/>
      <c r="AH46" s="1020"/>
      <c r="AI46" s="1020"/>
      <c r="AJ46" s="1021"/>
      <c r="AK46" s="967"/>
      <c r="AL46" s="958"/>
      <c r="AM46" s="958"/>
      <c r="AN46" s="958"/>
      <c r="AO46" s="958"/>
      <c r="AP46" s="958"/>
      <c r="AQ46" s="958"/>
      <c r="AR46" s="958"/>
      <c r="AS46" s="958"/>
      <c r="AT46" s="958"/>
      <c r="AU46" s="958"/>
      <c r="AV46" s="958"/>
      <c r="AW46" s="958"/>
      <c r="AX46" s="958"/>
      <c r="AY46" s="958"/>
      <c r="AZ46" s="1025"/>
      <c r="BA46" s="1025"/>
      <c r="BB46" s="1025"/>
      <c r="BC46" s="1025"/>
      <c r="BD46" s="1025"/>
      <c r="BE46" s="959"/>
      <c r="BF46" s="959"/>
      <c r="BG46" s="959"/>
      <c r="BH46" s="959"/>
      <c r="BI46" s="960"/>
      <c r="BJ46" s="214"/>
      <c r="BK46" s="214"/>
      <c r="BL46" s="214"/>
      <c r="BM46" s="214"/>
      <c r="BN46" s="214"/>
      <c r="BO46" s="224"/>
      <c r="BP46" s="224"/>
      <c r="BQ46" s="221">
        <v>40</v>
      </c>
      <c r="BR46" s="222"/>
      <c r="BS46" s="976"/>
      <c r="BT46" s="977"/>
      <c r="BU46" s="977"/>
      <c r="BV46" s="977"/>
      <c r="BW46" s="977"/>
      <c r="BX46" s="977"/>
      <c r="BY46" s="977"/>
      <c r="BZ46" s="977"/>
      <c r="CA46" s="977"/>
      <c r="CB46" s="977"/>
      <c r="CC46" s="977"/>
      <c r="CD46" s="977"/>
      <c r="CE46" s="977"/>
      <c r="CF46" s="977"/>
      <c r="CG46" s="998"/>
      <c r="CH46" s="973"/>
      <c r="CI46" s="974"/>
      <c r="CJ46" s="974"/>
      <c r="CK46" s="974"/>
      <c r="CL46" s="975"/>
      <c r="CM46" s="973"/>
      <c r="CN46" s="974"/>
      <c r="CO46" s="974"/>
      <c r="CP46" s="974"/>
      <c r="CQ46" s="975"/>
      <c r="CR46" s="973"/>
      <c r="CS46" s="974"/>
      <c r="CT46" s="974"/>
      <c r="CU46" s="974"/>
      <c r="CV46" s="975"/>
      <c r="CW46" s="973"/>
      <c r="CX46" s="974"/>
      <c r="CY46" s="974"/>
      <c r="CZ46" s="974"/>
      <c r="DA46" s="975"/>
      <c r="DB46" s="973"/>
      <c r="DC46" s="974"/>
      <c r="DD46" s="974"/>
      <c r="DE46" s="974"/>
      <c r="DF46" s="975"/>
      <c r="DG46" s="973"/>
      <c r="DH46" s="974"/>
      <c r="DI46" s="974"/>
      <c r="DJ46" s="974"/>
      <c r="DK46" s="975"/>
      <c r="DL46" s="973"/>
      <c r="DM46" s="974"/>
      <c r="DN46" s="974"/>
      <c r="DO46" s="974"/>
      <c r="DP46" s="975"/>
      <c r="DQ46" s="973"/>
      <c r="DR46" s="974"/>
      <c r="DS46" s="974"/>
      <c r="DT46" s="974"/>
      <c r="DU46" s="975"/>
      <c r="DV46" s="976"/>
      <c r="DW46" s="977"/>
      <c r="DX46" s="977"/>
      <c r="DY46" s="977"/>
      <c r="DZ46" s="978"/>
      <c r="EA46" s="212"/>
    </row>
    <row r="47" spans="1:131" ht="26.25" customHeight="1" x14ac:dyDescent="0.15">
      <c r="A47" s="221">
        <v>20</v>
      </c>
      <c r="B47" s="1014"/>
      <c r="C47" s="1015"/>
      <c r="D47" s="1015"/>
      <c r="E47" s="1015"/>
      <c r="F47" s="1015"/>
      <c r="G47" s="1015"/>
      <c r="H47" s="1015"/>
      <c r="I47" s="1015"/>
      <c r="J47" s="1015"/>
      <c r="K47" s="1015"/>
      <c r="L47" s="1015"/>
      <c r="M47" s="1015"/>
      <c r="N47" s="1015"/>
      <c r="O47" s="1015"/>
      <c r="P47" s="1016"/>
      <c r="Q47" s="1022"/>
      <c r="R47" s="1023"/>
      <c r="S47" s="1023"/>
      <c r="T47" s="1023"/>
      <c r="U47" s="1023"/>
      <c r="V47" s="1023"/>
      <c r="W47" s="1023"/>
      <c r="X47" s="1023"/>
      <c r="Y47" s="1023"/>
      <c r="Z47" s="1023"/>
      <c r="AA47" s="1023"/>
      <c r="AB47" s="1023"/>
      <c r="AC47" s="1023"/>
      <c r="AD47" s="1023"/>
      <c r="AE47" s="1024"/>
      <c r="AF47" s="1019"/>
      <c r="AG47" s="1020"/>
      <c r="AH47" s="1020"/>
      <c r="AI47" s="1020"/>
      <c r="AJ47" s="1021"/>
      <c r="AK47" s="967"/>
      <c r="AL47" s="958"/>
      <c r="AM47" s="958"/>
      <c r="AN47" s="958"/>
      <c r="AO47" s="958"/>
      <c r="AP47" s="958"/>
      <c r="AQ47" s="958"/>
      <c r="AR47" s="958"/>
      <c r="AS47" s="958"/>
      <c r="AT47" s="958"/>
      <c r="AU47" s="958"/>
      <c r="AV47" s="958"/>
      <c r="AW47" s="958"/>
      <c r="AX47" s="958"/>
      <c r="AY47" s="958"/>
      <c r="AZ47" s="1025"/>
      <c r="BA47" s="1025"/>
      <c r="BB47" s="1025"/>
      <c r="BC47" s="1025"/>
      <c r="BD47" s="1025"/>
      <c r="BE47" s="959"/>
      <c r="BF47" s="959"/>
      <c r="BG47" s="959"/>
      <c r="BH47" s="959"/>
      <c r="BI47" s="960"/>
      <c r="BJ47" s="214"/>
      <c r="BK47" s="214"/>
      <c r="BL47" s="214"/>
      <c r="BM47" s="214"/>
      <c r="BN47" s="214"/>
      <c r="BO47" s="224"/>
      <c r="BP47" s="224"/>
      <c r="BQ47" s="221">
        <v>41</v>
      </c>
      <c r="BR47" s="222"/>
      <c r="BS47" s="976"/>
      <c r="BT47" s="977"/>
      <c r="BU47" s="977"/>
      <c r="BV47" s="977"/>
      <c r="BW47" s="977"/>
      <c r="BX47" s="977"/>
      <c r="BY47" s="977"/>
      <c r="BZ47" s="977"/>
      <c r="CA47" s="977"/>
      <c r="CB47" s="977"/>
      <c r="CC47" s="977"/>
      <c r="CD47" s="977"/>
      <c r="CE47" s="977"/>
      <c r="CF47" s="977"/>
      <c r="CG47" s="998"/>
      <c r="CH47" s="973"/>
      <c r="CI47" s="974"/>
      <c r="CJ47" s="974"/>
      <c r="CK47" s="974"/>
      <c r="CL47" s="975"/>
      <c r="CM47" s="973"/>
      <c r="CN47" s="974"/>
      <c r="CO47" s="974"/>
      <c r="CP47" s="974"/>
      <c r="CQ47" s="975"/>
      <c r="CR47" s="973"/>
      <c r="CS47" s="974"/>
      <c r="CT47" s="974"/>
      <c r="CU47" s="974"/>
      <c r="CV47" s="975"/>
      <c r="CW47" s="973"/>
      <c r="CX47" s="974"/>
      <c r="CY47" s="974"/>
      <c r="CZ47" s="974"/>
      <c r="DA47" s="975"/>
      <c r="DB47" s="973"/>
      <c r="DC47" s="974"/>
      <c r="DD47" s="974"/>
      <c r="DE47" s="974"/>
      <c r="DF47" s="975"/>
      <c r="DG47" s="973"/>
      <c r="DH47" s="974"/>
      <c r="DI47" s="974"/>
      <c r="DJ47" s="974"/>
      <c r="DK47" s="975"/>
      <c r="DL47" s="973"/>
      <c r="DM47" s="974"/>
      <c r="DN47" s="974"/>
      <c r="DO47" s="974"/>
      <c r="DP47" s="975"/>
      <c r="DQ47" s="973"/>
      <c r="DR47" s="974"/>
      <c r="DS47" s="974"/>
      <c r="DT47" s="974"/>
      <c r="DU47" s="975"/>
      <c r="DV47" s="976"/>
      <c r="DW47" s="977"/>
      <c r="DX47" s="977"/>
      <c r="DY47" s="977"/>
      <c r="DZ47" s="978"/>
      <c r="EA47" s="212"/>
    </row>
    <row r="48" spans="1:131" ht="26.25" customHeight="1" x14ac:dyDescent="0.15">
      <c r="A48" s="221">
        <v>21</v>
      </c>
      <c r="B48" s="1014"/>
      <c r="C48" s="1015"/>
      <c r="D48" s="1015"/>
      <c r="E48" s="1015"/>
      <c r="F48" s="1015"/>
      <c r="G48" s="1015"/>
      <c r="H48" s="1015"/>
      <c r="I48" s="1015"/>
      <c r="J48" s="1015"/>
      <c r="K48" s="1015"/>
      <c r="L48" s="1015"/>
      <c r="M48" s="1015"/>
      <c r="N48" s="1015"/>
      <c r="O48" s="1015"/>
      <c r="P48" s="1016"/>
      <c r="Q48" s="1022"/>
      <c r="R48" s="1023"/>
      <c r="S48" s="1023"/>
      <c r="T48" s="1023"/>
      <c r="U48" s="1023"/>
      <c r="V48" s="1023"/>
      <c r="W48" s="1023"/>
      <c r="X48" s="1023"/>
      <c r="Y48" s="1023"/>
      <c r="Z48" s="1023"/>
      <c r="AA48" s="1023"/>
      <c r="AB48" s="1023"/>
      <c r="AC48" s="1023"/>
      <c r="AD48" s="1023"/>
      <c r="AE48" s="1024"/>
      <c r="AF48" s="1019"/>
      <c r="AG48" s="1020"/>
      <c r="AH48" s="1020"/>
      <c r="AI48" s="1020"/>
      <c r="AJ48" s="1021"/>
      <c r="AK48" s="967"/>
      <c r="AL48" s="958"/>
      <c r="AM48" s="958"/>
      <c r="AN48" s="958"/>
      <c r="AO48" s="958"/>
      <c r="AP48" s="958"/>
      <c r="AQ48" s="958"/>
      <c r="AR48" s="958"/>
      <c r="AS48" s="958"/>
      <c r="AT48" s="958"/>
      <c r="AU48" s="958"/>
      <c r="AV48" s="958"/>
      <c r="AW48" s="958"/>
      <c r="AX48" s="958"/>
      <c r="AY48" s="958"/>
      <c r="AZ48" s="1025"/>
      <c r="BA48" s="1025"/>
      <c r="BB48" s="1025"/>
      <c r="BC48" s="1025"/>
      <c r="BD48" s="1025"/>
      <c r="BE48" s="959"/>
      <c r="BF48" s="959"/>
      <c r="BG48" s="959"/>
      <c r="BH48" s="959"/>
      <c r="BI48" s="960"/>
      <c r="BJ48" s="214"/>
      <c r="BK48" s="214"/>
      <c r="BL48" s="214"/>
      <c r="BM48" s="214"/>
      <c r="BN48" s="214"/>
      <c r="BO48" s="224"/>
      <c r="BP48" s="224"/>
      <c r="BQ48" s="221">
        <v>42</v>
      </c>
      <c r="BR48" s="222"/>
      <c r="BS48" s="976"/>
      <c r="BT48" s="977"/>
      <c r="BU48" s="977"/>
      <c r="BV48" s="977"/>
      <c r="BW48" s="977"/>
      <c r="BX48" s="977"/>
      <c r="BY48" s="977"/>
      <c r="BZ48" s="977"/>
      <c r="CA48" s="977"/>
      <c r="CB48" s="977"/>
      <c r="CC48" s="977"/>
      <c r="CD48" s="977"/>
      <c r="CE48" s="977"/>
      <c r="CF48" s="977"/>
      <c r="CG48" s="998"/>
      <c r="CH48" s="973"/>
      <c r="CI48" s="974"/>
      <c r="CJ48" s="974"/>
      <c r="CK48" s="974"/>
      <c r="CL48" s="975"/>
      <c r="CM48" s="973"/>
      <c r="CN48" s="974"/>
      <c r="CO48" s="974"/>
      <c r="CP48" s="974"/>
      <c r="CQ48" s="975"/>
      <c r="CR48" s="973"/>
      <c r="CS48" s="974"/>
      <c r="CT48" s="974"/>
      <c r="CU48" s="974"/>
      <c r="CV48" s="975"/>
      <c r="CW48" s="973"/>
      <c r="CX48" s="974"/>
      <c r="CY48" s="974"/>
      <c r="CZ48" s="974"/>
      <c r="DA48" s="975"/>
      <c r="DB48" s="973"/>
      <c r="DC48" s="974"/>
      <c r="DD48" s="974"/>
      <c r="DE48" s="974"/>
      <c r="DF48" s="975"/>
      <c r="DG48" s="973"/>
      <c r="DH48" s="974"/>
      <c r="DI48" s="974"/>
      <c r="DJ48" s="974"/>
      <c r="DK48" s="975"/>
      <c r="DL48" s="973"/>
      <c r="DM48" s="974"/>
      <c r="DN48" s="974"/>
      <c r="DO48" s="974"/>
      <c r="DP48" s="975"/>
      <c r="DQ48" s="973"/>
      <c r="DR48" s="974"/>
      <c r="DS48" s="974"/>
      <c r="DT48" s="974"/>
      <c r="DU48" s="975"/>
      <c r="DV48" s="976"/>
      <c r="DW48" s="977"/>
      <c r="DX48" s="977"/>
      <c r="DY48" s="977"/>
      <c r="DZ48" s="978"/>
      <c r="EA48" s="212"/>
    </row>
    <row r="49" spans="1:131" ht="26.25" customHeight="1" x14ac:dyDescent="0.15">
      <c r="A49" s="221">
        <v>22</v>
      </c>
      <c r="B49" s="1014"/>
      <c r="C49" s="1015"/>
      <c r="D49" s="1015"/>
      <c r="E49" s="1015"/>
      <c r="F49" s="1015"/>
      <c r="G49" s="1015"/>
      <c r="H49" s="1015"/>
      <c r="I49" s="1015"/>
      <c r="J49" s="1015"/>
      <c r="K49" s="1015"/>
      <c r="L49" s="1015"/>
      <c r="M49" s="1015"/>
      <c r="N49" s="1015"/>
      <c r="O49" s="1015"/>
      <c r="P49" s="1016"/>
      <c r="Q49" s="1022"/>
      <c r="R49" s="1023"/>
      <c r="S49" s="1023"/>
      <c r="T49" s="1023"/>
      <c r="U49" s="1023"/>
      <c r="V49" s="1023"/>
      <c r="W49" s="1023"/>
      <c r="X49" s="1023"/>
      <c r="Y49" s="1023"/>
      <c r="Z49" s="1023"/>
      <c r="AA49" s="1023"/>
      <c r="AB49" s="1023"/>
      <c r="AC49" s="1023"/>
      <c r="AD49" s="1023"/>
      <c r="AE49" s="1024"/>
      <c r="AF49" s="1019"/>
      <c r="AG49" s="1020"/>
      <c r="AH49" s="1020"/>
      <c r="AI49" s="1020"/>
      <c r="AJ49" s="1021"/>
      <c r="AK49" s="967"/>
      <c r="AL49" s="958"/>
      <c r="AM49" s="958"/>
      <c r="AN49" s="958"/>
      <c r="AO49" s="958"/>
      <c r="AP49" s="958"/>
      <c r="AQ49" s="958"/>
      <c r="AR49" s="958"/>
      <c r="AS49" s="958"/>
      <c r="AT49" s="958"/>
      <c r="AU49" s="958"/>
      <c r="AV49" s="958"/>
      <c r="AW49" s="958"/>
      <c r="AX49" s="958"/>
      <c r="AY49" s="958"/>
      <c r="AZ49" s="1025"/>
      <c r="BA49" s="1025"/>
      <c r="BB49" s="1025"/>
      <c r="BC49" s="1025"/>
      <c r="BD49" s="1025"/>
      <c r="BE49" s="959"/>
      <c r="BF49" s="959"/>
      <c r="BG49" s="959"/>
      <c r="BH49" s="959"/>
      <c r="BI49" s="960"/>
      <c r="BJ49" s="214"/>
      <c r="BK49" s="214"/>
      <c r="BL49" s="214"/>
      <c r="BM49" s="214"/>
      <c r="BN49" s="214"/>
      <c r="BO49" s="224"/>
      <c r="BP49" s="224"/>
      <c r="BQ49" s="221">
        <v>43</v>
      </c>
      <c r="BR49" s="222"/>
      <c r="BS49" s="976"/>
      <c r="BT49" s="977"/>
      <c r="BU49" s="977"/>
      <c r="BV49" s="977"/>
      <c r="BW49" s="977"/>
      <c r="BX49" s="977"/>
      <c r="BY49" s="977"/>
      <c r="BZ49" s="977"/>
      <c r="CA49" s="977"/>
      <c r="CB49" s="977"/>
      <c r="CC49" s="977"/>
      <c r="CD49" s="977"/>
      <c r="CE49" s="977"/>
      <c r="CF49" s="977"/>
      <c r="CG49" s="998"/>
      <c r="CH49" s="973"/>
      <c r="CI49" s="974"/>
      <c r="CJ49" s="974"/>
      <c r="CK49" s="974"/>
      <c r="CL49" s="975"/>
      <c r="CM49" s="973"/>
      <c r="CN49" s="974"/>
      <c r="CO49" s="974"/>
      <c r="CP49" s="974"/>
      <c r="CQ49" s="975"/>
      <c r="CR49" s="973"/>
      <c r="CS49" s="974"/>
      <c r="CT49" s="974"/>
      <c r="CU49" s="974"/>
      <c r="CV49" s="975"/>
      <c r="CW49" s="973"/>
      <c r="CX49" s="974"/>
      <c r="CY49" s="974"/>
      <c r="CZ49" s="974"/>
      <c r="DA49" s="975"/>
      <c r="DB49" s="973"/>
      <c r="DC49" s="974"/>
      <c r="DD49" s="974"/>
      <c r="DE49" s="974"/>
      <c r="DF49" s="975"/>
      <c r="DG49" s="973"/>
      <c r="DH49" s="974"/>
      <c r="DI49" s="974"/>
      <c r="DJ49" s="974"/>
      <c r="DK49" s="975"/>
      <c r="DL49" s="973"/>
      <c r="DM49" s="974"/>
      <c r="DN49" s="974"/>
      <c r="DO49" s="974"/>
      <c r="DP49" s="975"/>
      <c r="DQ49" s="973"/>
      <c r="DR49" s="974"/>
      <c r="DS49" s="974"/>
      <c r="DT49" s="974"/>
      <c r="DU49" s="975"/>
      <c r="DV49" s="976"/>
      <c r="DW49" s="977"/>
      <c r="DX49" s="977"/>
      <c r="DY49" s="977"/>
      <c r="DZ49" s="978"/>
      <c r="EA49" s="212"/>
    </row>
    <row r="50" spans="1:131" ht="26.25" customHeight="1" x14ac:dyDescent="0.15">
      <c r="A50" s="221">
        <v>23</v>
      </c>
      <c r="B50" s="1014"/>
      <c r="C50" s="1015"/>
      <c r="D50" s="1015"/>
      <c r="E50" s="1015"/>
      <c r="F50" s="1015"/>
      <c r="G50" s="1015"/>
      <c r="H50" s="1015"/>
      <c r="I50" s="1015"/>
      <c r="J50" s="1015"/>
      <c r="K50" s="1015"/>
      <c r="L50" s="1015"/>
      <c r="M50" s="1015"/>
      <c r="N50" s="1015"/>
      <c r="O50" s="1015"/>
      <c r="P50" s="1016"/>
      <c r="Q50" s="1017"/>
      <c r="R50" s="1009"/>
      <c r="S50" s="1009"/>
      <c r="T50" s="1009"/>
      <c r="U50" s="1009"/>
      <c r="V50" s="1009"/>
      <c r="W50" s="1009"/>
      <c r="X50" s="1009"/>
      <c r="Y50" s="1009"/>
      <c r="Z50" s="1009"/>
      <c r="AA50" s="1009"/>
      <c r="AB50" s="1009"/>
      <c r="AC50" s="1009"/>
      <c r="AD50" s="1009"/>
      <c r="AE50" s="1018"/>
      <c r="AF50" s="1019"/>
      <c r="AG50" s="1020"/>
      <c r="AH50" s="1020"/>
      <c r="AI50" s="1020"/>
      <c r="AJ50" s="1021"/>
      <c r="AK50" s="1008"/>
      <c r="AL50" s="1009"/>
      <c r="AM50" s="1009"/>
      <c r="AN50" s="1009"/>
      <c r="AO50" s="1009"/>
      <c r="AP50" s="1009"/>
      <c r="AQ50" s="1009"/>
      <c r="AR50" s="1009"/>
      <c r="AS50" s="1009"/>
      <c r="AT50" s="1009"/>
      <c r="AU50" s="1009"/>
      <c r="AV50" s="1009"/>
      <c r="AW50" s="1009"/>
      <c r="AX50" s="1009"/>
      <c r="AY50" s="1009"/>
      <c r="AZ50" s="1010"/>
      <c r="BA50" s="1010"/>
      <c r="BB50" s="1010"/>
      <c r="BC50" s="1010"/>
      <c r="BD50" s="1010"/>
      <c r="BE50" s="959"/>
      <c r="BF50" s="959"/>
      <c r="BG50" s="959"/>
      <c r="BH50" s="959"/>
      <c r="BI50" s="960"/>
      <c r="BJ50" s="214"/>
      <c r="BK50" s="214"/>
      <c r="BL50" s="214"/>
      <c r="BM50" s="214"/>
      <c r="BN50" s="214"/>
      <c r="BO50" s="224"/>
      <c r="BP50" s="224"/>
      <c r="BQ50" s="221">
        <v>44</v>
      </c>
      <c r="BR50" s="222"/>
      <c r="BS50" s="976"/>
      <c r="BT50" s="977"/>
      <c r="BU50" s="977"/>
      <c r="BV50" s="977"/>
      <c r="BW50" s="977"/>
      <c r="BX50" s="977"/>
      <c r="BY50" s="977"/>
      <c r="BZ50" s="977"/>
      <c r="CA50" s="977"/>
      <c r="CB50" s="977"/>
      <c r="CC50" s="977"/>
      <c r="CD50" s="977"/>
      <c r="CE50" s="977"/>
      <c r="CF50" s="977"/>
      <c r="CG50" s="998"/>
      <c r="CH50" s="973"/>
      <c r="CI50" s="974"/>
      <c r="CJ50" s="974"/>
      <c r="CK50" s="974"/>
      <c r="CL50" s="975"/>
      <c r="CM50" s="973"/>
      <c r="CN50" s="974"/>
      <c r="CO50" s="974"/>
      <c r="CP50" s="974"/>
      <c r="CQ50" s="975"/>
      <c r="CR50" s="973"/>
      <c r="CS50" s="974"/>
      <c r="CT50" s="974"/>
      <c r="CU50" s="974"/>
      <c r="CV50" s="975"/>
      <c r="CW50" s="973"/>
      <c r="CX50" s="974"/>
      <c r="CY50" s="974"/>
      <c r="CZ50" s="974"/>
      <c r="DA50" s="975"/>
      <c r="DB50" s="973"/>
      <c r="DC50" s="974"/>
      <c r="DD50" s="974"/>
      <c r="DE50" s="974"/>
      <c r="DF50" s="975"/>
      <c r="DG50" s="973"/>
      <c r="DH50" s="974"/>
      <c r="DI50" s="974"/>
      <c r="DJ50" s="974"/>
      <c r="DK50" s="975"/>
      <c r="DL50" s="973"/>
      <c r="DM50" s="974"/>
      <c r="DN50" s="974"/>
      <c r="DO50" s="974"/>
      <c r="DP50" s="975"/>
      <c r="DQ50" s="973"/>
      <c r="DR50" s="974"/>
      <c r="DS50" s="974"/>
      <c r="DT50" s="974"/>
      <c r="DU50" s="975"/>
      <c r="DV50" s="976"/>
      <c r="DW50" s="977"/>
      <c r="DX50" s="977"/>
      <c r="DY50" s="977"/>
      <c r="DZ50" s="978"/>
      <c r="EA50" s="212"/>
    </row>
    <row r="51" spans="1:131" ht="26.25" customHeight="1" x14ac:dyDescent="0.15">
      <c r="A51" s="221">
        <v>24</v>
      </c>
      <c r="B51" s="1014"/>
      <c r="C51" s="1015"/>
      <c r="D51" s="1015"/>
      <c r="E51" s="1015"/>
      <c r="F51" s="1015"/>
      <c r="G51" s="1015"/>
      <c r="H51" s="1015"/>
      <c r="I51" s="1015"/>
      <c r="J51" s="1015"/>
      <c r="K51" s="1015"/>
      <c r="L51" s="1015"/>
      <c r="M51" s="1015"/>
      <c r="N51" s="1015"/>
      <c r="O51" s="1015"/>
      <c r="P51" s="1016"/>
      <c r="Q51" s="1017"/>
      <c r="R51" s="1009"/>
      <c r="S51" s="1009"/>
      <c r="T51" s="1009"/>
      <c r="U51" s="1009"/>
      <c r="V51" s="1009"/>
      <c r="W51" s="1009"/>
      <c r="X51" s="1009"/>
      <c r="Y51" s="1009"/>
      <c r="Z51" s="1009"/>
      <c r="AA51" s="1009"/>
      <c r="AB51" s="1009"/>
      <c r="AC51" s="1009"/>
      <c r="AD51" s="1009"/>
      <c r="AE51" s="1018"/>
      <c r="AF51" s="1019"/>
      <c r="AG51" s="1020"/>
      <c r="AH51" s="1020"/>
      <c r="AI51" s="1020"/>
      <c r="AJ51" s="1021"/>
      <c r="AK51" s="1008"/>
      <c r="AL51" s="1009"/>
      <c r="AM51" s="1009"/>
      <c r="AN51" s="1009"/>
      <c r="AO51" s="1009"/>
      <c r="AP51" s="1009"/>
      <c r="AQ51" s="1009"/>
      <c r="AR51" s="1009"/>
      <c r="AS51" s="1009"/>
      <c r="AT51" s="1009"/>
      <c r="AU51" s="1009"/>
      <c r="AV51" s="1009"/>
      <c r="AW51" s="1009"/>
      <c r="AX51" s="1009"/>
      <c r="AY51" s="1009"/>
      <c r="AZ51" s="1010"/>
      <c r="BA51" s="1010"/>
      <c r="BB51" s="1010"/>
      <c r="BC51" s="1010"/>
      <c r="BD51" s="1010"/>
      <c r="BE51" s="959"/>
      <c r="BF51" s="959"/>
      <c r="BG51" s="959"/>
      <c r="BH51" s="959"/>
      <c r="BI51" s="960"/>
      <c r="BJ51" s="214"/>
      <c r="BK51" s="214"/>
      <c r="BL51" s="214"/>
      <c r="BM51" s="214"/>
      <c r="BN51" s="214"/>
      <c r="BO51" s="224"/>
      <c r="BP51" s="224"/>
      <c r="BQ51" s="221">
        <v>45</v>
      </c>
      <c r="BR51" s="222"/>
      <c r="BS51" s="976"/>
      <c r="BT51" s="977"/>
      <c r="BU51" s="977"/>
      <c r="BV51" s="977"/>
      <c r="BW51" s="977"/>
      <c r="BX51" s="977"/>
      <c r="BY51" s="977"/>
      <c r="BZ51" s="977"/>
      <c r="CA51" s="977"/>
      <c r="CB51" s="977"/>
      <c r="CC51" s="977"/>
      <c r="CD51" s="977"/>
      <c r="CE51" s="977"/>
      <c r="CF51" s="977"/>
      <c r="CG51" s="998"/>
      <c r="CH51" s="973"/>
      <c r="CI51" s="974"/>
      <c r="CJ51" s="974"/>
      <c r="CK51" s="974"/>
      <c r="CL51" s="975"/>
      <c r="CM51" s="973"/>
      <c r="CN51" s="974"/>
      <c r="CO51" s="974"/>
      <c r="CP51" s="974"/>
      <c r="CQ51" s="975"/>
      <c r="CR51" s="973"/>
      <c r="CS51" s="974"/>
      <c r="CT51" s="974"/>
      <c r="CU51" s="974"/>
      <c r="CV51" s="975"/>
      <c r="CW51" s="973"/>
      <c r="CX51" s="974"/>
      <c r="CY51" s="974"/>
      <c r="CZ51" s="974"/>
      <c r="DA51" s="975"/>
      <c r="DB51" s="973"/>
      <c r="DC51" s="974"/>
      <c r="DD51" s="974"/>
      <c r="DE51" s="974"/>
      <c r="DF51" s="975"/>
      <c r="DG51" s="973"/>
      <c r="DH51" s="974"/>
      <c r="DI51" s="974"/>
      <c r="DJ51" s="974"/>
      <c r="DK51" s="975"/>
      <c r="DL51" s="973"/>
      <c r="DM51" s="974"/>
      <c r="DN51" s="974"/>
      <c r="DO51" s="974"/>
      <c r="DP51" s="975"/>
      <c r="DQ51" s="973"/>
      <c r="DR51" s="974"/>
      <c r="DS51" s="974"/>
      <c r="DT51" s="974"/>
      <c r="DU51" s="975"/>
      <c r="DV51" s="976"/>
      <c r="DW51" s="977"/>
      <c r="DX51" s="977"/>
      <c r="DY51" s="977"/>
      <c r="DZ51" s="978"/>
      <c r="EA51" s="212"/>
    </row>
    <row r="52" spans="1:131" ht="26.25" customHeight="1" x14ac:dyDescent="0.15">
      <c r="A52" s="221">
        <v>25</v>
      </c>
      <c r="B52" s="1014"/>
      <c r="C52" s="1015"/>
      <c r="D52" s="1015"/>
      <c r="E52" s="1015"/>
      <c r="F52" s="1015"/>
      <c r="G52" s="1015"/>
      <c r="H52" s="1015"/>
      <c r="I52" s="1015"/>
      <c r="J52" s="1015"/>
      <c r="K52" s="1015"/>
      <c r="L52" s="1015"/>
      <c r="M52" s="1015"/>
      <c r="N52" s="1015"/>
      <c r="O52" s="1015"/>
      <c r="P52" s="1016"/>
      <c r="Q52" s="1017"/>
      <c r="R52" s="1009"/>
      <c r="S52" s="1009"/>
      <c r="T52" s="1009"/>
      <c r="U52" s="1009"/>
      <c r="V52" s="1009"/>
      <c r="W52" s="1009"/>
      <c r="X52" s="1009"/>
      <c r="Y52" s="1009"/>
      <c r="Z52" s="1009"/>
      <c r="AA52" s="1009"/>
      <c r="AB52" s="1009"/>
      <c r="AC52" s="1009"/>
      <c r="AD52" s="1009"/>
      <c r="AE52" s="1018"/>
      <c r="AF52" s="1019"/>
      <c r="AG52" s="1020"/>
      <c r="AH52" s="1020"/>
      <c r="AI52" s="1020"/>
      <c r="AJ52" s="1021"/>
      <c r="AK52" s="1008"/>
      <c r="AL52" s="1009"/>
      <c r="AM52" s="1009"/>
      <c r="AN52" s="1009"/>
      <c r="AO52" s="1009"/>
      <c r="AP52" s="1009"/>
      <c r="AQ52" s="1009"/>
      <c r="AR52" s="1009"/>
      <c r="AS52" s="1009"/>
      <c r="AT52" s="1009"/>
      <c r="AU52" s="1009"/>
      <c r="AV52" s="1009"/>
      <c r="AW52" s="1009"/>
      <c r="AX52" s="1009"/>
      <c r="AY52" s="1009"/>
      <c r="AZ52" s="1010"/>
      <c r="BA52" s="1010"/>
      <c r="BB52" s="1010"/>
      <c r="BC52" s="1010"/>
      <c r="BD52" s="1010"/>
      <c r="BE52" s="959"/>
      <c r="BF52" s="959"/>
      <c r="BG52" s="959"/>
      <c r="BH52" s="959"/>
      <c r="BI52" s="960"/>
      <c r="BJ52" s="214"/>
      <c r="BK52" s="214"/>
      <c r="BL52" s="214"/>
      <c r="BM52" s="214"/>
      <c r="BN52" s="214"/>
      <c r="BO52" s="224"/>
      <c r="BP52" s="224"/>
      <c r="BQ52" s="221">
        <v>46</v>
      </c>
      <c r="BR52" s="222"/>
      <c r="BS52" s="976"/>
      <c r="BT52" s="977"/>
      <c r="BU52" s="977"/>
      <c r="BV52" s="977"/>
      <c r="BW52" s="977"/>
      <c r="BX52" s="977"/>
      <c r="BY52" s="977"/>
      <c r="BZ52" s="977"/>
      <c r="CA52" s="977"/>
      <c r="CB52" s="977"/>
      <c r="CC52" s="977"/>
      <c r="CD52" s="977"/>
      <c r="CE52" s="977"/>
      <c r="CF52" s="977"/>
      <c r="CG52" s="998"/>
      <c r="CH52" s="973"/>
      <c r="CI52" s="974"/>
      <c r="CJ52" s="974"/>
      <c r="CK52" s="974"/>
      <c r="CL52" s="975"/>
      <c r="CM52" s="973"/>
      <c r="CN52" s="974"/>
      <c r="CO52" s="974"/>
      <c r="CP52" s="974"/>
      <c r="CQ52" s="975"/>
      <c r="CR52" s="973"/>
      <c r="CS52" s="974"/>
      <c r="CT52" s="974"/>
      <c r="CU52" s="974"/>
      <c r="CV52" s="975"/>
      <c r="CW52" s="973"/>
      <c r="CX52" s="974"/>
      <c r="CY52" s="974"/>
      <c r="CZ52" s="974"/>
      <c r="DA52" s="975"/>
      <c r="DB52" s="973"/>
      <c r="DC52" s="974"/>
      <c r="DD52" s="974"/>
      <c r="DE52" s="974"/>
      <c r="DF52" s="975"/>
      <c r="DG52" s="973"/>
      <c r="DH52" s="974"/>
      <c r="DI52" s="974"/>
      <c r="DJ52" s="974"/>
      <c r="DK52" s="975"/>
      <c r="DL52" s="973"/>
      <c r="DM52" s="974"/>
      <c r="DN52" s="974"/>
      <c r="DO52" s="974"/>
      <c r="DP52" s="975"/>
      <c r="DQ52" s="973"/>
      <c r="DR52" s="974"/>
      <c r="DS52" s="974"/>
      <c r="DT52" s="974"/>
      <c r="DU52" s="975"/>
      <c r="DV52" s="976"/>
      <c r="DW52" s="977"/>
      <c r="DX52" s="977"/>
      <c r="DY52" s="977"/>
      <c r="DZ52" s="978"/>
      <c r="EA52" s="212"/>
    </row>
    <row r="53" spans="1:131" ht="26.25" customHeight="1" x14ac:dyDescent="0.15">
      <c r="A53" s="221">
        <v>26</v>
      </c>
      <c r="B53" s="1014"/>
      <c r="C53" s="1015"/>
      <c r="D53" s="1015"/>
      <c r="E53" s="1015"/>
      <c r="F53" s="1015"/>
      <c r="G53" s="1015"/>
      <c r="H53" s="1015"/>
      <c r="I53" s="1015"/>
      <c r="J53" s="1015"/>
      <c r="K53" s="1015"/>
      <c r="L53" s="1015"/>
      <c r="M53" s="1015"/>
      <c r="N53" s="1015"/>
      <c r="O53" s="1015"/>
      <c r="P53" s="1016"/>
      <c r="Q53" s="1017"/>
      <c r="R53" s="1009"/>
      <c r="S53" s="1009"/>
      <c r="T53" s="1009"/>
      <c r="U53" s="1009"/>
      <c r="V53" s="1009"/>
      <c r="W53" s="1009"/>
      <c r="X53" s="1009"/>
      <c r="Y53" s="1009"/>
      <c r="Z53" s="1009"/>
      <c r="AA53" s="1009"/>
      <c r="AB53" s="1009"/>
      <c r="AC53" s="1009"/>
      <c r="AD53" s="1009"/>
      <c r="AE53" s="1018"/>
      <c r="AF53" s="1019"/>
      <c r="AG53" s="1020"/>
      <c r="AH53" s="1020"/>
      <c r="AI53" s="1020"/>
      <c r="AJ53" s="1021"/>
      <c r="AK53" s="1008"/>
      <c r="AL53" s="1009"/>
      <c r="AM53" s="1009"/>
      <c r="AN53" s="1009"/>
      <c r="AO53" s="1009"/>
      <c r="AP53" s="1009"/>
      <c r="AQ53" s="1009"/>
      <c r="AR53" s="1009"/>
      <c r="AS53" s="1009"/>
      <c r="AT53" s="1009"/>
      <c r="AU53" s="1009"/>
      <c r="AV53" s="1009"/>
      <c r="AW53" s="1009"/>
      <c r="AX53" s="1009"/>
      <c r="AY53" s="1009"/>
      <c r="AZ53" s="1010"/>
      <c r="BA53" s="1010"/>
      <c r="BB53" s="1010"/>
      <c r="BC53" s="1010"/>
      <c r="BD53" s="1010"/>
      <c r="BE53" s="959"/>
      <c r="BF53" s="959"/>
      <c r="BG53" s="959"/>
      <c r="BH53" s="959"/>
      <c r="BI53" s="960"/>
      <c r="BJ53" s="214"/>
      <c r="BK53" s="214"/>
      <c r="BL53" s="214"/>
      <c r="BM53" s="214"/>
      <c r="BN53" s="214"/>
      <c r="BO53" s="224"/>
      <c r="BP53" s="224"/>
      <c r="BQ53" s="221">
        <v>47</v>
      </c>
      <c r="BR53" s="222"/>
      <c r="BS53" s="976"/>
      <c r="BT53" s="977"/>
      <c r="BU53" s="977"/>
      <c r="BV53" s="977"/>
      <c r="BW53" s="977"/>
      <c r="BX53" s="977"/>
      <c r="BY53" s="977"/>
      <c r="BZ53" s="977"/>
      <c r="CA53" s="977"/>
      <c r="CB53" s="977"/>
      <c r="CC53" s="977"/>
      <c r="CD53" s="977"/>
      <c r="CE53" s="977"/>
      <c r="CF53" s="977"/>
      <c r="CG53" s="998"/>
      <c r="CH53" s="973"/>
      <c r="CI53" s="974"/>
      <c r="CJ53" s="974"/>
      <c r="CK53" s="974"/>
      <c r="CL53" s="975"/>
      <c r="CM53" s="973"/>
      <c r="CN53" s="974"/>
      <c r="CO53" s="974"/>
      <c r="CP53" s="974"/>
      <c r="CQ53" s="975"/>
      <c r="CR53" s="973"/>
      <c r="CS53" s="974"/>
      <c r="CT53" s="974"/>
      <c r="CU53" s="974"/>
      <c r="CV53" s="975"/>
      <c r="CW53" s="973"/>
      <c r="CX53" s="974"/>
      <c r="CY53" s="974"/>
      <c r="CZ53" s="974"/>
      <c r="DA53" s="975"/>
      <c r="DB53" s="973"/>
      <c r="DC53" s="974"/>
      <c r="DD53" s="974"/>
      <c r="DE53" s="974"/>
      <c r="DF53" s="975"/>
      <c r="DG53" s="973"/>
      <c r="DH53" s="974"/>
      <c r="DI53" s="974"/>
      <c r="DJ53" s="974"/>
      <c r="DK53" s="975"/>
      <c r="DL53" s="973"/>
      <c r="DM53" s="974"/>
      <c r="DN53" s="974"/>
      <c r="DO53" s="974"/>
      <c r="DP53" s="975"/>
      <c r="DQ53" s="973"/>
      <c r="DR53" s="974"/>
      <c r="DS53" s="974"/>
      <c r="DT53" s="974"/>
      <c r="DU53" s="975"/>
      <c r="DV53" s="976"/>
      <c r="DW53" s="977"/>
      <c r="DX53" s="977"/>
      <c r="DY53" s="977"/>
      <c r="DZ53" s="978"/>
      <c r="EA53" s="212"/>
    </row>
    <row r="54" spans="1:131" ht="26.25" customHeight="1" x14ac:dyDescent="0.15">
      <c r="A54" s="221">
        <v>27</v>
      </c>
      <c r="B54" s="1014"/>
      <c r="C54" s="1015"/>
      <c r="D54" s="1015"/>
      <c r="E54" s="1015"/>
      <c r="F54" s="1015"/>
      <c r="G54" s="1015"/>
      <c r="H54" s="1015"/>
      <c r="I54" s="1015"/>
      <c r="J54" s="1015"/>
      <c r="K54" s="1015"/>
      <c r="L54" s="1015"/>
      <c r="M54" s="1015"/>
      <c r="N54" s="1015"/>
      <c r="O54" s="1015"/>
      <c r="P54" s="1016"/>
      <c r="Q54" s="1017"/>
      <c r="R54" s="1009"/>
      <c r="S54" s="1009"/>
      <c r="T54" s="1009"/>
      <c r="U54" s="1009"/>
      <c r="V54" s="1009"/>
      <c r="W54" s="1009"/>
      <c r="X54" s="1009"/>
      <c r="Y54" s="1009"/>
      <c r="Z54" s="1009"/>
      <c r="AA54" s="1009"/>
      <c r="AB54" s="1009"/>
      <c r="AC54" s="1009"/>
      <c r="AD54" s="1009"/>
      <c r="AE54" s="1018"/>
      <c r="AF54" s="1019"/>
      <c r="AG54" s="1020"/>
      <c r="AH54" s="1020"/>
      <c r="AI54" s="1020"/>
      <c r="AJ54" s="1021"/>
      <c r="AK54" s="1008"/>
      <c r="AL54" s="1009"/>
      <c r="AM54" s="1009"/>
      <c r="AN54" s="1009"/>
      <c r="AO54" s="1009"/>
      <c r="AP54" s="1009"/>
      <c r="AQ54" s="1009"/>
      <c r="AR54" s="1009"/>
      <c r="AS54" s="1009"/>
      <c r="AT54" s="1009"/>
      <c r="AU54" s="1009"/>
      <c r="AV54" s="1009"/>
      <c r="AW54" s="1009"/>
      <c r="AX54" s="1009"/>
      <c r="AY54" s="1009"/>
      <c r="AZ54" s="1010"/>
      <c r="BA54" s="1010"/>
      <c r="BB54" s="1010"/>
      <c r="BC54" s="1010"/>
      <c r="BD54" s="1010"/>
      <c r="BE54" s="959"/>
      <c r="BF54" s="959"/>
      <c r="BG54" s="959"/>
      <c r="BH54" s="959"/>
      <c r="BI54" s="960"/>
      <c r="BJ54" s="214"/>
      <c r="BK54" s="214"/>
      <c r="BL54" s="214"/>
      <c r="BM54" s="214"/>
      <c r="BN54" s="214"/>
      <c r="BO54" s="224"/>
      <c r="BP54" s="224"/>
      <c r="BQ54" s="221">
        <v>48</v>
      </c>
      <c r="BR54" s="222"/>
      <c r="BS54" s="976"/>
      <c r="BT54" s="977"/>
      <c r="BU54" s="977"/>
      <c r="BV54" s="977"/>
      <c r="BW54" s="977"/>
      <c r="BX54" s="977"/>
      <c r="BY54" s="977"/>
      <c r="BZ54" s="977"/>
      <c r="CA54" s="977"/>
      <c r="CB54" s="977"/>
      <c r="CC54" s="977"/>
      <c r="CD54" s="977"/>
      <c r="CE54" s="977"/>
      <c r="CF54" s="977"/>
      <c r="CG54" s="998"/>
      <c r="CH54" s="973"/>
      <c r="CI54" s="974"/>
      <c r="CJ54" s="974"/>
      <c r="CK54" s="974"/>
      <c r="CL54" s="975"/>
      <c r="CM54" s="973"/>
      <c r="CN54" s="974"/>
      <c r="CO54" s="974"/>
      <c r="CP54" s="974"/>
      <c r="CQ54" s="975"/>
      <c r="CR54" s="973"/>
      <c r="CS54" s="974"/>
      <c r="CT54" s="974"/>
      <c r="CU54" s="974"/>
      <c r="CV54" s="975"/>
      <c r="CW54" s="973"/>
      <c r="CX54" s="974"/>
      <c r="CY54" s="974"/>
      <c r="CZ54" s="974"/>
      <c r="DA54" s="975"/>
      <c r="DB54" s="973"/>
      <c r="DC54" s="974"/>
      <c r="DD54" s="974"/>
      <c r="DE54" s="974"/>
      <c r="DF54" s="975"/>
      <c r="DG54" s="973"/>
      <c r="DH54" s="974"/>
      <c r="DI54" s="974"/>
      <c r="DJ54" s="974"/>
      <c r="DK54" s="975"/>
      <c r="DL54" s="973"/>
      <c r="DM54" s="974"/>
      <c r="DN54" s="974"/>
      <c r="DO54" s="974"/>
      <c r="DP54" s="975"/>
      <c r="DQ54" s="973"/>
      <c r="DR54" s="974"/>
      <c r="DS54" s="974"/>
      <c r="DT54" s="974"/>
      <c r="DU54" s="975"/>
      <c r="DV54" s="976"/>
      <c r="DW54" s="977"/>
      <c r="DX54" s="977"/>
      <c r="DY54" s="977"/>
      <c r="DZ54" s="978"/>
      <c r="EA54" s="212"/>
    </row>
    <row r="55" spans="1:131" ht="26.25" customHeight="1" x14ac:dyDescent="0.15">
      <c r="A55" s="221">
        <v>28</v>
      </c>
      <c r="B55" s="1014"/>
      <c r="C55" s="1015"/>
      <c r="D55" s="1015"/>
      <c r="E55" s="1015"/>
      <c r="F55" s="1015"/>
      <c r="G55" s="1015"/>
      <c r="H55" s="1015"/>
      <c r="I55" s="1015"/>
      <c r="J55" s="1015"/>
      <c r="K55" s="1015"/>
      <c r="L55" s="1015"/>
      <c r="M55" s="1015"/>
      <c r="N55" s="1015"/>
      <c r="O55" s="1015"/>
      <c r="P55" s="1016"/>
      <c r="Q55" s="1017"/>
      <c r="R55" s="1009"/>
      <c r="S55" s="1009"/>
      <c r="T55" s="1009"/>
      <c r="U55" s="1009"/>
      <c r="V55" s="1009"/>
      <c r="W55" s="1009"/>
      <c r="X55" s="1009"/>
      <c r="Y55" s="1009"/>
      <c r="Z55" s="1009"/>
      <c r="AA55" s="1009"/>
      <c r="AB55" s="1009"/>
      <c r="AC55" s="1009"/>
      <c r="AD55" s="1009"/>
      <c r="AE55" s="1018"/>
      <c r="AF55" s="1019"/>
      <c r="AG55" s="1020"/>
      <c r="AH55" s="1020"/>
      <c r="AI55" s="1020"/>
      <c r="AJ55" s="1021"/>
      <c r="AK55" s="1008"/>
      <c r="AL55" s="1009"/>
      <c r="AM55" s="1009"/>
      <c r="AN55" s="1009"/>
      <c r="AO55" s="1009"/>
      <c r="AP55" s="1009"/>
      <c r="AQ55" s="1009"/>
      <c r="AR55" s="1009"/>
      <c r="AS55" s="1009"/>
      <c r="AT55" s="1009"/>
      <c r="AU55" s="1009"/>
      <c r="AV55" s="1009"/>
      <c r="AW55" s="1009"/>
      <c r="AX55" s="1009"/>
      <c r="AY55" s="1009"/>
      <c r="AZ55" s="1010"/>
      <c r="BA55" s="1010"/>
      <c r="BB55" s="1010"/>
      <c r="BC55" s="1010"/>
      <c r="BD55" s="1010"/>
      <c r="BE55" s="959"/>
      <c r="BF55" s="959"/>
      <c r="BG55" s="959"/>
      <c r="BH55" s="959"/>
      <c r="BI55" s="960"/>
      <c r="BJ55" s="214"/>
      <c r="BK55" s="214"/>
      <c r="BL55" s="214"/>
      <c r="BM55" s="214"/>
      <c r="BN55" s="214"/>
      <c r="BO55" s="224"/>
      <c r="BP55" s="224"/>
      <c r="BQ55" s="221">
        <v>49</v>
      </c>
      <c r="BR55" s="222"/>
      <c r="BS55" s="976"/>
      <c r="BT55" s="977"/>
      <c r="BU55" s="977"/>
      <c r="BV55" s="977"/>
      <c r="BW55" s="977"/>
      <c r="BX55" s="977"/>
      <c r="BY55" s="977"/>
      <c r="BZ55" s="977"/>
      <c r="CA55" s="977"/>
      <c r="CB55" s="977"/>
      <c r="CC55" s="977"/>
      <c r="CD55" s="977"/>
      <c r="CE55" s="977"/>
      <c r="CF55" s="977"/>
      <c r="CG55" s="998"/>
      <c r="CH55" s="973"/>
      <c r="CI55" s="974"/>
      <c r="CJ55" s="974"/>
      <c r="CK55" s="974"/>
      <c r="CL55" s="975"/>
      <c r="CM55" s="973"/>
      <c r="CN55" s="974"/>
      <c r="CO55" s="974"/>
      <c r="CP55" s="974"/>
      <c r="CQ55" s="975"/>
      <c r="CR55" s="973"/>
      <c r="CS55" s="974"/>
      <c r="CT55" s="974"/>
      <c r="CU55" s="974"/>
      <c r="CV55" s="975"/>
      <c r="CW55" s="973"/>
      <c r="CX55" s="974"/>
      <c r="CY55" s="974"/>
      <c r="CZ55" s="974"/>
      <c r="DA55" s="975"/>
      <c r="DB55" s="973"/>
      <c r="DC55" s="974"/>
      <c r="DD55" s="974"/>
      <c r="DE55" s="974"/>
      <c r="DF55" s="975"/>
      <c r="DG55" s="973"/>
      <c r="DH55" s="974"/>
      <c r="DI55" s="974"/>
      <c r="DJ55" s="974"/>
      <c r="DK55" s="975"/>
      <c r="DL55" s="973"/>
      <c r="DM55" s="974"/>
      <c r="DN55" s="974"/>
      <c r="DO55" s="974"/>
      <c r="DP55" s="975"/>
      <c r="DQ55" s="973"/>
      <c r="DR55" s="974"/>
      <c r="DS55" s="974"/>
      <c r="DT55" s="974"/>
      <c r="DU55" s="975"/>
      <c r="DV55" s="976"/>
      <c r="DW55" s="977"/>
      <c r="DX55" s="977"/>
      <c r="DY55" s="977"/>
      <c r="DZ55" s="978"/>
      <c r="EA55" s="212"/>
    </row>
    <row r="56" spans="1:131" ht="26.25" customHeight="1" x14ac:dyDescent="0.15">
      <c r="A56" s="221">
        <v>29</v>
      </c>
      <c r="B56" s="1014"/>
      <c r="C56" s="1015"/>
      <c r="D56" s="1015"/>
      <c r="E56" s="1015"/>
      <c r="F56" s="1015"/>
      <c r="G56" s="1015"/>
      <c r="H56" s="1015"/>
      <c r="I56" s="1015"/>
      <c r="J56" s="1015"/>
      <c r="K56" s="1015"/>
      <c r="L56" s="1015"/>
      <c r="M56" s="1015"/>
      <c r="N56" s="1015"/>
      <c r="O56" s="1015"/>
      <c r="P56" s="1016"/>
      <c r="Q56" s="1017"/>
      <c r="R56" s="1009"/>
      <c r="S56" s="1009"/>
      <c r="T56" s="1009"/>
      <c r="U56" s="1009"/>
      <c r="V56" s="1009"/>
      <c r="W56" s="1009"/>
      <c r="X56" s="1009"/>
      <c r="Y56" s="1009"/>
      <c r="Z56" s="1009"/>
      <c r="AA56" s="1009"/>
      <c r="AB56" s="1009"/>
      <c r="AC56" s="1009"/>
      <c r="AD56" s="1009"/>
      <c r="AE56" s="1018"/>
      <c r="AF56" s="1019"/>
      <c r="AG56" s="1020"/>
      <c r="AH56" s="1020"/>
      <c r="AI56" s="1020"/>
      <c r="AJ56" s="1021"/>
      <c r="AK56" s="1008"/>
      <c r="AL56" s="1009"/>
      <c r="AM56" s="1009"/>
      <c r="AN56" s="1009"/>
      <c r="AO56" s="1009"/>
      <c r="AP56" s="1009"/>
      <c r="AQ56" s="1009"/>
      <c r="AR56" s="1009"/>
      <c r="AS56" s="1009"/>
      <c r="AT56" s="1009"/>
      <c r="AU56" s="1009"/>
      <c r="AV56" s="1009"/>
      <c r="AW56" s="1009"/>
      <c r="AX56" s="1009"/>
      <c r="AY56" s="1009"/>
      <c r="AZ56" s="1010"/>
      <c r="BA56" s="1010"/>
      <c r="BB56" s="1010"/>
      <c r="BC56" s="1010"/>
      <c r="BD56" s="1010"/>
      <c r="BE56" s="959"/>
      <c r="BF56" s="959"/>
      <c r="BG56" s="959"/>
      <c r="BH56" s="959"/>
      <c r="BI56" s="960"/>
      <c r="BJ56" s="214"/>
      <c r="BK56" s="214"/>
      <c r="BL56" s="214"/>
      <c r="BM56" s="214"/>
      <c r="BN56" s="214"/>
      <c r="BO56" s="224"/>
      <c r="BP56" s="224"/>
      <c r="BQ56" s="221">
        <v>50</v>
      </c>
      <c r="BR56" s="222"/>
      <c r="BS56" s="976"/>
      <c r="BT56" s="977"/>
      <c r="BU56" s="977"/>
      <c r="BV56" s="977"/>
      <c r="BW56" s="977"/>
      <c r="BX56" s="977"/>
      <c r="BY56" s="977"/>
      <c r="BZ56" s="977"/>
      <c r="CA56" s="977"/>
      <c r="CB56" s="977"/>
      <c r="CC56" s="977"/>
      <c r="CD56" s="977"/>
      <c r="CE56" s="977"/>
      <c r="CF56" s="977"/>
      <c r="CG56" s="998"/>
      <c r="CH56" s="973"/>
      <c r="CI56" s="974"/>
      <c r="CJ56" s="974"/>
      <c r="CK56" s="974"/>
      <c r="CL56" s="975"/>
      <c r="CM56" s="973"/>
      <c r="CN56" s="974"/>
      <c r="CO56" s="974"/>
      <c r="CP56" s="974"/>
      <c r="CQ56" s="975"/>
      <c r="CR56" s="973"/>
      <c r="CS56" s="974"/>
      <c r="CT56" s="974"/>
      <c r="CU56" s="974"/>
      <c r="CV56" s="975"/>
      <c r="CW56" s="973"/>
      <c r="CX56" s="974"/>
      <c r="CY56" s="974"/>
      <c r="CZ56" s="974"/>
      <c r="DA56" s="975"/>
      <c r="DB56" s="973"/>
      <c r="DC56" s="974"/>
      <c r="DD56" s="974"/>
      <c r="DE56" s="974"/>
      <c r="DF56" s="975"/>
      <c r="DG56" s="973"/>
      <c r="DH56" s="974"/>
      <c r="DI56" s="974"/>
      <c r="DJ56" s="974"/>
      <c r="DK56" s="975"/>
      <c r="DL56" s="973"/>
      <c r="DM56" s="974"/>
      <c r="DN56" s="974"/>
      <c r="DO56" s="974"/>
      <c r="DP56" s="975"/>
      <c r="DQ56" s="973"/>
      <c r="DR56" s="974"/>
      <c r="DS56" s="974"/>
      <c r="DT56" s="974"/>
      <c r="DU56" s="975"/>
      <c r="DV56" s="976"/>
      <c r="DW56" s="977"/>
      <c r="DX56" s="977"/>
      <c r="DY56" s="977"/>
      <c r="DZ56" s="978"/>
      <c r="EA56" s="212"/>
    </row>
    <row r="57" spans="1:131" ht="26.25" customHeight="1" x14ac:dyDescent="0.15">
      <c r="A57" s="221">
        <v>30</v>
      </c>
      <c r="B57" s="1014"/>
      <c r="C57" s="1015"/>
      <c r="D57" s="1015"/>
      <c r="E57" s="1015"/>
      <c r="F57" s="1015"/>
      <c r="G57" s="1015"/>
      <c r="H57" s="1015"/>
      <c r="I57" s="1015"/>
      <c r="J57" s="1015"/>
      <c r="K57" s="1015"/>
      <c r="L57" s="1015"/>
      <c r="M57" s="1015"/>
      <c r="N57" s="1015"/>
      <c r="O57" s="1015"/>
      <c r="P57" s="1016"/>
      <c r="Q57" s="1017"/>
      <c r="R57" s="1009"/>
      <c r="S57" s="1009"/>
      <c r="T57" s="1009"/>
      <c r="U57" s="1009"/>
      <c r="V57" s="1009"/>
      <c r="W57" s="1009"/>
      <c r="X57" s="1009"/>
      <c r="Y57" s="1009"/>
      <c r="Z57" s="1009"/>
      <c r="AA57" s="1009"/>
      <c r="AB57" s="1009"/>
      <c r="AC57" s="1009"/>
      <c r="AD57" s="1009"/>
      <c r="AE57" s="1018"/>
      <c r="AF57" s="1019"/>
      <c r="AG57" s="1020"/>
      <c r="AH57" s="1020"/>
      <c r="AI57" s="1020"/>
      <c r="AJ57" s="1021"/>
      <c r="AK57" s="1008"/>
      <c r="AL57" s="1009"/>
      <c r="AM57" s="1009"/>
      <c r="AN57" s="1009"/>
      <c r="AO57" s="1009"/>
      <c r="AP57" s="1009"/>
      <c r="AQ57" s="1009"/>
      <c r="AR57" s="1009"/>
      <c r="AS57" s="1009"/>
      <c r="AT57" s="1009"/>
      <c r="AU57" s="1009"/>
      <c r="AV57" s="1009"/>
      <c r="AW57" s="1009"/>
      <c r="AX57" s="1009"/>
      <c r="AY57" s="1009"/>
      <c r="AZ57" s="1010"/>
      <c r="BA57" s="1010"/>
      <c r="BB57" s="1010"/>
      <c r="BC57" s="1010"/>
      <c r="BD57" s="1010"/>
      <c r="BE57" s="959"/>
      <c r="BF57" s="959"/>
      <c r="BG57" s="959"/>
      <c r="BH57" s="959"/>
      <c r="BI57" s="960"/>
      <c r="BJ57" s="214"/>
      <c r="BK57" s="214"/>
      <c r="BL57" s="214"/>
      <c r="BM57" s="214"/>
      <c r="BN57" s="214"/>
      <c r="BO57" s="224"/>
      <c r="BP57" s="224"/>
      <c r="BQ57" s="221">
        <v>51</v>
      </c>
      <c r="BR57" s="222"/>
      <c r="BS57" s="976"/>
      <c r="BT57" s="977"/>
      <c r="BU57" s="977"/>
      <c r="BV57" s="977"/>
      <c r="BW57" s="977"/>
      <c r="BX57" s="977"/>
      <c r="BY57" s="977"/>
      <c r="BZ57" s="977"/>
      <c r="CA57" s="977"/>
      <c r="CB57" s="977"/>
      <c r="CC57" s="977"/>
      <c r="CD57" s="977"/>
      <c r="CE57" s="977"/>
      <c r="CF57" s="977"/>
      <c r="CG57" s="998"/>
      <c r="CH57" s="973"/>
      <c r="CI57" s="974"/>
      <c r="CJ57" s="974"/>
      <c r="CK57" s="974"/>
      <c r="CL57" s="975"/>
      <c r="CM57" s="973"/>
      <c r="CN57" s="974"/>
      <c r="CO57" s="974"/>
      <c r="CP57" s="974"/>
      <c r="CQ57" s="975"/>
      <c r="CR57" s="973"/>
      <c r="CS57" s="974"/>
      <c r="CT57" s="974"/>
      <c r="CU57" s="974"/>
      <c r="CV57" s="975"/>
      <c r="CW57" s="973"/>
      <c r="CX57" s="974"/>
      <c r="CY57" s="974"/>
      <c r="CZ57" s="974"/>
      <c r="DA57" s="975"/>
      <c r="DB57" s="973"/>
      <c r="DC57" s="974"/>
      <c r="DD57" s="974"/>
      <c r="DE57" s="974"/>
      <c r="DF57" s="975"/>
      <c r="DG57" s="973"/>
      <c r="DH57" s="974"/>
      <c r="DI57" s="974"/>
      <c r="DJ57" s="974"/>
      <c r="DK57" s="975"/>
      <c r="DL57" s="973"/>
      <c r="DM57" s="974"/>
      <c r="DN57" s="974"/>
      <c r="DO57" s="974"/>
      <c r="DP57" s="975"/>
      <c r="DQ57" s="973"/>
      <c r="DR57" s="974"/>
      <c r="DS57" s="974"/>
      <c r="DT57" s="974"/>
      <c r="DU57" s="975"/>
      <c r="DV57" s="976"/>
      <c r="DW57" s="977"/>
      <c r="DX57" s="977"/>
      <c r="DY57" s="977"/>
      <c r="DZ57" s="978"/>
      <c r="EA57" s="212"/>
    </row>
    <row r="58" spans="1:131" ht="26.25" customHeight="1" x14ac:dyDescent="0.15">
      <c r="A58" s="221">
        <v>31</v>
      </c>
      <c r="B58" s="1014"/>
      <c r="C58" s="1015"/>
      <c r="D58" s="1015"/>
      <c r="E58" s="1015"/>
      <c r="F58" s="1015"/>
      <c r="G58" s="1015"/>
      <c r="H58" s="1015"/>
      <c r="I58" s="1015"/>
      <c r="J58" s="1015"/>
      <c r="K58" s="1015"/>
      <c r="L58" s="1015"/>
      <c r="M58" s="1015"/>
      <c r="N58" s="1015"/>
      <c r="O58" s="1015"/>
      <c r="P58" s="1016"/>
      <c r="Q58" s="1017"/>
      <c r="R58" s="1009"/>
      <c r="S58" s="1009"/>
      <c r="T58" s="1009"/>
      <c r="U58" s="1009"/>
      <c r="V58" s="1009"/>
      <c r="W58" s="1009"/>
      <c r="X58" s="1009"/>
      <c r="Y58" s="1009"/>
      <c r="Z58" s="1009"/>
      <c r="AA58" s="1009"/>
      <c r="AB58" s="1009"/>
      <c r="AC58" s="1009"/>
      <c r="AD58" s="1009"/>
      <c r="AE58" s="1018"/>
      <c r="AF58" s="1019"/>
      <c r="AG58" s="1020"/>
      <c r="AH58" s="1020"/>
      <c r="AI58" s="1020"/>
      <c r="AJ58" s="1021"/>
      <c r="AK58" s="1008"/>
      <c r="AL58" s="1009"/>
      <c r="AM58" s="1009"/>
      <c r="AN58" s="1009"/>
      <c r="AO58" s="1009"/>
      <c r="AP58" s="1009"/>
      <c r="AQ58" s="1009"/>
      <c r="AR58" s="1009"/>
      <c r="AS58" s="1009"/>
      <c r="AT58" s="1009"/>
      <c r="AU58" s="1009"/>
      <c r="AV58" s="1009"/>
      <c r="AW58" s="1009"/>
      <c r="AX58" s="1009"/>
      <c r="AY58" s="1009"/>
      <c r="AZ58" s="1010"/>
      <c r="BA58" s="1010"/>
      <c r="BB58" s="1010"/>
      <c r="BC58" s="1010"/>
      <c r="BD58" s="1010"/>
      <c r="BE58" s="959"/>
      <c r="BF58" s="959"/>
      <c r="BG58" s="959"/>
      <c r="BH58" s="959"/>
      <c r="BI58" s="960"/>
      <c r="BJ58" s="214"/>
      <c r="BK58" s="214"/>
      <c r="BL58" s="214"/>
      <c r="BM58" s="214"/>
      <c r="BN58" s="214"/>
      <c r="BO58" s="224"/>
      <c r="BP58" s="224"/>
      <c r="BQ58" s="221">
        <v>52</v>
      </c>
      <c r="BR58" s="222"/>
      <c r="BS58" s="976"/>
      <c r="BT58" s="977"/>
      <c r="BU58" s="977"/>
      <c r="BV58" s="977"/>
      <c r="BW58" s="977"/>
      <c r="BX58" s="977"/>
      <c r="BY58" s="977"/>
      <c r="BZ58" s="977"/>
      <c r="CA58" s="977"/>
      <c r="CB58" s="977"/>
      <c r="CC58" s="977"/>
      <c r="CD58" s="977"/>
      <c r="CE58" s="977"/>
      <c r="CF58" s="977"/>
      <c r="CG58" s="998"/>
      <c r="CH58" s="973"/>
      <c r="CI58" s="974"/>
      <c r="CJ58" s="974"/>
      <c r="CK58" s="974"/>
      <c r="CL58" s="975"/>
      <c r="CM58" s="973"/>
      <c r="CN58" s="974"/>
      <c r="CO58" s="974"/>
      <c r="CP58" s="974"/>
      <c r="CQ58" s="975"/>
      <c r="CR58" s="973"/>
      <c r="CS58" s="974"/>
      <c r="CT58" s="974"/>
      <c r="CU58" s="974"/>
      <c r="CV58" s="975"/>
      <c r="CW58" s="973"/>
      <c r="CX58" s="974"/>
      <c r="CY58" s="974"/>
      <c r="CZ58" s="974"/>
      <c r="DA58" s="975"/>
      <c r="DB58" s="973"/>
      <c r="DC58" s="974"/>
      <c r="DD58" s="974"/>
      <c r="DE58" s="974"/>
      <c r="DF58" s="975"/>
      <c r="DG58" s="973"/>
      <c r="DH58" s="974"/>
      <c r="DI58" s="974"/>
      <c r="DJ58" s="974"/>
      <c r="DK58" s="975"/>
      <c r="DL58" s="973"/>
      <c r="DM58" s="974"/>
      <c r="DN58" s="974"/>
      <c r="DO58" s="974"/>
      <c r="DP58" s="975"/>
      <c r="DQ58" s="973"/>
      <c r="DR58" s="974"/>
      <c r="DS58" s="974"/>
      <c r="DT58" s="974"/>
      <c r="DU58" s="975"/>
      <c r="DV58" s="976"/>
      <c r="DW58" s="977"/>
      <c r="DX58" s="977"/>
      <c r="DY58" s="977"/>
      <c r="DZ58" s="978"/>
      <c r="EA58" s="212"/>
    </row>
    <row r="59" spans="1:131" ht="26.25" customHeight="1" x14ac:dyDescent="0.15">
      <c r="A59" s="221">
        <v>32</v>
      </c>
      <c r="B59" s="1014"/>
      <c r="C59" s="1015"/>
      <c r="D59" s="1015"/>
      <c r="E59" s="1015"/>
      <c r="F59" s="1015"/>
      <c r="G59" s="1015"/>
      <c r="H59" s="1015"/>
      <c r="I59" s="1015"/>
      <c r="J59" s="1015"/>
      <c r="K59" s="1015"/>
      <c r="L59" s="1015"/>
      <c r="M59" s="1015"/>
      <c r="N59" s="1015"/>
      <c r="O59" s="1015"/>
      <c r="P59" s="1016"/>
      <c r="Q59" s="1017"/>
      <c r="R59" s="1009"/>
      <c r="S59" s="1009"/>
      <c r="T59" s="1009"/>
      <c r="U59" s="1009"/>
      <c r="V59" s="1009"/>
      <c r="W59" s="1009"/>
      <c r="X59" s="1009"/>
      <c r="Y59" s="1009"/>
      <c r="Z59" s="1009"/>
      <c r="AA59" s="1009"/>
      <c r="AB59" s="1009"/>
      <c r="AC59" s="1009"/>
      <c r="AD59" s="1009"/>
      <c r="AE59" s="1018"/>
      <c r="AF59" s="1019"/>
      <c r="AG59" s="1020"/>
      <c r="AH59" s="1020"/>
      <c r="AI59" s="1020"/>
      <c r="AJ59" s="1021"/>
      <c r="AK59" s="1008"/>
      <c r="AL59" s="1009"/>
      <c r="AM59" s="1009"/>
      <c r="AN59" s="1009"/>
      <c r="AO59" s="1009"/>
      <c r="AP59" s="1009"/>
      <c r="AQ59" s="1009"/>
      <c r="AR59" s="1009"/>
      <c r="AS59" s="1009"/>
      <c r="AT59" s="1009"/>
      <c r="AU59" s="1009"/>
      <c r="AV59" s="1009"/>
      <c r="AW59" s="1009"/>
      <c r="AX59" s="1009"/>
      <c r="AY59" s="1009"/>
      <c r="AZ59" s="1010"/>
      <c r="BA59" s="1010"/>
      <c r="BB59" s="1010"/>
      <c r="BC59" s="1010"/>
      <c r="BD59" s="1010"/>
      <c r="BE59" s="959"/>
      <c r="BF59" s="959"/>
      <c r="BG59" s="959"/>
      <c r="BH59" s="959"/>
      <c r="BI59" s="960"/>
      <c r="BJ59" s="214"/>
      <c r="BK59" s="214"/>
      <c r="BL59" s="214"/>
      <c r="BM59" s="214"/>
      <c r="BN59" s="214"/>
      <c r="BO59" s="224"/>
      <c r="BP59" s="224"/>
      <c r="BQ59" s="221">
        <v>53</v>
      </c>
      <c r="BR59" s="222"/>
      <c r="BS59" s="976"/>
      <c r="BT59" s="977"/>
      <c r="BU59" s="977"/>
      <c r="BV59" s="977"/>
      <c r="BW59" s="977"/>
      <c r="BX59" s="977"/>
      <c r="BY59" s="977"/>
      <c r="BZ59" s="977"/>
      <c r="CA59" s="977"/>
      <c r="CB59" s="977"/>
      <c r="CC59" s="977"/>
      <c r="CD59" s="977"/>
      <c r="CE59" s="977"/>
      <c r="CF59" s="977"/>
      <c r="CG59" s="998"/>
      <c r="CH59" s="973"/>
      <c r="CI59" s="974"/>
      <c r="CJ59" s="974"/>
      <c r="CK59" s="974"/>
      <c r="CL59" s="975"/>
      <c r="CM59" s="973"/>
      <c r="CN59" s="974"/>
      <c r="CO59" s="974"/>
      <c r="CP59" s="974"/>
      <c r="CQ59" s="975"/>
      <c r="CR59" s="973"/>
      <c r="CS59" s="974"/>
      <c r="CT59" s="974"/>
      <c r="CU59" s="974"/>
      <c r="CV59" s="975"/>
      <c r="CW59" s="973"/>
      <c r="CX59" s="974"/>
      <c r="CY59" s="974"/>
      <c r="CZ59" s="974"/>
      <c r="DA59" s="975"/>
      <c r="DB59" s="973"/>
      <c r="DC59" s="974"/>
      <c r="DD59" s="974"/>
      <c r="DE59" s="974"/>
      <c r="DF59" s="975"/>
      <c r="DG59" s="973"/>
      <c r="DH59" s="974"/>
      <c r="DI59" s="974"/>
      <c r="DJ59" s="974"/>
      <c r="DK59" s="975"/>
      <c r="DL59" s="973"/>
      <c r="DM59" s="974"/>
      <c r="DN59" s="974"/>
      <c r="DO59" s="974"/>
      <c r="DP59" s="975"/>
      <c r="DQ59" s="973"/>
      <c r="DR59" s="974"/>
      <c r="DS59" s="974"/>
      <c r="DT59" s="974"/>
      <c r="DU59" s="975"/>
      <c r="DV59" s="976"/>
      <c r="DW59" s="977"/>
      <c r="DX59" s="977"/>
      <c r="DY59" s="977"/>
      <c r="DZ59" s="978"/>
      <c r="EA59" s="212"/>
    </row>
    <row r="60" spans="1:131" ht="26.25" customHeight="1" x14ac:dyDescent="0.15">
      <c r="A60" s="221">
        <v>33</v>
      </c>
      <c r="B60" s="1014"/>
      <c r="C60" s="1015"/>
      <c r="D60" s="1015"/>
      <c r="E60" s="1015"/>
      <c r="F60" s="1015"/>
      <c r="G60" s="1015"/>
      <c r="H60" s="1015"/>
      <c r="I60" s="1015"/>
      <c r="J60" s="1015"/>
      <c r="K60" s="1015"/>
      <c r="L60" s="1015"/>
      <c r="M60" s="1015"/>
      <c r="N60" s="1015"/>
      <c r="O60" s="1015"/>
      <c r="P60" s="1016"/>
      <c r="Q60" s="1017"/>
      <c r="R60" s="1009"/>
      <c r="S60" s="1009"/>
      <c r="T60" s="1009"/>
      <c r="U60" s="1009"/>
      <c r="V60" s="1009"/>
      <c r="W60" s="1009"/>
      <c r="X60" s="1009"/>
      <c r="Y60" s="1009"/>
      <c r="Z60" s="1009"/>
      <c r="AA60" s="1009"/>
      <c r="AB60" s="1009"/>
      <c r="AC60" s="1009"/>
      <c r="AD60" s="1009"/>
      <c r="AE60" s="1018"/>
      <c r="AF60" s="1019"/>
      <c r="AG60" s="1020"/>
      <c r="AH60" s="1020"/>
      <c r="AI60" s="1020"/>
      <c r="AJ60" s="1021"/>
      <c r="AK60" s="1008"/>
      <c r="AL60" s="1009"/>
      <c r="AM60" s="1009"/>
      <c r="AN60" s="1009"/>
      <c r="AO60" s="1009"/>
      <c r="AP60" s="1009"/>
      <c r="AQ60" s="1009"/>
      <c r="AR60" s="1009"/>
      <c r="AS60" s="1009"/>
      <c r="AT60" s="1009"/>
      <c r="AU60" s="1009"/>
      <c r="AV60" s="1009"/>
      <c r="AW60" s="1009"/>
      <c r="AX60" s="1009"/>
      <c r="AY60" s="1009"/>
      <c r="AZ60" s="1010"/>
      <c r="BA60" s="1010"/>
      <c r="BB60" s="1010"/>
      <c r="BC60" s="1010"/>
      <c r="BD60" s="1010"/>
      <c r="BE60" s="959"/>
      <c r="BF60" s="959"/>
      <c r="BG60" s="959"/>
      <c r="BH60" s="959"/>
      <c r="BI60" s="960"/>
      <c r="BJ60" s="214"/>
      <c r="BK60" s="214"/>
      <c r="BL60" s="214"/>
      <c r="BM60" s="214"/>
      <c r="BN60" s="214"/>
      <c r="BO60" s="224"/>
      <c r="BP60" s="224"/>
      <c r="BQ60" s="221">
        <v>54</v>
      </c>
      <c r="BR60" s="222"/>
      <c r="BS60" s="976"/>
      <c r="BT60" s="977"/>
      <c r="BU60" s="977"/>
      <c r="BV60" s="977"/>
      <c r="BW60" s="977"/>
      <c r="BX60" s="977"/>
      <c r="BY60" s="977"/>
      <c r="BZ60" s="977"/>
      <c r="CA60" s="977"/>
      <c r="CB60" s="977"/>
      <c r="CC60" s="977"/>
      <c r="CD60" s="977"/>
      <c r="CE60" s="977"/>
      <c r="CF60" s="977"/>
      <c r="CG60" s="998"/>
      <c r="CH60" s="973"/>
      <c r="CI60" s="974"/>
      <c r="CJ60" s="974"/>
      <c r="CK60" s="974"/>
      <c r="CL60" s="975"/>
      <c r="CM60" s="973"/>
      <c r="CN60" s="974"/>
      <c r="CO60" s="974"/>
      <c r="CP60" s="974"/>
      <c r="CQ60" s="975"/>
      <c r="CR60" s="973"/>
      <c r="CS60" s="974"/>
      <c r="CT60" s="974"/>
      <c r="CU60" s="974"/>
      <c r="CV60" s="975"/>
      <c r="CW60" s="973"/>
      <c r="CX60" s="974"/>
      <c r="CY60" s="974"/>
      <c r="CZ60" s="974"/>
      <c r="DA60" s="975"/>
      <c r="DB60" s="973"/>
      <c r="DC60" s="974"/>
      <c r="DD60" s="974"/>
      <c r="DE60" s="974"/>
      <c r="DF60" s="975"/>
      <c r="DG60" s="973"/>
      <c r="DH60" s="974"/>
      <c r="DI60" s="974"/>
      <c r="DJ60" s="974"/>
      <c r="DK60" s="975"/>
      <c r="DL60" s="973"/>
      <c r="DM60" s="974"/>
      <c r="DN60" s="974"/>
      <c r="DO60" s="974"/>
      <c r="DP60" s="975"/>
      <c r="DQ60" s="973"/>
      <c r="DR60" s="974"/>
      <c r="DS60" s="974"/>
      <c r="DT60" s="974"/>
      <c r="DU60" s="975"/>
      <c r="DV60" s="976"/>
      <c r="DW60" s="977"/>
      <c r="DX60" s="977"/>
      <c r="DY60" s="977"/>
      <c r="DZ60" s="978"/>
      <c r="EA60" s="212"/>
    </row>
    <row r="61" spans="1:131" ht="26.25" customHeight="1" thickBot="1" x14ac:dyDescent="0.2">
      <c r="A61" s="221">
        <v>34</v>
      </c>
      <c r="B61" s="1014"/>
      <c r="C61" s="1015"/>
      <c r="D61" s="1015"/>
      <c r="E61" s="1015"/>
      <c r="F61" s="1015"/>
      <c r="G61" s="1015"/>
      <c r="H61" s="1015"/>
      <c r="I61" s="1015"/>
      <c r="J61" s="1015"/>
      <c r="K61" s="1015"/>
      <c r="L61" s="1015"/>
      <c r="M61" s="1015"/>
      <c r="N61" s="1015"/>
      <c r="O61" s="1015"/>
      <c r="P61" s="1016"/>
      <c r="Q61" s="1017"/>
      <c r="R61" s="1009"/>
      <c r="S61" s="1009"/>
      <c r="T61" s="1009"/>
      <c r="U61" s="1009"/>
      <c r="V61" s="1009"/>
      <c r="W61" s="1009"/>
      <c r="X61" s="1009"/>
      <c r="Y61" s="1009"/>
      <c r="Z61" s="1009"/>
      <c r="AA61" s="1009"/>
      <c r="AB61" s="1009"/>
      <c r="AC61" s="1009"/>
      <c r="AD61" s="1009"/>
      <c r="AE61" s="1018"/>
      <c r="AF61" s="1019"/>
      <c r="AG61" s="1020"/>
      <c r="AH61" s="1020"/>
      <c r="AI61" s="1020"/>
      <c r="AJ61" s="1021"/>
      <c r="AK61" s="1008"/>
      <c r="AL61" s="1009"/>
      <c r="AM61" s="1009"/>
      <c r="AN61" s="1009"/>
      <c r="AO61" s="1009"/>
      <c r="AP61" s="1009"/>
      <c r="AQ61" s="1009"/>
      <c r="AR61" s="1009"/>
      <c r="AS61" s="1009"/>
      <c r="AT61" s="1009"/>
      <c r="AU61" s="1009"/>
      <c r="AV61" s="1009"/>
      <c r="AW61" s="1009"/>
      <c r="AX61" s="1009"/>
      <c r="AY61" s="1009"/>
      <c r="AZ61" s="1010"/>
      <c r="BA61" s="1010"/>
      <c r="BB61" s="1010"/>
      <c r="BC61" s="1010"/>
      <c r="BD61" s="1010"/>
      <c r="BE61" s="959"/>
      <c r="BF61" s="959"/>
      <c r="BG61" s="959"/>
      <c r="BH61" s="959"/>
      <c r="BI61" s="960"/>
      <c r="BJ61" s="214"/>
      <c r="BK61" s="214"/>
      <c r="BL61" s="214"/>
      <c r="BM61" s="214"/>
      <c r="BN61" s="214"/>
      <c r="BO61" s="224"/>
      <c r="BP61" s="224"/>
      <c r="BQ61" s="221">
        <v>55</v>
      </c>
      <c r="BR61" s="222"/>
      <c r="BS61" s="976"/>
      <c r="BT61" s="977"/>
      <c r="BU61" s="977"/>
      <c r="BV61" s="977"/>
      <c r="BW61" s="977"/>
      <c r="BX61" s="977"/>
      <c r="BY61" s="977"/>
      <c r="BZ61" s="977"/>
      <c r="CA61" s="977"/>
      <c r="CB61" s="977"/>
      <c r="CC61" s="977"/>
      <c r="CD61" s="977"/>
      <c r="CE61" s="977"/>
      <c r="CF61" s="977"/>
      <c r="CG61" s="998"/>
      <c r="CH61" s="973"/>
      <c r="CI61" s="974"/>
      <c r="CJ61" s="974"/>
      <c r="CK61" s="974"/>
      <c r="CL61" s="975"/>
      <c r="CM61" s="973"/>
      <c r="CN61" s="974"/>
      <c r="CO61" s="974"/>
      <c r="CP61" s="974"/>
      <c r="CQ61" s="975"/>
      <c r="CR61" s="973"/>
      <c r="CS61" s="974"/>
      <c r="CT61" s="974"/>
      <c r="CU61" s="974"/>
      <c r="CV61" s="975"/>
      <c r="CW61" s="973"/>
      <c r="CX61" s="974"/>
      <c r="CY61" s="974"/>
      <c r="CZ61" s="974"/>
      <c r="DA61" s="975"/>
      <c r="DB61" s="973"/>
      <c r="DC61" s="974"/>
      <c r="DD61" s="974"/>
      <c r="DE61" s="974"/>
      <c r="DF61" s="975"/>
      <c r="DG61" s="973"/>
      <c r="DH61" s="974"/>
      <c r="DI61" s="974"/>
      <c r="DJ61" s="974"/>
      <c r="DK61" s="975"/>
      <c r="DL61" s="973"/>
      <c r="DM61" s="974"/>
      <c r="DN61" s="974"/>
      <c r="DO61" s="974"/>
      <c r="DP61" s="975"/>
      <c r="DQ61" s="973"/>
      <c r="DR61" s="974"/>
      <c r="DS61" s="974"/>
      <c r="DT61" s="974"/>
      <c r="DU61" s="975"/>
      <c r="DV61" s="976"/>
      <c r="DW61" s="977"/>
      <c r="DX61" s="977"/>
      <c r="DY61" s="977"/>
      <c r="DZ61" s="978"/>
      <c r="EA61" s="212"/>
    </row>
    <row r="62" spans="1:131" ht="26.25" customHeight="1" x14ac:dyDescent="0.15">
      <c r="A62" s="221">
        <v>35</v>
      </c>
      <c r="B62" s="1014"/>
      <c r="C62" s="1015"/>
      <c r="D62" s="1015"/>
      <c r="E62" s="1015"/>
      <c r="F62" s="1015"/>
      <c r="G62" s="1015"/>
      <c r="H62" s="1015"/>
      <c r="I62" s="1015"/>
      <c r="J62" s="1015"/>
      <c r="K62" s="1015"/>
      <c r="L62" s="1015"/>
      <c r="M62" s="1015"/>
      <c r="N62" s="1015"/>
      <c r="O62" s="1015"/>
      <c r="P62" s="1016"/>
      <c r="Q62" s="1017"/>
      <c r="R62" s="1009"/>
      <c r="S62" s="1009"/>
      <c r="T62" s="1009"/>
      <c r="U62" s="1009"/>
      <c r="V62" s="1009"/>
      <c r="W62" s="1009"/>
      <c r="X62" s="1009"/>
      <c r="Y62" s="1009"/>
      <c r="Z62" s="1009"/>
      <c r="AA62" s="1009"/>
      <c r="AB62" s="1009"/>
      <c r="AC62" s="1009"/>
      <c r="AD62" s="1009"/>
      <c r="AE62" s="1018"/>
      <c r="AF62" s="1019"/>
      <c r="AG62" s="1020"/>
      <c r="AH62" s="1020"/>
      <c r="AI62" s="1020"/>
      <c r="AJ62" s="1021"/>
      <c r="AK62" s="1008"/>
      <c r="AL62" s="1009"/>
      <c r="AM62" s="1009"/>
      <c r="AN62" s="1009"/>
      <c r="AO62" s="1009"/>
      <c r="AP62" s="1009"/>
      <c r="AQ62" s="1009"/>
      <c r="AR62" s="1009"/>
      <c r="AS62" s="1009"/>
      <c r="AT62" s="1009"/>
      <c r="AU62" s="1009"/>
      <c r="AV62" s="1009"/>
      <c r="AW62" s="1009"/>
      <c r="AX62" s="1009"/>
      <c r="AY62" s="1009"/>
      <c r="AZ62" s="1010"/>
      <c r="BA62" s="1010"/>
      <c r="BB62" s="1010"/>
      <c r="BC62" s="1010"/>
      <c r="BD62" s="1010"/>
      <c r="BE62" s="959"/>
      <c r="BF62" s="959"/>
      <c r="BG62" s="959"/>
      <c r="BH62" s="959"/>
      <c r="BI62" s="960"/>
      <c r="BJ62" s="1011" t="s">
        <v>397</v>
      </c>
      <c r="BK62" s="1012"/>
      <c r="BL62" s="1012"/>
      <c r="BM62" s="1012"/>
      <c r="BN62" s="1013"/>
      <c r="BO62" s="224"/>
      <c r="BP62" s="224"/>
      <c r="BQ62" s="221">
        <v>56</v>
      </c>
      <c r="BR62" s="222"/>
      <c r="BS62" s="976"/>
      <c r="BT62" s="977"/>
      <c r="BU62" s="977"/>
      <c r="BV62" s="977"/>
      <c r="BW62" s="977"/>
      <c r="BX62" s="977"/>
      <c r="BY62" s="977"/>
      <c r="BZ62" s="977"/>
      <c r="CA62" s="977"/>
      <c r="CB62" s="977"/>
      <c r="CC62" s="977"/>
      <c r="CD62" s="977"/>
      <c r="CE62" s="977"/>
      <c r="CF62" s="977"/>
      <c r="CG62" s="998"/>
      <c r="CH62" s="973"/>
      <c r="CI62" s="974"/>
      <c r="CJ62" s="974"/>
      <c r="CK62" s="974"/>
      <c r="CL62" s="975"/>
      <c r="CM62" s="973"/>
      <c r="CN62" s="974"/>
      <c r="CO62" s="974"/>
      <c r="CP62" s="974"/>
      <c r="CQ62" s="975"/>
      <c r="CR62" s="973"/>
      <c r="CS62" s="974"/>
      <c r="CT62" s="974"/>
      <c r="CU62" s="974"/>
      <c r="CV62" s="975"/>
      <c r="CW62" s="973"/>
      <c r="CX62" s="974"/>
      <c r="CY62" s="974"/>
      <c r="CZ62" s="974"/>
      <c r="DA62" s="975"/>
      <c r="DB62" s="973"/>
      <c r="DC62" s="974"/>
      <c r="DD62" s="974"/>
      <c r="DE62" s="974"/>
      <c r="DF62" s="975"/>
      <c r="DG62" s="973"/>
      <c r="DH62" s="974"/>
      <c r="DI62" s="974"/>
      <c r="DJ62" s="974"/>
      <c r="DK62" s="975"/>
      <c r="DL62" s="973"/>
      <c r="DM62" s="974"/>
      <c r="DN62" s="974"/>
      <c r="DO62" s="974"/>
      <c r="DP62" s="975"/>
      <c r="DQ62" s="973"/>
      <c r="DR62" s="974"/>
      <c r="DS62" s="974"/>
      <c r="DT62" s="974"/>
      <c r="DU62" s="975"/>
      <c r="DV62" s="976"/>
      <c r="DW62" s="977"/>
      <c r="DX62" s="977"/>
      <c r="DY62" s="977"/>
      <c r="DZ62" s="978"/>
      <c r="EA62" s="212"/>
    </row>
    <row r="63" spans="1:131" ht="26.25" customHeight="1" thickBot="1" x14ac:dyDescent="0.2">
      <c r="A63" s="223" t="s">
        <v>377</v>
      </c>
      <c r="B63" s="924" t="s">
        <v>398</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4"/>
      <c r="AF63" s="1005">
        <v>1297</v>
      </c>
      <c r="AG63" s="946"/>
      <c r="AH63" s="946"/>
      <c r="AI63" s="946"/>
      <c r="AJ63" s="1006"/>
      <c r="AK63" s="1007"/>
      <c r="AL63" s="950"/>
      <c r="AM63" s="950"/>
      <c r="AN63" s="950"/>
      <c r="AO63" s="950"/>
      <c r="AP63" s="946">
        <v>11415</v>
      </c>
      <c r="AQ63" s="946"/>
      <c r="AR63" s="946"/>
      <c r="AS63" s="946"/>
      <c r="AT63" s="946"/>
      <c r="AU63" s="946">
        <v>10391</v>
      </c>
      <c r="AV63" s="946"/>
      <c r="AW63" s="946"/>
      <c r="AX63" s="946"/>
      <c r="AY63" s="946"/>
      <c r="AZ63" s="1001"/>
      <c r="BA63" s="1001"/>
      <c r="BB63" s="1001"/>
      <c r="BC63" s="1001"/>
      <c r="BD63" s="1001"/>
      <c r="BE63" s="947"/>
      <c r="BF63" s="947"/>
      <c r="BG63" s="947"/>
      <c r="BH63" s="947"/>
      <c r="BI63" s="948"/>
      <c r="BJ63" s="1002" t="s">
        <v>122</v>
      </c>
      <c r="BK63" s="940"/>
      <c r="BL63" s="940"/>
      <c r="BM63" s="940"/>
      <c r="BN63" s="1003"/>
      <c r="BO63" s="224"/>
      <c r="BP63" s="224"/>
      <c r="BQ63" s="221">
        <v>57</v>
      </c>
      <c r="BR63" s="222"/>
      <c r="BS63" s="976"/>
      <c r="BT63" s="977"/>
      <c r="BU63" s="977"/>
      <c r="BV63" s="977"/>
      <c r="BW63" s="977"/>
      <c r="BX63" s="977"/>
      <c r="BY63" s="977"/>
      <c r="BZ63" s="977"/>
      <c r="CA63" s="977"/>
      <c r="CB63" s="977"/>
      <c r="CC63" s="977"/>
      <c r="CD63" s="977"/>
      <c r="CE63" s="977"/>
      <c r="CF63" s="977"/>
      <c r="CG63" s="998"/>
      <c r="CH63" s="973"/>
      <c r="CI63" s="974"/>
      <c r="CJ63" s="974"/>
      <c r="CK63" s="974"/>
      <c r="CL63" s="975"/>
      <c r="CM63" s="973"/>
      <c r="CN63" s="974"/>
      <c r="CO63" s="974"/>
      <c r="CP63" s="974"/>
      <c r="CQ63" s="975"/>
      <c r="CR63" s="973"/>
      <c r="CS63" s="974"/>
      <c r="CT63" s="974"/>
      <c r="CU63" s="974"/>
      <c r="CV63" s="975"/>
      <c r="CW63" s="973"/>
      <c r="CX63" s="974"/>
      <c r="CY63" s="974"/>
      <c r="CZ63" s="974"/>
      <c r="DA63" s="975"/>
      <c r="DB63" s="973"/>
      <c r="DC63" s="974"/>
      <c r="DD63" s="974"/>
      <c r="DE63" s="974"/>
      <c r="DF63" s="975"/>
      <c r="DG63" s="973"/>
      <c r="DH63" s="974"/>
      <c r="DI63" s="974"/>
      <c r="DJ63" s="974"/>
      <c r="DK63" s="975"/>
      <c r="DL63" s="973"/>
      <c r="DM63" s="974"/>
      <c r="DN63" s="974"/>
      <c r="DO63" s="974"/>
      <c r="DP63" s="975"/>
      <c r="DQ63" s="973"/>
      <c r="DR63" s="974"/>
      <c r="DS63" s="974"/>
      <c r="DT63" s="974"/>
      <c r="DU63" s="975"/>
      <c r="DV63" s="976"/>
      <c r="DW63" s="977"/>
      <c r="DX63" s="977"/>
      <c r="DY63" s="977"/>
      <c r="DZ63" s="978"/>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6"/>
      <c r="BT64" s="977"/>
      <c r="BU64" s="977"/>
      <c r="BV64" s="977"/>
      <c r="BW64" s="977"/>
      <c r="BX64" s="977"/>
      <c r="BY64" s="977"/>
      <c r="BZ64" s="977"/>
      <c r="CA64" s="977"/>
      <c r="CB64" s="977"/>
      <c r="CC64" s="977"/>
      <c r="CD64" s="977"/>
      <c r="CE64" s="977"/>
      <c r="CF64" s="977"/>
      <c r="CG64" s="998"/>
      <c r="CH64" s="973"/>
      <c r="CI64" s="974"/>
      <c r="CJ64" s="974"/>
      <c r="CK64" s="974"/>
      <c r="CL64" s="975"/>
      <c r="CM64" s="973"/>
      <c r="CN64" s="974"/>
      <c r="CO64" s="974"/>
      <c r="CP64" s="974"/>
      <c r="CQ64" s="975"/>
      <c r="CR64" s="973"/>
      <c r="CS64" s="974"/>
      <c r="CT64" s="974"/>
      <c r="CU64" s="974"/>
      <c r="CV64" s="975"/>
      <c r="CW64" s="973"/>
      <c r="CX64" s="974"/>
      <c r="CY64" s="974"/>
      <c r="CZ64" s="974"/>
      <c r="DA64" s="975"/>
      <c r="DB64" s="973"/>
      <c r="DC64" s="974"/>
      <c r="DD64" s="974"/>
      <c r="DE64" s="974"/>
      <c r="DF64" s="975"/>
      <c r="DG64" s="973"/>
      <c r="DH64" s="974"/>
      <c r="DI64" s="974"/>
      <c r="DJ64" s="974"/>
      <c r="DK64" s="975"/>
      <c r="DL64" s="973"/>
      <c r="DM64" s="974"/>
      <c r="DN64" s="974"/>
      <c r="DO64" s="974"/>
      <c r="DP64" s="975"/>
      <c r="DQ64" s="973"/>
      <c r="DR64" s="974"/>
      <c r="DS64" s="974"/>
      <c r="DT64" s="974"/>
      <c r="DU64" s="975"/>
      <c r="DV64" s="976"/>
      <c r="DW64" s="977"/>
      <c r="DX64" s="977"/>
      <c r="DY64" s="977"/>
      <c r="DZ64" s="978"/>
      <c r="EA64" s="212"/>
    </row>
    <row r="65" spans="1:131" ht="26.25" customHeight="1" thickBot="1" x14ac:dyDescent="0.2">
      <c r="A65" s="214" t="s">
        <v>399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6"/>
      <c r="BT65" s="977"/>
      <c r="BU65" s="977"/>
      <c r="BV65" s="977"/>
      <c r="BW65" s="977"/>
      <c r="BX65" s="977"/>
      <c r="BY65" s="977"/>
      <c r="BZ65" s="977"/>
      <c r="CA65" s="977"/>
      <c r="CB65" s="977"/>
      <c r="CC65" s="977"/>
      <c r="CD65" s="977"/>
      <c r="CE65" s="977"/>
      <c r="CF65" s="977"/>
      <c r="CG65" s="998"/>
      <c r="CH65" s="973"/>
      <c r="CI65" s="974"/>
      <c r="CJ65" s="974"/>
      <c r="CK65" s="974"/>
      <c r="CL65" s="975"/>
      <c r="CM65" s="973"/>
      <c r="CN65" s="974"/>
      <c r="CO65" s="974"/>
      <c r="CP65" s="974"/>
      <c r="CQ65" s="975"/>
      <c r="CR65" s="973"/>
      <c r="CS65" s="974"/>
      <c r="CT65" s="974"/>
      <c r="CU65" s="974"/>
      <c r="CV65" s="975"/>
      <c r="CW65" s="973"/>
      <c r="CX65" s="974"/>
      <c r="CY65" s="974"/>
      <c r="CZ65" s="974"/>
      <c r="DA65" s="975"/>
      <c r="DB65" s="973"/>
      <c r="DC65" s="974"/>
      <c r="DD65" s="974"/>
      <c r="DE65" s="974"/>
      <c r="DF65" s="975"/>
      <c r="DG65" s="973"/>
      <c r="DH65" s="974"/>
      <c r="DI65" s="974"/>
      <c r="DJ65" s="974"/>
      <c r="DK65" s="975"/>
      <c r="DL65" s="973"/>
      <c r="DM65" s="974"/>
      <c r="DN65" s="974"/>
      <c r="DO65" s="974"/>
      <c r="DP65" s="975"/>
      <c r="DQ65" s="973"/>
      <c r="DR65" s="974"/>
      <c r="DS65" s="974"/>
      <c r="DT65" s="974"/>
      <c r="DU65" s="975"/>
      <c r="DV65" s="976"/>
      <c r="DW65" s="977"/>
      <c r="DX65" s="977"/>
      <c r="DY65" s="977"/>
      <c r="DZ65" s="978"/>
      <c r="EA65" s="212"/>
    </row>
    <row r="66" spans="1:131" ht="26.25" customHeight="1" x14ac:dyDescent="0.15">
      <c r="A66" s="979" t="s">
        <v>400</v>
      </c>
      <c r="B66" s="980"/>
      <c r="C66" s="980"/>
      <c r="D66" s="980"/>
      <c r="E66" s="980"/>
      <c r="F66" s="980"/>
      <c r="G66" s="980"/>
      <c r="H66" s="980"/>
      <c r="I66" s="980"/>
      <c r="J66" s="980"/>
      <c r="K66" s="980"/>
      <c r="L66" s="980"/>
      <c r="M66" s="980"/>
      <c r="N66" s="980"/>
      <c r="O66" s="980"/>
      <c r="P66" s="981"/>
      <c r="Q66" s="985" t="s">
        <v>381</v>
      </c>
      <c r="R66" s="986"/>
      <c r="S66" s="986"/>
      <c r="T66" s="986"/>
      <c r="U66" s="987"/>
      <c r="V66" s="985" t="s">
        <v>382</v>
      </c>
      <c r="W66" s="986"/>
      <c r="X66" s="986"/>
      <c r="Y66" s="986"/>
      <c r="Z66" s="987"/>
      <c r="AA66" s="985" t="s">
        <v>383</v>
      </c>
      <c r="AB66" s="986"/>
      <c r="AC66" s="986"/>
      <c r="AD66" s="986"/>
      <c r="AE66" s="987"/>
      <c r="AF66" s="991" t="s">
        <v>384</v>
      </c>
      <c r="AG66" s="992"/>
      <c r="AH66" s="992"/>
      <c r="AI66" s="992"/>
      <c r="AJ66" s="993"/>
      <c r="AK66" s="985" t="s">
        <v>385</v>
      </c>
      <c r="AL66" s="980"/>
      <c r="AM66" s="980"/>
      <c r="AN66" s="980"/>
      <c r="AO66" s="981"/>
      <c r="AP66" s="985" t="s">
        <v>386</v>
      </c>
      <c r="AQ66" s="986"/>
      <c r="AR66" s="986"/>
      <c r="AS66" s="986"/>
      <c r="AT66" s="987"/>
      <c r="AU66" s="985" t="s">
        <v>401</v>
      </c>
      <c r="AV66" s="986"/>
      <c r="AW66" s="986"/>
      <c r="AX66" s="986"/>
      <c r="AY66" s="987"/>
      <c r="AZ66" s="985" t="s">
        <v>364</v>
      </c>
      <c r="BA66" s="986"/>
      <c r="BB66" s="986"/>
      <c r="BC66" s="986"/>
      <c r="BD66" s="999"/>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2"/>
      <c r="B67" s="983"/>
      <c r="C67" s="983"/>
      <c r="D67" s="983"/>
      <c r="E67" s="983"/>
      <c r="F67" s="983"/>
      <c r="G67" s="983"/>
      <c r="H67" s="983"/>
      <c r="I67" s="983"/>
      <c r="J67" s="983"/>
      <c r="K67" s="983"/>
      <c r="L67" s="983"/>
      <c r="M67" s="983"/>
      <c r="N67" s="983"/>
      <c r="O67" s="983"/>
      <c r="P67" s="984"/>
      <c r="Q67" s="988"/>
      <c r="R67" s="989"/>
      <c r="S67" s="989"/>
      <c r="T67" s="989"/>
      <c r="U67" s="990"/>
      <c r="V67" s="988"/>
      <c r="W67" s="989"/>
      <c r="X67" s="989"/>
      <c r="Y67" s="989"/>
      <c r="Z67" s="990"/>
      <c r="AA67" s="988"/>
      <c r="AB67" s="989"/>
      <c r="AC67" s="989"/>
      <c r="AD67" s="989"/>
      <c r="AE67" s="990"/>
      <c r="AF67" s="994"/>
      <c r="AG67" s="995"/>
      <c r="AH67" s="995"/>
      <c r="AI67" s="995"/>
      <c r="AJ67" s="996"/>
      <c r="AK67" s="997"/>
      <c r="AL67" s="983"/>
      <c r="AM67" s="983"/>
      <c r="AN67" s="983"/>
      <c r="AO67" s="984"/>
      <c r="AP67" s="988"/>
      <c r="AQ67" s="989"/>
      <c r="AR67" s="989"/>
      <c r="AS67" s="989"/>
      <c r="AT67" s="990"/>
      <c r="AU67" s="988"/>
      <c r="AV67" s="989"/>
      <c r="AW67" s="989"/>
      <c r="AX67" s="989"/>
      <c r="AY67" s="990"/>
      <c r="AZ67" s="988"/>
      <c r="BA67" s="989"/>
      <c r="BB67" s="989"/>
      <c r="BC67" s="989"/>
      <c r="BD67" s="1000"/>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9">
        <v>1</v>
      </c>
      <c r="B68" s="1092" t="s">
        <v>550</v>
      </c>
      <c r="C68" s="1093"/>
      <c r="D68" s="1093"/>
      <c r="E68" s="1093"/>
      <c r="F68" s="1093"/>
      <c r="G68" s="1093"/>
      <c r="H68" s="1093"/>
      <c r="I68" s="1093"/>
      <c r="J68" s="1093"/>
      <c r="K68" s="1093"/>
      <c r="L68" s="1093"/>
      <c r="M68" s="1093"/>
      <c r="N68" s="1093"/>
      <c r="O68" s="1093"/>
      <c r="P68" s="1094"/>
      <c r="Q68" s="972">
        <v>620</v>
      </c>
      <c r="R68" s="969"/>
      <c r="S68" s="969"/>
      <c r="T68" s="969"/>
      <c r="U68" s="969"/>
      <c r="V68" s="969">
        <v>594</v>
      </c>
      <c r="W68" s="969"/>
      <c r="X68" s="969"/>
      <c r="Y68" s="969"/>
      <c r="Z68" s="969"/>
      <c r="AA68" s="969">
        <v>26</v>
      </c>
      <c r="AB68" s="969"/>
      <c r="AC68" s="969"/>
      <c r="AD68" s="969"/>
      <c r="AE68" s="969"/>
      <c r="AF68" s="969">
        <v>26</v>
      </c>
      <c r="AG68" s="969"/>
      <c r="AH68" s="969"/>
      <c r="AI68" s="969"/>
      <c r="AJ68" s="969"/>
      <c r="AK68" s="969" t="s">
        <v>549</v>
      </c>
      <c r="AL68" s="969"/>
      <c r="AM68" s="969"/>
      <c r="AN68" s="969"/>
      <c r="AO68" s="969"/>
      <c r="AP68" s="969">
        <v>96</v>
      </c>
      <c r="AQ68" s="969"/>
      <c r="AR68" s="969"/>
      <c r="AS68" s="969"/>
      <c r="AT68" s="969"/>
      <c r="AU68" s="969">
        <v>32</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1">
        <v>2</v>
      </c>
      <c r="B69" s="961" t="s">
        <v>551</v>
      </c>
      <c r="C69" s="962"/>
      <c r="D69" s="962"/>
      <c r="E69" s="962"/>
      <c r="F69" s="962"/>
      <c r="G69" s="962"/>
      <c r="H69" s="962"/>
      <c r="I69" s="962"/>
      <c r="J69" s="962"/>
      <c r="K69" s="962"/>
      <c r="L69" s="962"/>
      <c r="M69" s="962"/>
      <c r="N69" s="962"/>
      <c r="O69" s="962"/>
      <c r="P69" s="963"/>
      <c r="Q69" s="964">
        <v>2</v>
      </c>
      <c r="R69" s="958"/>
      <c r="S69" s="958"/>
      <c r="T69" s="958"/>
      <c r="U69" s="958"/>
      <c r="V69" s="958">
        <v>2</v>
      </c>
      <c r="W69" s="958"/>
      <c r="X69" s="958"/>
      <c r="Y69" s="958"/>
      <c r="Z69" s="958"/>
      <c r="AA69" s="958" t="s">
        <v>549</v>
      </c>
      <c r="AB69" s="958"/>
      <c r="AC69" s="958"/>
      <c r="AD69" s="958"/>
      <c r="AE69" s="958"/>
      <c r="AF69" s="958" t="s">
        <v>549</v>
      </c>
      <c r="AG69" s="958"/>
      <c r="AH69" s="958"/>
      <c r="AI69" s="958"/>
      <c r="AJ69" s="958"/>
      <c r="AK69" s="958" t="s">
        <v>549</v>
      </c>
      <c r="AL69" s="958"/>
      <c r="AM69" s="958"/>
      <c r="AN69" s="958"/>
      <c r="AO69" s="958"/>
      <c r="AP69" s="958" t="s">
        <v>549</v>
      </c>
      <c r="AQ69" s="958"/>
      <c r="AR69" s="958"/>
      <c r="AS69" s="958"/>
      <c r="AT69" s="958"/>
      <c r="AU69" s="958" t="s">
        <v>549</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1">
        <v>3</v>
      </c>
      <c r="B70" s="961" t="s">
        <v>552</v>
      </c>
      <c r="C70" s="962"/>
      <c r="D70" s="962"/>
      <c r="E70" s="962"/>
      <c r="F70" s="962"/>
      <c r="G70" s="962"/>
      <c r="H70" s="962"/>
      <c r="I70" s="962"/>
      <c r="J70" s="962"/>
      <c r="K70" s="962"/>
      <c r="L70" s="962"/>
      <c r="M70" s="962"/>
      <c r="N70" s="962"/>
      <c r="O70" s="962"/>
      <c r="P70" s="963"/>
      <c r="Q70" s="964">
        <v>97</v>
      </c>
      <c r="R70" s="958"/>
      <c r="S70" s="958"/>
      <c r="T70" s="958"/>
      <c r="U70" s="958"/>
      <c r="V70" s="958">
        <v>94</v>
      </c>
      <c r="W70" s="958"/>
      <c r="X70" s="958"/>
      <c r="Y70" s="958"/>
      <c r="Z70" s="958"/>
      <c r="AA70" s="958">
        <v>3</v>
      </c>
      <c r="AB70" s="958"/>
      <c r="AC70" s="958"/>
      <c r="AD70" s="958"/>
      <c r="AE70" s="958"/>
      <c r="AF70" s="958">
        <v>3</v>
      </c>
      <c r="AG70" s="958"/>
      <c r="AH70" s="958"/>
      <c r="AI70" s="958"/>
      <c r="AJ70" s="958"/>
      <c r="AK70" s="958">
        <v>2</v>
      </c>
      <c r="AL70" s="958"/>
      <c r="AM70" s="958"/>
      <c r="AN70" s="958"/>
      <c r="AO70" s="958"/>
      <c r="AP70" s="958">
        <v>26</v>
      </c>
      <c r="AQ70" s="958"/>
      <c r="AR70" s="958"/>
      <c r="AS70" s="958"/>
      <c r="AT70" s="958"/>
      <c r="AU70" s="958">
        <v>9</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1">
        <v>4</v>
      </c>
      <c r="B71" s="961" t="s">
        <v>553</v>
      </c>
      <c r="C71" s="962"/>
      <c r="D71" s="962"/>
      <c r="E71" s="962"/>
      <c r="F71" s="962"/>
      <c r="G71" s="962"/>
      <c r="H71" s="962"/>
      <c r="I71" s="962"/>
      <c r="J71" s="962"/>
      <c r="K71" s="962"/>
      <c r="L71" s="962"/>
      <c r="M71" s="962"/>
      <c r="N71" s="962"/>
      <c r="O71" s="962"/>
      <c r="P71" s="963"/>
      <c r="Q71" s="964">
        <v>1</v>
      </c>
      <c r="R71" s="958"/>
      <c r="S71" s="958"/>
      <c r="T71" s="958"/>
      <c r="U71" s="958"/>
      <c r="V71" s="958">
        <v>1</v>
      </c>
      <c r="W71" s="958"/>
      <c r="X71" s="958"/>
      <c r="Y71" s="958"/>
      <c r="Z71" s="958"/>
      <c r="AA71" s="958">
        <v>1</v>
      </c>
      <c r="AB71" s="958"/>
      <c r="AC71" s="958"/>
      <c r="AD71" s="958"/>
      <c r="AE71" s="958"/>
      <c r="AF71" s="958">
        <v>1</v>
      </c>
      <c r="AG71" s="958"/>
      <c r="AH71" s="958"/>
      <c r="AI71" s="958"/>
      <c r="AJ71" s="958"/>
      <c r="AK71" s="958" t="s">
        <v>549</v>
      </c>
      <c r="AL71" s="958"/>
      <c r="AM71" s="958"/>
      <c r="AN71" s="958"/>
      <c r="AO71" s="958"/>
      <c r="AP71" s="958" t="s">
        <v>549</v>
      </c>
      <c r="AQ71" s="958"/>
      <c r="AR71" s="958"/>
      <c r="AS71" s="958"/>
      <c r="AT71" s="958"/>
      <c r="AU71" s="958" t="s">
        <v>549</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1">
        <v>5</v>
      </c>
      <c r="B72" s="961" t="s">
        <v>554</v>
      </c>
      <c r="C72" s="962"/>
      <c r="D72" s="962"/>
      <c r="E72" s="962"/>
      <c r="F72" s="962"/>
      <c r="G72" s="962"/>
      <c r="H72" s="962"/>
      <c r="I72" s="962"/>
      <c r="J72" s="962"/>
      <c r="K72" s="962"/>
      <c r="L72" s="962"/>
      <c r="M72" s="962"/>
      <c r="N72" s="962"/>
      <c r="O72" s="962"/>
      <c r="P72" s="963"/>
      <c r="Q72" s="964">
        <v>2476</v>
      </c>
      <c r="R72" s="958"/>
      <c r="S72" s="958"/>
      <c r="T72" s="958"/>
      <c r="U72" s="958"/>
      <c r="V72" s="958">
        <v>2435</v>
      </c>
      <c r="W72" s="958"/>
      <c r="X72" s="958"/>
      <c r="Y72" s="958"/>
      <c r="Z72" s="958"/>
      <c r="AA72" s="958">
        <v>40</v>
      </c>
      <c r="AB72" s="958"/>
      <c r="AC72" s="958"/>
      <c r="AD72" s="958"/>
      <c r="AE72" s="958"/>
      <c r="AF72" s="958">
        <v>36</v>
      </c>
      <c r="AG72" s="958"/>
      <c r="AH72" s="958"/>
      <c r="AI72" s="958"/>
      <c r="AJ72" s="958"/>
      <c r="AK72" s="958">
        <v>16</v>
      </c>
      <c r="AL72" s="958"/>
      <c r="AM72" s="958"/>
      <c r="AN72" s="958"/>
      <c r="AO72" s="958"/>
      <c r="AP72" s="958">
        <v>1259</v>
      </c>
      <c r="AQ72" s="958"/>
      <c r="AR72" s="958"/>
      <c r="AS72" s="958"/>
      <c r="AT72" s="958"/>
      <c r="AU72" s="958">
        <v>412</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1">
        <v>6</v>
      </c>
      <c r="B73" s="961" t="s">
        <v>555</v>
      </c>
      <c r="C73" s="962"/>
      <c r="D73" s="962"/>
      <c r="E73" s="962"/>
      <c r="F73" s="962"/>
      <c r="G73" s="962"/>
      <c r="H73" s="962"/>
      <c r="I73" s="962"/>
      <c r="J73" s="962"/>
      <c r="K73" s="962"/>
      <c r="L73" s="962"/>
      <c r="M73" s="962"/>
      <c r="N73" s="962"/>
      <c r="O73" s="962"/>
      <c r="P73" s="963"/>
      <c r="Q73" s="964">
        <v>496</v>
      </c>
      <c r="R73" s="958"/>
      <c r="S73" s="958"/>
      <c r="T73" s="958"/>
      <c r="U73" s="958"/>
      <c r="V73" s="958">
        <v>473</v>
      </c>
      <c r="W73" s="958"/>
      <c r="X73" s="958"/>
      <c r="Y73" s="958"/>
      <c r="Z73" s="958"/>
      <c r="AA73" s="958">
        <v>24</v>
      </c>
      <c r="AB73" s="958"/>
      <c r="AC73" s="958"/>
      <c r="AD73" s="958"/>
      <c r="AE73" s="958"/>
      <c r="AF73" s="958">
        <v>24</v>
      </c>
      <c r="AG73" s="958"/>
      <c r="AH73" s="958"/>
      <c r="AI73" s="958"/>
      <c r="AJ73" s="958"/>
      <c r="AK73" s="958" t="s">
        <v>549</v>
      </c>
      <c r="AL73" s="958"/>
      <c r="AM73" s="958"/>
      <c r="AN73" s="958"/>
      <c r="AO73" s="958"/>
      <c r="AP73" s="958">
        <v>475</v>
      </c>
      <c r="AQ73" s="958"/>
      <c r="AR73" s="958"/>
      <c r="AS73" s="958"/>
      <c r="AT73" s="958"/>
      <c r="AU73" s="958">
        <v>237</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1">
        <v>7</v>
      </c>
      <c r="B74" s="961" t="s">
        <v>556</v>
      </c>
      <c r="C74" s="962"/>
      <c r="D74" s="962"/>
      <c r="E74" s="962"/>
      <c r="F74" s="962"/>
      <c r="G74" s="962"/>
      <c r="H74" s="962"/>
      <c r="I74" s="962"/>
      <c r="J74" s="962"/>
      <c r="K74" s="962"/>
      <c r="L74" s="962"/>
      <c r="M74" s="962"/>
      <c r="N74" s="962"/>
      <c r="O74" s="962"/>
      <c r="P74" s="963"/>
      <c r="Q74" s="964">
        <v>178</v>
      </c>
      <c r="R74" s="958"/>
      <c r="S74" s="958"/>
      <c r="T74" s="958"/>
      <c r="U74" s="958"/>
      <c r="V74" s="958">
        <v>172</v>
      </c>
      <c r="W74" s="958"/>
      <c r="X74" s="958"/>
      <c r="Y74" s="958"/>
      <c r="Z74" s="958"/>
      <c r="AA74" s="958">
        <v>6</v>
      </c>
      <c r="AB74" s="958"/>
      <c r="AC74" s="958"/>
      <c r="AD74" s="958"/>
      <c r="AE74" s="958"/>
      <c r="AF74" s="958">
        <v>6</v>
      </c>
      <c r="AG74" s="958"/>
      <c r="AH74" s="958"/>
      <c r="AI74" s="958"/>
      <c r="AJ74" s="958"/>
      <c r="AK74" s="958" t="s">
        <v>549</v>
      </c>
      <c r="AL74" s="958"/>
      <c r="AM74" s="958"/>
      <c r="AN74" s="958"/>
      <c r="AO74" s="958"/>
      <c r="AP74" s="958">
        <v>135</v>
      </c>
      <c r="AQ74" s="958"/>
      <c r="AR74" s="958"/>
      <c r="AS74" s="958"/>
      <c r="AT74" s="958"/>
      <c r="AU74" s="958">
        <v>15</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1">
        <v>8</v>
      </c>
      <c r="B75" s="961" t="s">
        <v>557</v>
      </c>
      <c r="C75" s="962"/>
      <c r="D75" s="962"/>
      <c r="E75" s="962"/>
      <c r="F75" s="962"/>
      <c r="G75" s="962"/>
      <c r="H75" s="962"/>
      <c r="I75" s="962"/>
      <c r="J75" s="962"/>
      <c r="K75" s="962"/>
      <c r="L75" s="962"/>
      <c r="M75" s="962"/>
      <c r="N75" s="962"/>
      <c r="O75" s="962"/>
      <c r="P75" s="963"/>
      <c r="Q75" s="965">
        <v>6098</v>
      </c>
      <c r="R75" s="966"/>
      <c r="S75" s="966"/>
      <c r="T75" s="966"/>
      <c r="U75" s="967"/>
      <c r="V75" s="968">
        <v>5884</v>
      </c>
      <c r="W75" s="966"/>
      <c r="X75" s="966"/>
      <c r="Y75" s="966"/>
      <c r="Z75" s="967"/>
      <c r="AA75" s="968">
        <v>215</v>
      </c>
      <c r="AB75" s="966"/>
      <c r="AC75" s="966"/>
      <c r="AD75" s="966"/>
      <c r="AE75" s="967"/>
      <c r="AF75" s="968">
        <v>4451</v>
      </c>
      <c r="AG75" s="966"/>
      <c r="AH75" s="966"/>
      <c r="AI75" s="966"/>
      <c r="AJ75" s="967"/>
      <c r="AK75" s="968" t="s">
        <v>549</v>
      </c>
      <c r="AL75" s="966"/>
      <c r="AM75" s="966"/>
      <c r="AN75" s="966"/>
      <c r="AO75" s="967"/>
      <c r="AP75" s="968">
        <v>10798</v>
      </c>
      <c r="AQ75" s="966"/>
      <c r="AR75" s="966"/>
      <c r="AS75" s="966"/>
      <c r="AT75" s="967"/>
      <c r="AU75" s="968">
        <v>479</v>
      </c>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1">
        <v>9</v>
      </c>
      <c r="B76" s="961" t="s">
        <v>558</v>
      </c>
      <c r="C76" s="962"/>
      <c r="D76" s="962"/>
      <c r="E76" s="962"/>
      <c r="F76" s="962"/>
      <c r="G76" s="962"/>
      <c r="H76" s="962"/>
      <c r="I76" s="962"/>
      <c r="J76" s="962"/>
      <c r="K76" s="962"/>
      <c r="L76" s="962"/>
      <c r="M76" s="962"/>
      <c r="N76" s="962"/>
      <c r="O76" s="962"/>
      <c r="P76" s="963"/>
      <c r="Q76" s="965">
        <v>2</v>
      </c>
      <c r="R76" s="966"/>
      <c r="S76" s="966"/>
      <c r="T76" s="966"/>
      <c r="U76" s="967"/>
      <c r="V76" s="968">
        <v>2</v>
      </c>
      <c r="W76" s="966"/>
      <c r="X76" s="966"/>
      <c r="Y76" s="966"/>
      <c r="Z76" s="967"/>
      <c r="AA76" s="968">
        <v>1</v>
      </c>
      <c r="AB76" s="966"/>
      <c r="AC76" s="966"/>
      <c r="AD76" s="966"/>
      <c r="AE76" s="967"/>
      <c r="AF76" s="968">
        <v>1</v>
      </c>
      <c r="AG76" s="966"/>
      <c r="AH76" s="966"/>
      <c r="AI76" s="966"/>
      <c r="AJ76" s="967"/>
      <c r="AK76" s="968" t="s">
        <v>489</v>
      </c>
      <c r="AL76" s="966"/>
      <c r="AM76" s="966"/>
      <c r="AN76" s="966"/>
      <c r="AO76" s="967"/>
      <c r="AP76" s="968" t="s">
        <v>489</v>
      </c>
      <c r="AQ76" s="966"/>
      <c r="AR76" s="966"/>
      <c r="AS76" s="966"/>
      <c r="AT76" s="967"/>
      <c r="AU76" s="968" t="s">
        <v>489</v>
      </c>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1">
        <v>10</v>
      </c>
      <c r="B77" s="961" t="s">
        <v>559</v>
      </c>
      <c r="C77" s="962"/>
      <c r="D77" s="962"/>
      <c r="E77" s="962"/>
      <c r="F77" s="962"/>
      <c r="G77" s="962"/>
      <c r="H77" s="962"/>
      <c r="I77" s="962"/>
      <c r="J77" s="962"/>
      <c r="K77" s="962"/>
      <c r="L77" s="962"/>
      <c r="M77" s="962"/>
      <c r="N77" s="962"/>
      <c r="O77" s="962"/>
      <c r="P77" s="963"/>
      <c r="Q77" s="965">
        <v>785</v>
      </c>
      <c r="R77" s="966"/>
      <c r="S77" s="966"/>
      <c r="T77" s="966"/>
      <c r="U77" s="967"/>
      <c r="V77" s="968">
        <v>370</v>
      </c>
      <c r="W77" s="966"/>
      <c r="X77" s="966"/>
      <c r="Y77" s="966"/>
      <c r="Z77" s="967"/>
      <c r="AA77" s="968">
        <v>414</v>
      </c>
      <c r="AB77" s="966"/>
      <c r="AC77" s="966"/>
      <c r="AD77" s="966"/>
      <c r="AE77" s="967"/>
      <c r="AF77" s="968">
        <v>414</v>
      </c>
      <c r="AG77" s="966"/>
      <c r="AH77" s="966"/>
      <c r="AI77" s="966"/>
      <c r="AJ77" s="967"/>
      <c r="AK77" s="968" t="s">
        <v>549</v>
      </c>
      <c r="AL77" s="966"/>
      <c r="AM77" s="966"/>
      <c r="AN77" s="966"/>
      <c r="AO77" s="967"/>
      <c r="AP77" s="968" t="s">
        <v>549</v>
      </c>
      <c r="AQ77" s="966"/>
      <c r="AR77" s="966"/>
      <c r="AS77" s="966"/>
      <c r="AT77" s="967"/>
      <c r="AU77" s="968" t="s">
        <v>549</v>
      </c>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1">
        <v>11</v>
      </c>
      <c r="B78" s="961" t="s">
        <v>560</v>
      </c>
      <c r="C78" s="962"/>
      <c r="D78" s="962"/>
      <c r="E78" s="962"/>
      <c r="F78" s="962"/>
      <c r="G78" s="962"/>
      <c r="H78" s="962"/>
      <c r="I78" s="962"/>
      <c r="J78" s="962"/>
      <c r="K78" s="962"/>
      <c r="L78" s="962"/>
      <c r="M78" s="962"/>
      <c r="N78" s="962"/>
      <c r="O78" s="962"/>
      <c r="P78" s="963"/>
      <c r="Q78" s="964">
        <v>906481</v>
      </c>
      <c r="R78" s="958"/>
      <c r="S78" s="958"/>
      <c r="T78" s="958"/>
      <c r="U78" s="958"/>
      <c r="V78" s="958">
        <v>887687</v>
      </c>
      <c r="W78" s="958"/>
      <c r="X78" s="958"/>
      <c r="Y78" s="958"/>
      <c r="Z78" s="958"/>
      <c r="AA78" s="958">
        <v>18794</v>
      </c>
      <c r="AB78" s="958"/>
      <c r="AC78" s="958"/>
      <c r="AD78" s="958"/>
      <c r="AE78" s="958"/>
      <c r="AF78" s="958">
        <v>18794</v>
      </c>
      <c r="AG78" s="958"/>
      <c r="AH78" s="958"/>
      <c r="AI78" s="958"/>
      <c r="AJ78" s="958"/>
      <c r="AK78" s="958">
        <v>9782</v>
      </c>
      <c r="AL78" s="958"/>
      <c r="AM78" s="958"/>
      <c r="AN78" s="958"/>
      <c r="AO78" s="958"/>
      <c r="AP78" s="958" t="s">
        <v>549</v>
      </c>
      <c r="AQ78" s="958"/>
      <c r="AR78" s="958"/>
      <c r="AS78" s="958"/>
      <c r="AT78" s="958"/>
      <c r="AU78" s="958" t="s">
        <v>549</v>
      </c>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1">
        <v>12</v>
      </c>
      <c r="B79" s="961" t="s">
        <v>561</v>
      </c>
      <c r="C79" s="962"/>
      <c r="D79" s="962"/>
      <c r="E79" s="962"/>
      <c r="F79" s="962"/>
      <c r="G79" s="962"/>
      <c r="H79" s="962"/>
      <c r="I79" s="962"/>
      <c r="J79" s="962"/>
      <c r="K79" s="962"/>
      <c r="L79" s="962"/>
      <c r="M79" s="962"/>
      <c r="N79" s="962"/>
      <c r="O79" s="962"/>
      <c r="P79" s="963"/>
      <c r="Q79" s="964">
        <v>12127</v>
      </c>
      <c r="R79" s="958"/>
      <c r="S79" s="958"/>
      <c r="T79" s="958"/>
      <c r="U79" s="958"/>
      <c r="V79" s="958">
        <v>11635</v>
      </c>
      <c r="W79" s="958"/>
      <c r="X79" s="958"/>
      <c r="Y79" s="958"/>
      <c r="Z79" s="958"/>
      <c r="AA79" s="958">
        <v>492</v>
      </c>
      <c r="AB79" s="958"/>
      <c r="AC79" s="958"/>
      <c r="AD79" s="958"/>
      <c r="AE79" s="958"/>
      <c r="AF79" s="958">
        <v>492</v>
      </c>
      <c r="AG79" s="958"/>
      <c r="AH79" s="958"/>
      <c r="AI79" s="958"/>
      <c r="AJ79" s="958"/>
      <c r="AK79" s="958" t="s">
        <v>549</v>
      </c>
      <c r="AL79" s="958"/>
      <c r="AM79" s="958"/>
      <c r="AN79" s="958"/>
      <c r="AO79" s="958"/>
      <c r="AP79" s="958" t="s">
        <v>549</v>
      </c>
      <c r="AQ79" s="958"/>
      <c r="AR79" s="958"/>
      <c r="AS79" s="958"/>
      <c r="AT79" s="958"/>
      <c r="AU79" s="958" t="s">
        <v>549</v>
      </c>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3" t="s">
        <v>377</v>
      </c>
      <c r="B88" s="924" t="s">
        <v>402</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24248</v>
      </c>
      <c r="AG88" s="946"/>
      <c r="AH88" s="946"/>
      <c r="AI88" s="946"/>
      <c r="AJ88" s="946"/>
      <c r="AK88" s="950"/>
      <c r="AL88" s="950"/>
      <c r="AM88" s="950"/>
      <c r="AN88" s="950"/>
      <c r="AO88" s="950"/>
      <c r="AP88" s="946">
        <v>12789</v>
      </c>
      <c r="AQ88" s="946"/>
      <c r="AR88" s="946"/>
      <c r="AS88" s="946"/>
      <c r="AT88" s="946"/>
      <c r="AU88" s="946">
        <v>1184</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924" t="s">
        <v>403</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790</v>
      </c>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404</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405</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406</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407</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408</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409</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410</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411</v>
      </c>
      <c r="AB109" s="883"/>
      <c r="AC109" s="883"/>
      <c r="AD109" s="883"/>
      <c r="AE109" s="884"/>
      <c r="AF109" s="885" t="s">
        <v>412</v>
      </c>
      <c r="AG109" s="883"/>
      <c r="AH109" s="883"/>
      <c r="AI109" s="883"/>
      <c r="AJ109" s="884"/>
      <c r="AK109" s="885" t="s">
        <v>294</v>
      </c>
      <c r="AL109" s="883"/>
      <c r="AM109" s="883"/>
      <c r="AN109" s="883"/>
      <c r="AO109" s="884"/>
      <c r="AP109" s="885" t="s">
        <v>413</v>
      </c>
      <c r="AQ109" s="883"/>
      <c r="AR109" s="883"/>
      <c r="AS109" s="883"/>
      <c r="AT109" s="916"/>
      <c r="AU109" s="882" t="s">
        <v>410</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411</v>
      </c>
      <c r="BR109" s="883"/>
      <c r="BS109" s="883"/>
      <c r="BT109" s="883"/>
      <c r="BU109" s="884"/>
      <c r="BV109" s="885" t="s">
        <v>412</v>
      </c>
      <c r="BW109" s="883"/>
      <c r="BX109" s="883"/>
      <c r="BY109" s="883"/>
      <c r="BZ109" s="884"/>
      <c r="CA109" s="885" t="s">
        <v>294</v>
      </c>
      <c r="CB109" s="883"/>
      <c r="CC109" s="883"/>
      <c r="CD109" s="883"/>
      <c r="CE109" s="884"/>
      <c r="CF109" s="923" t="s">
        <v>413</v>
      </c>
      <c r="CG109" s="923"/>
      <c r="CH109" s="923"/>
      <c r="CI109" s="923"/>
      <c r="CJ109" s="923"/>
      <c r="CK109" s="885" t="s">
        <v>414</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411</v>
      </c>
      <c r="DH109" s="883"/>
      <c r="DI109" s="883"/>
      <c r="DJ109" s="883"/>
      <c r="DK109" s="884"/>
      <c r="DL109" s="885" t="s">
        <v>412</v>
      </c>
      <c r="DM109" s="883"/>
      <c r="DN109" s="883"/>
      <c r="DO109" s="883"/>
      <c r="DP109" s="884"/>
      <c r="DQ109" s="885" t="s">
        <v>294</v>
      </c>
      <c r="DR109" s="883"/>
      <c r="DS109" s="883"/>
      <c r="DT109" s="883"/>
      <c r="DU109" s="884"/>
      <c r="DV109" s="885" t="s">
        <v>413</v>
      </c>
      <c r="DW109" s="883"/>
      <c r="DX109" s="883"/>
      <c r="DY109" s="883"/>
      <c r="DZ109" s="916"/>
    </row>
    <row r="110" spans="1:131" s="212" customFormat="1" ht="26.25" customHeight="1" x14ac:dyDescent="0.15">
      <c r="A110" s="794" t="s">
        <v>415</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3363336</v>
      </c>
      <c r="AB110" s="876"/>
      <c r="AC110" s="876"/>
      <c r="AD110" s="876"/>
      <c r="AE110" s="877"/>
      <c r="AF110" s="878">
        <v>3319040</v>
      </c>
      <c r="AG110" s="876"/>
      <c r="AH110" s="876"/>
      <c r="AI110" s="876"/>
      <c r="AJ110" s="877"/>
      <c r="AK110" s="878">
        <v>3104232</v>
      </c>
      <c r="AL110" s="876"/>
      <c r="AM110" s="876"/>
      <c r="AN110" s="876"/>
      <c r="AO110" s="877"/>
      <c r="AP110" s="879">
        <v>28.2</v>
      </c>
      <c r="AQ110" s="880"/>
      <c r="AR110" s="880"/>
      <c r="AS110" s="880"/>
      <c r="AT110" s="881"/>
      <c r="AU110" s="917" t="s">
        <v>69</v>
      </c>
      <c r="AV110" s="918"/>
      <c r="AW110" s="918"/>
      <c r="AX110" s="918"/>
      <c r="AY110" s="918"/>
      <c r="AZ110" s="847" t="s">
        <v>416</v>
      </c>
      <c r="BA110" s="795"/>
      <c r="BB110" s="795"/>
      <c r="BC110" s="795"/>
      <c r="BD110" s="795"/>
      <c r="BE110" s="795"/>
      <c r="BF110" s="795"/>
      <c r="BG110" s="795"/>
      <c r="BH110" s="795"/>
      <c r="BI110" s="795"/>
      <c r="BJ110" s="795"/>
      <c r="BK110" s="795"/>
      <c r="BL110" s="795"/>
      <c r="BM110" s="795"/>
      <c r="BN110" s="795"/>
      <c r="BO110" s="795"/>
      <c r="BP110" s="796"/>
      <c r="BQ110" s="848">
        <v>27753268</v>
      </c>
      <c r="BR110" s="829"/>
      <c r="BS110" s="829"/>
      <c r="BT110" s="829"/>
      <c r="BU110" s="829"/>
      <c r="BV110" s="829">
        <v>26171831</v>
      </c>
      <c r="BW110" s="829"/>
      <c r="BX110" s="829"/>
      <c r="BY110" s="829"/>
      <c r="BZ110" s="829"/>
      <c r="CA110" s="829">
        <v>24617162</v>
      </c>
      <c r="CB110" s="829"/>
      <c r="CC110" s="829"/>
      <c r="CD110" s="829"/>
      <c r="CE110" s="829"/>
      <c r="CF110" s="853">
        <v>223.7</v>
      </c>
      <c r="CG110" s="854"/>
      <c r="CH110" s="854"/>
      <c r="CI110" s="854"/>
      <c r="CJ110" s="854"/>
      <c r="CK110" s="913" t="s">
        <v>417</v>
      </c>
      <c r="CL110" s="806"/>
      <c r="CM110" s="847" t="s">
        <v>418</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419</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420</v>
      </c>
      <c r="BA111" s="739"/>
      <c r="BB111" s="739"/>
      <c r="BC111" s="739"/>
      <c r="BD111" s="739"/>
      <c r="BE111" s="739"/>
      <c r="BF111" s="739"/>
      <c r="BG111" s="739"/>
      <c r="BH111" s="739"/>
      <c r="BI111" s="739"/>
      <c r="BJ111" s="739"/>
      <c r="BK111" s="739"/>
      <c r="BL111" s="739"/>
      <c r="BM111" s="739"/>
      <c r="BN111" s="739"/>
      <c r="BO111" s="739"/>
      <c r="BP111" s="740"/>
      <c r="BQ111" s="803">
        <v>15252</v>
      </c>
      <c r="BR111" s="804"/>
      <c r="BS111" s="804"/>
      <c r="BT111" s="804"/>
      <c r="BU111" s="804"/>
      <c r="BV111" s="804">
        <v>3392</v>
      </c>
      <c r="BW111" s="804"/>
      <c r="BX111" s="804"/>
      <c r="BY111" s="804"/>
      <c r="BZ111" s="804"/>
      <c r="CA111" s="804">
        <v>2661</v>
      </c>
      <c r="CB111" s="804"/>
      <c r="CC111" s="804"/>
      <c r="CD111" s="804"/>
      <c r="CE111" s="804"/>
      <c r="CF111" s="862">
        <v>0</v>
      </c>
      <c r="CG111" s="863"/>
      <c r="CH111" s="863"/>
      <c r="CI111" s="863"/>
      <c r="CJ111" s="863"/>
      <c r="CK111" s="914"/>
      <c r="CL111" s="808"/>
      <c r="CM111" s="802" t="s">
        <v>421</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15">
      <c r="A112" s="899" t="s">
        <v>422</v>
      </c>
      <c r="B112" s="900"/>
      <c r="C112" s="739" t="s">
        <v>423</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424</v>
      </c>
      <c r="BA112" s="739"/>
      <c r="BB112" s="739"/>
      <c r="BC112" s="739"/>
      <c r="BD112" s="739"/>
      <c r="BE112" s="739"/>
      <c r="BF112" s="739"/>
      <c r="BG112" s="739"/>
      <c r="BH112" s="739"/>
      <c r="BI112" s="739"/>
      <c r="BJ112" s="739"/>
      <c r="BK112" s="739"/>
      <c r="BL112" s="739"/>
      <c r="BM112" s="739"/>
      <c r="BN112" s="739"/>
      <c r="BO112" s="739"/>
      <c r="BP112" s="740"/>
      <c r="BQ112" s="803">
        <v>10189347</v>
      </c>
      <c r="BR112" s="804"/>
      <c r="BS112" s="804"/>
      <c r="BT112" s="804"/>
      <c r="BU112" s="804"/>
      <c r="BV112" s="804">
        <v>10237980</v>
      </c>
      <c r="BW112" s="804"/>
      <c r="BX112" s="804"/>
      <c r="BY112" s="804"/>
      <c r="BZ112" s="804"/>
      <c r="CA112" s="804">
        <v>10391438</v>
      </c>
      <c r="CB112" s="804"/>
      <c r="CC112" s="804"/>
      <c r="CD112" s="804"/>
      <c r="CE112" s="804"/>
      <c r="CF112" s="862">
        <v>94.4</v>
      </c>
      <c r="CG112" s="863"/>
      <c r="CH112" s="863"/>
      <c r="CI112" s="863"/>
      <c r="CJ112" s="863"/>
      <c r="CK112" s="914"/>
      <c r="CL112" s="808"/>
      <c r="CM112" s="802" t="s">
        <v>425</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15">
      <c r="A113" s="901"/>
      <c r="B113" s="902"/>
      <c r="C113" s="739" t="s">
        <v>426</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537493</v>
      </c>
      <c r="AB113" s="906"/>
      <c r="AC113" s="906"/>
      <c r="AD113" s="906"/>
      <c r="AE113" s="907"/>
      <c r="AF113" s="908">
        <v>570984</v>
      </c>
      <c r="AG113" s="906"/>
      <c r="AH113" s="906"/>
      <c r="AI113" s="906"/>
      <c r="AJ113" s="907"/>
      <c r="AK113" s="908">
        <v>595306</v>
      </c>
      <c r="AL113" s="906"/>
      <c r="AM113" s="906"/>
      <c r="AN113" s="906"/>
      <c r="AO113" s="907"/>
      <c r="AP113" s="909">
        <v>5.4</v>
      </c>
      <c r="AQ113" s="910"/>
      <c r="AR113" s="910"/>
      <c r="AS113" s="910"/>
      <c r="AT113" s="911"/>
      <c r="AU113" s="919"/>
      <c r="AV113" s="920"/>
      <c r="AW113" s="920"/>
      <c r="AX113" s="920"/>
      <c r="AY113" s="920"/>
      <c r="AZ113" s="802" t="s">
        <v>427</v>
      </c>
      <c r="BA113" s="739"/>
      <c r="BB113" s="739"/>
      <c r="BC113" s="739"/>
      <c r="BD113" s="739"/>
      <c r="BE113" s="739"/>
      <c r="BF113" s="739"/>
      <c r="BG113" s="739"/>
      <c r="BH113" s="739"/>
      <c r="BI113" s="739"/>
      <c r="BJ113" s="739"/>
      <c r="BK113" s="739"/>
      <c r="BL113" s="739"/>
      <c r="BM113" s="739"/>
      <c r="BN113" s="739"/>
      <c r="BO113" s="739"/>
      <c r="BP113" s="740"/>
      <c r="BQ113" s="803">
        <v>1622346</v>
      </c>
      <c r="BR113" s="804"/>
      <c r="BS113" s="804"/>
      <c r="BT113" s="804"/>
      <c r="BU113" s="804"/>
      <c r="BV113" s="804">
        <v>1304125</v>
      </c>
      <c r="BW113" s="804"/>
      <c r="BX113" s="804"/>
      <c r="BY113" s="804"/>
      <c r="BZ113" s="804"/>
      <c r="CA113" s="804">
        <v>1184390</v>
      </c>
      <c r="CB113" s="804"/>
      <c r="CC113" s="804"/>
      <c r="CD113" s="804"/>
      <c r="CE113" s="804"/>
      <c r="CF113" s="862">
        <v>10.8</v>
      </c>
      <c r="CG113" s="863"/>
      <c r="CH113" s="863"/>
      <c r="CI113" s="863"/>
      <c r="CJ113" s="863"/>
      <c r="CK113" s="914"/>
      <c r="CL113" s="808"/>
      <c r="CM113" s="802" t="s">
        <v>428</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429</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177807</v>
      </c>
      <c r="AB114" s="767"/>
      <c r="AC114" s="767"/>
      <c r="AD114" s="767"/>
      <c r="AE114" s="768"/>
      <c r="AF114" s="769">
        <v>165497</v>
      </c>
      <c r="AG114" s="767"/>
      <c r="AH114" s="767"/>
      <c r="AI114" s="767"/>
      <c r="AJ114" s="768"/>
      <c r="AK114" s="769">
        <v>142337</v>
      </c>
      <c r="AL114" s="767"/>
      <c r="AM114" s="767"/>
      <c r="AN114" s="767"/>
      <c r="AO114" s="768"/>
      <c r="AP114" s="811">
        <v>1.3</v>
      </c>
      <c r="AQ114" s="812"/>
      <c r="AR114" s="812"/>
      <c r="AS114" s="812"/>
      <c r="AT114" s="813"/>
      <c r="AU114" s="919"/>
      <c r="AV114" s="920"/>
      <c r="AW114" s="920"/>
      <c r="AX114" s="920"/>
      <c r="AY114" s="920"/>
      <c r="AZ114" s="802" t="s">
        <v>430</v>
      </c>
      <c r="BA114" s="739"/>
      <c r="BB114" s="739"/>
      <c r="BC114" s="739"/>
      <c r="BD114" s="739"/>
      <c r="BE114" s="739"/>
      <c r="BF114" s="739"/>
      <c r="BG114" s="739"/>
      <c r="BH114" s="739"/>
      <c r="BI114" s="739"/>
      <c r="BJ114" s="739"/>
      <c r="BK114" s="739"/>
      <c r="BL114" s="739"/>
      <c r="BM114" s="739"/>
      <c r="BN114" s="739"/>
      <c r="BO114" s="739"/>
      <c r="BP114" s="740"/>
      <c r="BQ114" s="803">
        <v>2812280</v>
      </c>
      <c r="BR114" s="804"/>
      <c r="BS114" s="804"/>
      <c r="BT114" s="804"/>
      <c r="BU114" s="804"/>
      <c r="BV114" s="804">
        <v>2802740</v>
      </c>
      <c r="BW114" s="804"/>
      <c r="BX114" s="804"/>
      <c r="BY114" s="804"/>
      <c r="BZ114" s="804"/>
      <c r="CA114" s="804">
        <v>2613384</v>
      </c>
      <c r="CB114" s="804"/>
      <c r="CC114" s="804"/>
      <c r="CD114" s="804"/>
      <c r="CE114" s="804"/>
      <c r="CF114" s="862">
        <v>23.7</v>
      </c>
      <c r="CG114" s="863"/>
      <c r="CH114" s="863"/>
      <c r="CI114" s="863"/>
      <c r="CJ114" s="863"/>
      <c r="CK114" s="914"/>
      <c r="CL114" s="808"/>
      <c r="CM114" s="802" t="s">
        <v>431</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432</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11556</v>
      </c>
      <c r="AB115" s="906"/>
      <c r="AC115" s="906"/>
      <c r="AD115" s="906"/>
      <c r="AE115" s="907"/>
      <c r="AF115" s="908">
        <v>11459</v>
      </c>
      <c r="AG115" s="906"/>
      <c r="AH115" s="906"/>
      <c r="AI115" s="906"/>
      <c r="AJ115" s="907"/>
      <c r="AK115" s="908">
        <v>124</v>
      </c>
      <c r="AL115" s="906"/>
      <c r="AM115" s="906"/>
      <c r="AN115" s="906"/>
      <c r="AO115" s="907"/>
      <c r="AP115" s="909">
        <v>0</v>
      </c>
      <c r="AQ115" s="910"/>
      <c r="AR115" s="910"/>
      <c r="AS115" s="910"/>
      <c r="AT115" s="911"/>
      <c r="AU115" s="919"/>
      <c r="AV115" s="920"/>
      <c r="AW115" s="920"/>
      <c r="AX115" s="920"/>
      <c r="AY115" s="920"/>
      <c r="AZ115" s="802" t="s">
        <v>433</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434</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15">
      <c r="A116" s="903"/>
      <c r="B116" s="904"/>
      <c r="C116" s="826" t="s">
        <v>435</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869</v>
      </c>
      <c r="AB116" s="767"/>
      <c r="AC116" s="767"/>
      <c r="AD116" s="767"/>
      <c r="AE116" s="768"/>
      <c r="AF116" s="769">
        <v>1572</v>
      </c>
      <c r="AG116" s="767"/>
      <c r="AH116" s="767"/>
      <c r="AI116" s="767"/>
      <c r="AJ116" s="768"/>
      <c r="AK116" s="769">
        <v>1444</v>
      </c>
      <c r="AL116" s="767"/>
      <c r="AM116" s="767"/>
      <c r="AN116" s="767"/>
      <c r="AO116" s="768"/>
      <c r="AP116" s="811">
        <v>0</v>
      </c>
      <c r="AQ116" s="812"/>
      <c r="AR116" s="812"/>
      <c r="AS116" s="812"/>
      <c r="AT116" s="813"/>
      <c r="AU116" s="919"/>
      <c r="AV116" s="920"/>
      <c r="AW116" s="920"/>
      <c r="AX116" s="920"/>
      <c r="AY116" s="920"/>
      <c r="AZ116" s="896" t="s">
        <v>436</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437</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438</v>
      </c>
      <c r="Z117" s="884"/>
      <c r="AA117" s="889">
        <v>4091061</v>
      </c>
      <c r="AB117" s="890"/>
      <c r="AC117" s="890"/>
      <c r="AD117" s="890"/>
      <c r="AE117" s="891"/>
      <c r="AF117" s="892">
        <v>4068552</v>
      </c>
      <c r="AG117" s="890"/>
      <c r="AH117" s="890"/>
      <c r="AI117" s="890"/>
      <c r="AJ117" s="891"/>
      <c r="AK117" s="892">
        <v>3843443</v>
      </c>
      <c r="AL117" s="890"/>
      <c r="AM117" s="890"/>
      <c r="AN117" s="890"/>
      <c r="AO117" s="891"/>
      <c r="AP117" s="893"/>
      <c r="AQ117" s="894"/>
      <c r="AR117" s="894"/>
      <c r="AS117" s="894"/>
      <c r="AT117" s="895"/>
      <c r="AU117" s="919"/>
      <c r="AV117" s="920"/>
      <c r="AW117" s="920"/>
      <c r="AX117" s="920"/>
      <c r="AY117" s="920"/>
      <c r="AZ117" s="850" t="s">
        <v>439</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440</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414</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411</v>
      </c>
      <c r="AB118" s="883"/>
      <c r="AC118" s="883"/>
      <c r="AD118" s="883"/>
      <c r="AE118" s="884"/>
      <c r="AF118" s="885" t="s">
        <v>412</v>
      </c>
      <c r="AG118" s="883"/>
      <c r="AH118" s="883"/>
      <c r="AI118" s="883"/>
      <c r="AJ118" s="884"/>
      <c r="AK118" s="885" t="s">
        <v>294</v>
      </c>
      <c r="AL118" s="883"/>
      <c r="AM118" s="883"/>
      <c r="AN118" s="883"/>
      <c r="AO118" s="884"/>
      <c r="AP118" s="886" t="s">
        <v>413</v>
      </c>
      <c r="AQ118" s="887"/>
      <c r="AR118" s="887"/>
      <c r="AS118" s="887"/>
      <c r="AT118" s="888"/>
      <c r="AU118" s="919"/>
      <c r="AV118" s="920"/>
      <c r="AW118" s="920"/>
      <c r="AX118" s="920"/>
      <c r="AY118" s="920"/>
      <c r="AZ118" s="825" t="s">
        <v>441</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442</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417</v>
      </c>
      <c r="B119" s="806"/>
      <c r="C119" s="847" t="s">
        <v>418</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443</v>
      </c>
      <c r="BP119" s="865"/>
      <c r="BQ119" s="866">
        <v>42392493</v>
      </c>
      <c r="BR119" s="832"/>
      <c r="BS119" s="832"/>
      <c r="BT119" s="832"/>
      <c r="BU119" s="832"/>
      <c r="BV119" s="832">
        <v>40520068</v>
      </c>
      <c r="BW119" s="832"/>
      <c r="BX119" s="832"/>
      <c r="BY119" s="832"/>
      <c r="BZ119" s="832"/>
      <c r="CA119" s="832">
        <v>38809035</v>
      </c>
      <c r="CB119" s="832"/>
      <c r="CC119" s="832"/>
      <c r="CD119" s="832"/>
      <c r="CE119" s="832"/>
      <c r="CF119" s="735"/>
      <c r="CG119" s="736"/>
      <c r="CH119" s="736"/>
      <c r="CI119" s="736"/>
      <c r="CJ119" s="821"/>
      <c r="CK119" s="915"/>
      <c r="CL119" s="810"/>
      <c r="CM119" s="825" t="s">
        <v>444</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15252</v>
      </c>
      <c r="DH119" s="751"/>
      <c r="DI119" s="751"/>
      <c r="DJ119" s="751"/>
      <c r="DK119" s="752"/>
      <c r="DL119" s="753">
        <v>3392</v>
      </c>
      <c r="DM119" s="751"/>
      <c r="DN119" s="751"/>
      <c r="DO119" s="751"/>
      <c r="DP119" s="752"/>
      <c r="DQ119" s="753">
        <v>2661</v>
      </c>
      <c r="DR119" s="751"/>
      <c r="DS119" s="751"/>
      <c r="DT119" s="751"/>
      <c r="DU119" s="752"/>
      <c r="DV119" s="835">
        <v>0</v>
      </c>
      <c r="DW119" s="836"/>
      <c r="DX119" s="836"/>
      <c r="DY119" s="836"/>
      <c r="DZ119" s="837"/>
    </row>
    <row r="120" spans="1:130" s="212" customFormat="1" ht="26.25" customHeight="1" x14ac:dyDescent="0.15">
      <c r="A120" s="807"/>
      <c r="B120" s="808"/>
      <c r="C120" s="802" t="s">
        <v>421</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445</v>
      </c>
      <c r="AV120" s="868"/>
      <c r="AW120" s="868"/>
      <c r="AX120" s="868"/>
      <c r="AY120" s="869"/>
      <c r="AZ120" s="847" t="s">
        <v>446</v>
      </c>
      <c r="BA120" s="795"/>
      <c r="BB120" s="795"/>
      <c r="BC120" s="795"/>
      <c r="BD120" s="795"/>
      <c r="BE120" s="795"/>
      <c r="BF120" s="795"/>
      <c r="BG120" s="795"/>
      <c r="BH120" s="795"/>
      <c r="BI120" s="795"/>
      <c r="BJ120" s="795"/>
      <c r="BK120" s="795"/>
      <c r="BL120" s="795"/>
      <c r="BM120" s="795"/>
      <c r="BN120" s="795"/>
      <c r="BO120" s="795"/>
      <c r="BP120" s="796"/>
      <c r="BQ120" s="848">
        <v>7935942</v>
      </c>
      <c r="BR120" s="829"/>
      <c r="BS120" s="829"/>
      <c r="BT120" s="829"/>
      <c r="BU120" s="829"/>
      <c r="BV120" s="829">
        <v>7522630</v>
      </c>
      <c r="BW120" s="829"/>
      <c r="BX120" s="829"/>
      <c r="BY120" s="829"/>
      <c r="BZ120" s="829"/>
      <c r="CA120" s="829">
        <v>7323083</v>
      </c>
      <c r="CB120" s="829"/>
      <c r="CC120" s="829"/>
      <c r="CD120" s="829"/>
      <c r="CE120" s="829"/>
      <c r="CF120" s="853">
        <v>66.5</v>
      </c>
      <c r="CG120" s="854"/>
      <c r="CH120" s="854"/>
      <c r="CI120" s="854"/>
      <c r="CJ120" s="854"/>
      <c r="CK120" s="855" t="s">
        <v>447</v>
      </c>
      <c r="CL120" s="839"/>
      <c r="CM120" s="839"/>
      <c r="CN120" s="839"/>
      <c r="CO120" s="840"/>
      <c r="CP120" s="859" t="s">
        <v>392</v>
      </c>
      <c r="CQ120" s="860"/>
      <c r="CR120" s="860"/>
      <c r="CS120" s="860"/>
      <c r="CT120" s="860"/>
      <c r="CU120" s="860"/>
      <c r="CV120" s="860"/>
      <c r="CW120" s="860"/>
      <c r="CX120" s="860"/>
      <c r="CY120" s="860"/>
      <c r="CZ120" s="860"/>
      <c r="DA120" s="860"/>
      <c r="DB120" s="860"/>
      <c r="DC120" s="860"/>
      <c r="DD120" s="860"/>
      <c r="DE120" s="860"/>
      <c r="DF120" s="861"/>
      <c r="DG120" s="848">
        <v>10126107</v>
      </c>
      <c r="DH120" s="829"/>
      <c r="DI120" s="829"/>
      <c r="DJ120" s="829"/>
      <c r="DK120" s="829"/>
      <c r="DL120" s="829">
        <v>10170901</v>
      </c>
      <c r="DM120" s="829"/>
      <c r="DN120" s="829"/>
      <c r="DO120" s="829"/>
      <c r="DP120" s="829"/>
      <c r="DQ120" s="829">
        <v>10331414</v>
      </c>
      <c r="DR120" s="829"/>
      <c r="DS120" s="829"/>
      <c r="DT120" s="829"/>
      <c r="DU120" s="829"/>
      <c r="DV120" s="830">
        <v>93.9</v>
      </c>
      <c r="DW120" s="830"/>
      <c r="DX120" s="830"/>
      <c r="DY120" s="830"/>
      <c r="DZ120" s="831"/>
    </row>
    <row r="121" spans="1:130" s="212" customFormat="1" ht="26.25" customHeight="1" x14ac:dyDescent="0.15">
      <c r="A121" s="807"/>
      <c r="B121" s="808"/>
      <c r="C121" s="850" t="s">
        <v>448</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449</v>
      </c>
      <c r="BA121" s="739"/>
      <c r="BB121" s="739"/>
      <c r="BC121" s="739"/>
      <c r="BD121" s="739"/>
      <c r="BE121" s="739"/>
      <c r="BF121" s="739"/>
      <c r="BG121" s="739"/>
      <c r="BH121" s="739"/>
      <c r="BI121" s="739"/>
      <c r="BJ121" s="739"/>
      <c r="BK121" s="739"/>
      <c r="BL121" s="739"/>
      <c r="BM121" s="739"/>
      <c r="BN121" s="739"/>
      <c r="BO121" s="739"/>
      <c r="BP121" s="740"/>
      <c r="BQ121" s="803">
        <v>4864347</v>
      </c>
      <c r="BR121" s="804"/>
      <c r="BS121" s="804"/>
      <c r="BT121" s="804"/>
      <c r="BU121" s="804"/>
      <c r="BV121" s="804">
        <v>4751365</v>
      </c>
      <c r="BW121" s="804"/>
      <c r="BX121" s="804"/>
      <c r="BY121" s="804"/>
      <c r="BZ121" s="804"/>
      <c r="CA121" s="804">
        <v>4473621</v>
      </c>
      <c r="CB121" s="804"/>
      <c r="CC121" s="804"/>
      <c r="CD121" s="804"/>
      <c r="CE121" s="804"/>
      <c r="CF121" s="862">
        <v>40.700000000000003</v>
      </c>
      <c r="CG121" s="863"/>
      <c r="CH121" s="863"/>
      <c r="CI121" s="863"/>
      <c r="CJ121" s="863"/>
      <c r="CK121" s="856"/>
      <c r="CL121" s="842"/>
      <c r="CM121" s="842"/>
      <c r="CN121" s="842"/>
      <c r="CO121" s="843"/>
      <c r="CP121" s="822" t="s">
        <v>395</v>
      </c>
      <c r="CQ121" s="823"/>
      <c r="CR121" s="823"/>
      <c r="CS121" s="823"/>
      <c r="CT121" s="823"/>
      <c r="CU121" s="823"/>
      <c r="CV121" s="823"/>
      <c r="CW121" s="823"/>
      <c r="CX121" s="823"/>
      <c r="CY121" s="823"/>
      <c r="CZ121" s="823"/>
      <c r="DA121" s="823"/>
      <c r="DB121" s="823"/>
      <c r="DC121" s="823"/>
      <c r="DD121" s="823"/>
      <c r="DE121" s="823"/>
      <c r="DF121" s="824"/>
      <c r="DG121" s="803">
        <v>52384</v>
      </c>
      <c r="DH121" s="804"/>
      <c r="DI121" s="804"/>
      <c r="DJ121" s="804"/>
      <c r="DK121" s="804"/>
      <c r="DL121" s="804">
        <v>53557</v>
      </c>
      <c r="DM121" s="804"/>
      <c r="DN121" s="804"/>
      <c r="DO121" s="804"/>
      <c r="DP121" s="804"/>
      <c r="DQ121" s="804">
        <v>46064</v>
      </c>
      <c r="DR121" s="804"/>
      <c r="DS121" s="804"/>
      <c r="DT121" s="804"/>
      <c r="DU121" s="804"/>
      <c r="DV121" s="781">
        <v>0.4</v>
      </c>
      <c r="DW121" s="781"/>
      <c r="DX121" s="781"/>
      <c r="DY121" s="781"/>
      <c r="DZ121" s="782"/>
    </row>
    <row r="122" spans="1:130" s="212" customFormat="1" ht="26.25" customHeight="1" x14ac:dyDescent="0.15">
      <c r="A122" s="807"/>
      <c r="B122" s="808"/>
      <c r="C122" s="802" t="s">
        <v>431</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450</v>
      </c>
      <c r="BA122" s="826"/>
      <c r="BB122" s="826"/>
      <c r="BC122" s="826"/>
      <c r="BD122" s="826"/>
      <c r="BE122" s="826"/>
      <c r="BF122" s="826"/>
      <c r="BG122" s="826"/>
      <c r="BH122" s="826"/>
      <c r="BI122" s="826"/>
      <c r="BJ122" s="826"/>
      <c r="BK122" s="826"/>
      <c r="BL122" s="826"/>
      <c r="BM122" s="826"/>
      <c r="BN122" s="826"/>
      <c r="BO122" s="826"/>
      <c r="BP122" s="827"/>
      <c r="BQ122" s="866">
        <v>24739831</v>
      </c>
      <c r="BR122" s="832"/>
      <c r="BS122" s="832"/>
      <c r="BT122" s="832"/>
      <c r="BU122" s="832"/>
      <c r="BV122" s="832">
        <v>23785928</v>
      </c>
      <c r="BW122" s="832"/>
      <c r="BX122" s="832"/>
      <c r="BY122" s="832"/>
      <c r="BZ122" s="832"/>
      <c r="CA122" s="832">
        <v>22791132</v>
      </c>
      <c r="CB122" s="832"/>
      <c r="CC122" s="832"/>
      <c r="CD122" s="832"/>
      <c r="CE122" s="832"/>
      <c r="CF122" s="833">
        <v>207.1</v>
      </c>
      <c r="CG122" s="834"/>
      <c r="CH122" s="834"/>
      <c r="CI122" s="834"/>
      <c r="CJ122" s="834"/>
      <c r="CK122" s="856"/>
      <c r="CL122" s="842"/>
      <c r="CM122" s="842"/>
      <c r="CN122" s="842"/>
      <c r="CO122" s="843"/>
      <c r="CP122" s="822" t="s">
        <v>389</v>
      </c>
      <c r="CQ122" s="823"/>
      <c r="CR122" s="823"/>
      <c r="CS122" s="823"/>
      <c r="CT122" s="823"/>
      <c r="CU122" s="823"/>
      <c r="CV122" s="823"/>
      <c r="CW122" s="823"/>
      <c r="CX122" s="823"/>
      <c r="CY122" s="823"/>
      <c r="CZ122" s="823"/>
      <c r="DA122" s="823"/>
      <c r="DB122" s="823"/>
      <c r="DC122" s="823"/>
      <c r="DD122" s="823"/>
      <c r="DE122" s="823"/>
      <c r="DF122" s="824"/>
      <c r="DG122" s="803">
        <v>10856</v>
      </c>
      <c r="DH122" s="804"/>
      <c r="DI122" s="804"/>
      <c r="DJ122" s="804"/>
      <c r="DK122" s="804"/>
      <c r="DL122" s="804">
        <v>13522</v>
      </c>
      <c r="DM122" s="804"/>
      <c r="DN122" s="804"/>
      <c r="DO122" s="804"/>
      <c r="DP122" s="804"/>
      <c r="DQ122" s="804">
        <v>13960</v>
      </c>
      <c r="DR122" s="804"/>
      <c r="DS122" s="804"/>
      <c r="DT122" s="804"/>
      <c r="DU122" s="804"/>
      <c r="DV122" s="781">
        <v>0.1</v>
      </c>
      <c r="DW122" s="781"/>
      <c r="DX122" s="781"/>
      <c r="DY122" s="781"/>
      <c r="DZ122" s="782"/>
    </row>
    <row r="123" spans="1:130" s="212" customFormat="1" ht="26.25" customHeight="1" x14ac:dyDescent="0.15">
      <c r="A123" s="807"/>
      <c r="B123" s="808"/>
      <c r="C123" s="802" t="s">
        <v>437</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451</v>
      </c>
      <c r="BP123" s="865"/>
      <c r="BQ123" s="819">
        <v>37540120</v>
      </c>
      <c r="BR123" s="820"/>
      <c r="BS123" s="820"/>
      <c r="BT123" s="820"/>
      <c r="BU123" s="820"/>
      <c r="BV123" s="820">
        <v>36059923</v>
      </c>
      <c r="BW123" s="820"/>
      <c r="BX123" s="820"/>
      <c r="BY123" s="820"/>
      <c r="BZ123" s="820"/>
      <c r="CA123" s="820">
        <v>34587836</v>
      </c>
      <c r="CB123" s="820"/>
      <c r="CC123" s="820"/>
      <c r="CD123" s="820"/>
      <c r="CE123" s="820"/>
      <c r="CF123" s="735"/>
      <c r="CG123" s="736"/>
      <c r="CH123" s="736"/>
      <c r="CI123" s="736"/>
      <c r="CJ123" s="821"/>
      <c r="CK123" s="856"/>
      <c r="CL123" s="842"/>
      <c r="CM123" s="842"/>
      <c r="CN123" s="842"/>
      <c r="CO123" s="843"/>
      <c r="CP123" s="822" t="s">
        <v>390</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
      <c r="A124" s="807"/>
      <c r="B124" s="808"/>
      <c r="C124" s="802" t="s">
        <v>440</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452</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45.1</v>
      </c>
      <c r="BR124" s="818"/>
      <c r="BS124" s="818"/>
      <c r="BT124" s="818"/>
      <c r="BU124" s="818"/>
      <c r="BV124" s="818">
        <v>41.3</v>
      </c>
      <c r="BW124" s="818"/>
      <c r="BX124" s="818"/>
      <c r="BY124" s="818"/>
      <c r="BZ124" s="818"/>
      <c r="CA124" s="818">
        <v>38.299999999999997</v>
      </c>
      <c r="CB124" s="818"/>
      <c r="CC124" s="818"/>
      <c r="CD124" s="818"/>
      <c r="CE124" s="818"/>
      <c r="CF124" s="713"/>
      <c r="CG124" s="714"/>
      <c r="CH124" s="714"/>
      <c r="CI124" s="714"/>
      <c r="CJ124" s="849"/>
      <c r="CK124" s="857"/>
      <c r="CL124" s="857"/>
      <c r="CM124" s="857"/>
      <c r="CN124" s="857"/>
      <c r="CO124" s="858"/>
      <c r="CP124" s="822" t="s">
        <v>453</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442</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454</v>
      </c>
      <c r="CL125" s="839"/>
      <c r="CM125" s="839"/>
      <c r="CN125" s="839"/>
      <c r="CO125" s="840"/>
      <c r="CP125" s="847" t="s">
        <v>455</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444</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11401</v>
      </c>
      <c r="AB126" s="767"/>
      <c r="AC126" s="767"/>
      <c r="AD126" s="767"/>
      <c r="AE126" s="768"/>
      <c r="AF126" s="769">
        <v>11327</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456</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15">
      <c r="A127" s="809"/>
      <c r="B127" s="810"/>
      <c r="C127" s="825" t="s">
        <v>457</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v>155</v>
      </c>
      <c r="AB127" s="767"/>
      <c r="AC127" s="767"/>
      <c r="AD127" s="767"/>
      <c r="AE127" s="768"/>
      <c r="AF127" s="769">
        <v>132</v>
      </c>
      <c r="AG127" s="767"/>
      <c r="AH127" s="767"/>
      <c r="AI127" s="767"/>
      <c r="AJ127" s="768"/>
      <c r="AK127" s="769">
        <v>124</v>
      </c>
      <c r="AL127" s="767"/>
      <c r="AM127" s="767"/>
      <c r="AN127" s="767"/>
      <c r="AO127" s="768"/>
      <c r="AP127" s="811">
        <v>0</v>
      </c>
      <c r="AQ127" s="812"/>
      <c r="AR127" s="812"/>
      <c r="AS127" s="812"/>
      <c r="AT127" s="813"/>
      <c r="AU127" s="214"/>
      <c r="AV127" s="214"/>
      <c r="AW127" s="214"/>
      <c r="AX127" s="828" t="s">
        <v>458</v>
      </c>
      <c r="AY127" s="799"/>
      <c r="AZ127" s="799"/>
      <c r="BA127" s="799"/>
      <c r="BB127" s="799"/>
      <c r="BC127" s="799"/>
      <c r="BD127" s="799"/>
      <c r="BE127" s="800"/>
      <c r="BF127" s="798" t="s">
        <v>459</v>
      </c>
      <c r="BG127" s="799"/>
      <c r="BH127" s="799"/>
      <c r="BI127" s="799"/>
      <c r="BJ127" s="799"/>
      <c r="BK127" s="799"/>
      <c r="BL127" s="800"/>
      <c r="BM127" s="798" t="s">
        <v>460</v>
      </c>
      <c r="BN127" s="799"/>
      <c r="BO127" s="799"/>
      <c r="BP127" s="799"/>
      <c r="BQ127" s="799"/>
      <c r="BR127" s="799"/>
      <c r="BS127" s="800"/>
      <c r="BT127" s="798" t="s">
        <v>461</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462</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463</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464</v>
      </c>
      <c r="X128" s="785"/>
      <c r="Y128" s="785"/>
      <c r="Z128" s="786"/>
      <c r="AA128" s="787">
        <v>444476</v>
      </c>
      <c r="AB128" s="788"/>
      <c r="AC128" s="788"/>
      <c r="AD128" s="788"/>
      <c r="AE128" s="789"/>
      <c r="AF128" s="790">
        <v>453522</v>
      </c>
      <c r="AG128" s="788"/>
      <c r="AH128" s="788"/>
      <c r="AI128" s="788"/>
      <c r="AJ128" s="789"/>
      <c r="AK128" s="790">
        <v>427548</v>
      </c>
      <c r="AL128" s="788"/>
      <c r="AM128" s="788"/>
      <c r="AN128" s="788"/>
      <c r="AO128" s="789"/>
      <c r="AP128" s="791"/>
      <c r="AQ128" s="792"/>
      <c r="AR128" s="792"/>
      <c r="AS128" s="792"/>
      <c r="AT128" s="793"/>
      <c r="AU128" s="214"/>
      <c r="AV128" s="214"/>
      <c r="AW128" s="214"/>
      <c r="AX128" s="794" t="s">
        <v>465</v>
      </c>
      <c r="AY128" s="795"/>
      <c r="AZ128" s="795"/>
      <c r="BA128" s="795"/>
      <c r="BB128" s="795"/>
      <c r="BC128" s="795"/>
      <c r="BD128" s="795"/>
      <c r="BE128" s="796"/>
      <c r="BF128" s="773" t="s">
        <v>122</v>
      </c>
      <c r="BG128" s="774"/>
      <c r="BH128" s="774"/>
      <c r="BI128" s="774"/>
      <c r="BJ128" s="774"/>
      <c r="BK128" s="774"/>
      <c r="BL128" s="797"/>
      <c r="BM128" s="773">
        <v>12.94</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466</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467</v>
      </c>
      <c r="X129" s="764"/>
      <c r="Y129" s="764"/>
      <c r="Z129" s="765"/>
      <c r="AA129" s="766">
        <v>13056257</v>
      </c>
      <c r="AB129" s="767"/>
      <c r="AC129" s="767"/>
      <c r="AD129" s="767"/>
      <c r="AE129" s="768"/>
      <c r="AF129" s="769">
        <v>13016211</v>
      </c>
      <c r="AG129" s="767"/>
      <c r="AH129" s="767"/>
      <c r="AI129" s="767"/>
      <c r="AJ129" s="768"/>
      <c r="AK129" s="769">
        <v>13126983</v>
      </c>
      <c r="AL129" s="767"/>
      <c r="AM129" s="767"/>
      <c r="AN129" s="767"/>
      <c r="AO129" s="768"/>
      <c r="AP129" s="770"/>
      <c r="AQ129" s="771"/>
      <c r="AR129" s="771"/>
      <c r="AS129" s="771"/>
      <c r="AT129" s="772"/>
      <c r="AU129" s="215"/>
      <c r="AV129" s="215"/>
      <c r="AW129" s="215"/>
      <c r="AX129" s="738" t="s">
        <v>468</v>
      </c>
      <c r="AY129" s="739"/>
      <c r="AZ129" s="739"/>
      <c r="BA129" s="739"/>
      <c r="BB129" s="739"/>
      <c r="BC129" s="739"/>
      <c r="BD129" s="739"/>
      <c r="BE129" s="740"/>
      <c r="BF129" s="757" t="s">
        <v>122</v>
      </c>
      <c r="BG129" s="758"/>
      <c r="BH129" s="758"/>
      <c r="BI129" s="758"/>
      <c r="BJ129" s="758"/>
      <c r="BK129" s="758"/>
      <c r="BL129" s="759"/>
      <c r="BM129" s="757">
        <v>17.940000000000001</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469</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470</v>
      </c>
      <c r="X130" s="764"/>
      <c r="Y130" s="764"/>
      <c r="Z130" s="765"/>
      <c r="AA130" s="766">
        <v>2297638</v>
      </c>
      <c r="AB130" s="767"/>
      <c r="AC130" s="767"/>
      <c r="AD130" s="767"/>
      <c r="AE130" s="768"/>
      <c r="AF130" s="769">
        <v>2225058</v>
      </c>
      <c r="AG130" s="767"/>
      <c r="AH130" s="767"/>
      <c r="AI130" s="767"/>
      <c r="AJ130" s="768"/>
      <c r="AK130" s="769">
        <v>2122124</v>
      </c>
      <c r="AL130" s="767"/>
      <c r="AM130" s="767"/>
      <c r="AN130" s="767"/>
      <c r="AO130" s="768"/>
      <c r="AP130" s="770"/>
      <c r="AQ130" s="771"/>
      <c r="AR130" s="771"/>
      <c r="AS130" s="771"/>
      <c r="AT130" s="772"/>
      <c r="AU130" s="215"/>
      <c r="AV130" s="215"/>
      <c r="AW130" s="215"/>
      <c r="AX130" s="738" t="s">
        <v>471</v>
      </c>
      <c r="AY130" s="739"/>
      <c r="AZ130" s="739"/>
      <c r="BA130" s="739"/>
      <c r="BB130" s="739"/>
      <c r="BC130" s="739"/>
      <c r="BD130" s="739"/>
      <c r="BE130" s="740"/>
      <c r="BF130" s="741">
        <v>12.3</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472</v>
      </c>
      <c r="X131" s="748"/>
      <c r="Y131" s="748"/>
      <c r="Z131" s="749"/>
      <c r="AA131" s="750">
        <v>10758619</v>
      </c>
      <c r="AB131" s="751"/>
      <c r="AC131" s="751"/>
      <c r="AD131" s="751"/>
      <c r="AE131" s="752"/>
      <c r="AF131" s="753">
        <v>10791153</v>
      </c>
      <c r="AG131" s="751"/>
      <c r="AH131" s="751"/>
      <c r="AI131" s="751"/>
      <c r="AJ131" s="752"/>
      <c r="AK131" s="753">
        <v>11004859</v>
      </c>
      <c r="AL131" s="751"/>
      <c r="AM131" s="751"/>
      <c r="AN131" s="751"/>
      <c r="AO131" s="752"/>
      <c r="AP131" s="754"/>
      <c r="AQ131" s="755"/>
      <c r="AR131" s="755"/>
      <c r="AS131" s="755"/>
      <c r="AT131" s="756"/>
      <c r="AU131" s="215"/>
      <c r="AV131" s="215"/>
      <c r="AW131" s="215"/>
      <c r="AX131" s="716" t="s">
        <v>473</v>
      </c>
      <c r="AY131" s="717"/>
      <c r="AZ131" s="717"/>
      <c r="BA131" s="717"/>
      <c r="BB131" s="717"/>
      <c r="BC131" s="717"/>
      <c r="BD131" s="717"/>
      <c r="BE131" s="718"/>
      <c r="BF131" s="719">
        <v>38.299999999999997</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474</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475</v>
      </c>
      <c r="W132" s="729"/>
      <c r="X132" s="729"/>
      <c r="Y132" s="729"/>
      <c r="Z132" s="730"/>
      <c r="AA132" s="731">
        <v>12.538291389999999</v>
      </c>
      <c r="AB132" s="732"/>
      <c r="AC132" s="732"/>
      <c r="AD132" s="732"/>
      <c r="AE132" s="733"/>
      <c r="AF132" s="734">
        <v>12.88066252</v>
      </c>
      <c r="AG132" s="732"/>
      <c r="AH132" s="732"/>
      <c r="AI132" s="732"/>
      <c r="AJ132" s="733"/>
      <c r="AK132" s="734">
        <v>11.756361439999999</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476</v>
      </c>
      <c r="W133" s="708"/>
      <c r="X133" s="708"/>
      <c r="Y133" s="708"/>
      <c r="Z133" s="709"/>
      <c r="AA133" s="710">
        <v>13.4</v>
      </c>
      <c r="AB133" s="711"/>
      <c r="AC133" s="711"/>
      <c r="AD133" s="711"/>
      <c r="AE133" s="712"/>
      <c r="AF133" s="710">
        <v>12.8</v>
      </c>
      <c r="AG133" s="711"/>
      <c r="AH133" s="711"/>
      <c r="AI133" s="711"/>
      <c r="AJ133" s="712"/>
      <c r="AK133" s="710">
        <v>12.3</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mIsL1QwIKjOUJ45iUAPvrK2XqQJUszbXls4r5Ko6DRfwkriBnxVd5SZ7mctGmM4vCGgbyFW1zw95gJ4yK4Bf6A==" saltValue="FANiHGBh9p29TbAfdi6xkg==" spinCount="100000" sheet="1" objects="1" scenarios="1" formatRows="0"/>
  <mergeCells count="2035">
    <mergeCell ref="B68:P68"/>
    <mergeCell ref="B70:P70"/>
    <mergeCell ref="B69:P69"/>
    <mergeCell ref="B71:P71"/>
    <mergeCell ref="B72:P72"/>
    <mergeCell ref="B74:P74"/>
    <mergeCell ref="B73:P73"/>
    <mergeCell ref="B75:P75"/>
    <mergeCell ref="B76:P76"/>
    <mergeCell ref="B78:P78"/>
    <mergeCell ref="B77:P77"/>
    <mergeCell ref="B79:P79"/>
    <mergeCell ref="AK5:AO6"/>
    <mergeCell ref="AP5:AT6"/>
    <mergeCell ref="AU5:AY6"/>
    <mergeCell ref="BQ5:CG6"/>
    <mergeCell ref="CH5:CL6"/>
    <mergeCell ref="AF7:AJ7"/>
    <mergeCell ref="AK7:AO7"/>
    <mergeCell ref="AP7:AT7"/>
    <mergeCell ref="AU7:AY7"/>
    <mergeCell ref="BS7:CG7"/>
    <mergeCell ref="B9:P9"/>
    <mergeCell ref="Q9:U9"/>
    <mergeCell ref="V9:Z9"/>
    <mergeCell ref="AA9:AE9"/>
    <mergeCell ref="AF9:AJ9"/>
    <mergeCell ref="AK12:AO12"/>
    <mergeCell ref="AP12:AT12"/>
    <mergeCell ref="AU12:AY12"/>
    <mergeCell ref="BS12:CG12"/>
    <mergeCell ref="CH12:CL12"/>
    <mergeCell ref="A2:BI2"/>
    <mergeCell ref="DJ2:DO2"/>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CR5:CV6"/>
    <mergeCell ref="CW5:DA6"/>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DV8:DZ8"/>
    <mergeCell ref="AU8:AY8"/>
    <mergeCell ref="BS8:CG8"/>
    <mergeCell ref="CH8:CL8"/>
    <mergeCell ref="CM8:CQ8"/>
    <mergeCell ref="CR8:CV8"/>
    <mergeCell ref="CW8:DA8"/>
    <mergeCell ref="CM5:CQ6"/>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Q75:U75"/>
    <mergeCell ref="V75:Z75"/>
    <mergeCell ref="AA75:AE75"/>
    <mergeCell ref="AF75:AJ75"/>
    <mergeCell ref="AK75:AO75"/>
    <mergeCell ref="AP75:AT75"/>
    <mergeCell ref="AU75:AY75"/>
    <mergeCell ref="AZ75:BD75"/>
    <mergeCell ref="DV76:DZ76"/>
    <mergeCell ref="CR76:CV76"/>
    <mergeCell ref="CW76:DA76"/>
    <mergeCell ref="DB76:DF76"/>
    <mergeCell ref="DG76:DK76"/>
    <mergeCell ref="DL76:DP76"/>
    <mergeCell ref="DQ76:DU76"/>
    <mergeCell ref="DV78:DZ78"/>
    <mergeCell ref="AP76:AT76"/>
    <mergeCell ref="AU76:AY76"/>
    <mergeCell ref="AZ76:BD76"/>
    <mergeCell ref="BS76:CG76"/>
    <mergeCell ref="CH76:CL76"/>
    <mergeCell ref="CM76:CQ76"/>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AA78:AE78"/>
    <mergeCell ref="AF78:AJ78"/>
    <mergeCell ref="AK78:AO78"/>
    <mergeCell ref="BS77:CG77"/>
    <mergeCell ref="CH77:CL77"/>
    <mergeCell ref="CM77:CQ77"/>
    <mergeCell ref="CR77:CV77"/>
    <mergeCell ref="CW77:DA77"/>
    <mergeCell ref="DB77:DF77"/>
    <mergeCell ref="AP80:AT80"/>
    <mergeCell ref="AU80:AY80"/>
    <mergeCell ref="AZ80:BD80"/>
    <mergeCell ref="BS80:CG80"/>
    <mergeCell ref="CH80:CL80"/>
    <mergeCell ref="CM80:CQ80"/>
    <mergeCell ref="AU77:AY77"/>
    <mergeCell ref="AZ77:BD77"/>
    <mergeCell ref="DG79:DK79"/>
    <mergeCell ref="DL79:DP79"/>
    <mergeCell ref="DQ79:DU79"/>
    <mergeCell ref="DV79:DZ79"/>
    <mergeCell ref="Q77:U77"/>
    <mergeCell ref="V77:Z77"/>
    <mergeCell ref="AA77:AE77"/>
    <mergeCell ref="AF77:AJ77"/>
    <mergeCell ref="AK77:AO77"/>
    <mergeCell ref="AP77:AT77"/>
    <mergeCell ref="B80:P80"/>
    <mergeCell ref="Q80:U80"/>
    <mergeCell ref="V80:Z80"/>
    <mergeCell ref="AA80:AE80"/>
    <mergeCell ref="AF80:AJ80"/>
    <mergeCell ref="AK80:AO80"/>
    <mergeCell ref="BS79:CG79"/>
    <mergeCell ref="CH79:CL79"/>
    <mergeCell ref="CM79:CQ79"/>
    <mergeCell ref="CR79:CV79"/>
    <mergeCell ref="CW79:DA79"/>
    <mergeCell ref="DB79:DF79"/>
    <mergeCell ref="Q79:U79"/>
    <mergeCell ref="V79:Z79"/>
    <mergeCell ref="AA79:AE79"/>
    <mergeCell ref="AF79:AJ79"/>
    <mergeCell ref="AK79:AO79"/>
    <mergeCell ref="AP79:AT79"/>
    <mergeCell ref="AU79:AY79"/>
    <mergeCell ref="AZ79:BD79"/>
    <mergeCell ref="Q78:U78"/>
    <mergeCell ref="V78:Z78"/>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N20" zoomScale="85" zoomScaleNormal="85" zoomScaleSheetLayoutView="85" workbookViewId="0">
      <selection activeCell="AH2" sqref="AH2"/>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477</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OYKDQCrSG71+qkxCldoUcFkpT5qof2cDzfqelBcLUd7gfOHs0Av+L06AgX/65znFoO2RJzg7hK4Xw/BaErNNHw==" saltValue="VOcT3zSxRAYHh8aigaJJv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31" zoomScale="70" zoomScaleNormal="70" zoomScaleSheetLayoutView="55" workbookViewId="0">
      <selection activeCell="AH2" sqref="AH2"/>
    </sheetView>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pf84EB9zG0dQZ5g2HVOoalWsvMVxdIA5RbY5Ji+7HMbIMJt92XPnChNkzkHZsqJjzRW82dii8cfeL3rmOxcYQ==" saltValue="0ka7wigjKkXnw8pqkR6M3A=="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34" zoomScale="70" zoomScaleSheetLayoutView="70" workbookViewId="0">
      <selection activeCell="AH2" sqref="AH2"/>
    </sheetView>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479</v>
      </c>
      <c r="AL6" s="248"/>
      <c r="AM6" s="248"/>
      <c r="AN6" s="248"/>
    </row>
    <row r="7" spans="1:46" ht="13.5" customHeight="1" x14ac:dyDescent="0.15">
      <c r="A7" s="247"/>
      <c r="AK7" s="250"/>
      <c r="AL7" s="251"/>
      <c r="AM7" s="251"/>
      <c r="AN7" s="252"/>
      <c r="AO7" s="1108" t="s">
        <v>480</v>
      </c>
      <c r="AP7" s="253"/>
      <c r="AQ7" s="254" t="s">
        <v>481</v>
      </c>
      <c r="AR7" s="255"/>
    </row>
    <row r="8" spans="1:46" x14ac:dyDescent="0.15">
      <c r="A8" s="247"/>
      <c r="AK8" s="256"/>
      <c r="AL8" s="257"/>
      <c r="AM8" s="257"/>
      <c r="AN8" s="258"/>
      <c r="AO8" s="1109"/>
      <c r="AP8" s="259" t="s">
        <v>482</v>
      </c>
      <c r="AQ8" s="260" t="s">
        <v>483</v>
      </c>
      <c r="AR8" s="261" t="s">
        <v>484</v>
      </c>
    </row>
    <row r="9" spans="1:46" x14ac:dyDescent="0.15">
      <c r="A9" s="247"/>
      <c r="AK9" s="1120" t="s">
        <v>485</v>
      </c>
      <c r="AL9" s="1121"/>
      <c r="AM9" s="1121"/>
      <c r="AN9" s="1122"/>
      <c r="AO9" s="262">
        <v>4243472</v>
      </c>
      <c r="AP9" s="262">
        <v>104091</v>
      </c>
      <c r="AQ9" s="263">
        <v>117270</v>
      </c>
      <c r="AR9" s="264">
        <v>-11.2</v>
      </c>
    </row>
    <row r="10" spans="1:46" ht="13.5" customHeight="1" x14ac:dyDescent="0.15">
      <c r="A10" s="247"/>
      <c r="AK10" s="1120" t="s">
        <v>486</v>
      </c>
      <c r="AL10" s="1121"/>
      <c r="AM10" s="1121"/>
      <c r="AN10" s="1122"/>
      <c r="AO10" s="265">
        <v>566300</v>
      </c>
      <c r="AP10" s="265">
        <v>13891</v>
      </c>
      <c r="AQ10" s="266">
        <v>10490</v>
      </c>
      <c r="AR10" s="267">
        <v>32.4</v>
      </c>
    </row>
    <row r="11" spans="1:46" ht="13.5" customHeight="1" x14ac:dyDescent="0.15">
      <c r="A11" s="247"/>
      <c r="AK11" s="1120" t="s">
        <v>487</v>
      </c>
      <c r="AL11" s="1121"/>
      <c r="AM11" s="1121"/>
      <c r="AN11" s="1122"/>
      <c r="AO11" s="265">
        <v>49190</v>
      </c>
      <c r="AP11" s="265">
        <v>1207</v>
      </c>
      <c r="AQ11" s="266">
        <v>1802</v>
      </c>
      <c r="AR11" s="267">
        <v>-33</v>
      </c>
    </row>
    <row r="12" spans="1:46" ht="13.5" customHeight="1" x14ac:dyDescent="0.15">
      <c r="A12" s="247"/>
      <c r="AK12" s="1120" t="s">
        <v>488</v>
      </c>
      <c r="AL12" s="1121"/>
      <c r="AM12" s="1121"/>
      <c r="AN12" s="1122"/>
      <c r="AO12" s="265" t="s">
        <v>489</v>
      </c>
      <c r="AP12" s="265" t="s">
        <v>489</v>
      </c>
      <c r="AQ12" s="266">
        <v>3</v>
      </c>
      <c r="AR12" s="267" t="s">
        <v>489</v>
      </c>
    </row>
    <row r="13" spans="1:46" ht="13.5" customHeight="1" x14ac:dyDescent="0.15">
      <c r="A13" s="247"/>
      <c r="AK13" s="1120" t="s">
        <v>490</v>
      </c>
      <c r="AL13" s="1121"/>
      <c r="AM13" s="1121"/>
      <c r="AN13" s="1122"/>
      <c r="AO13" s="265">
        <v>217087</v>
      </c>
      <c r="AP13" s="265">
        <v>5325</v>
      </c>
      <c r="AQ13" s="266">
        <v>4482</v>
      </c>
      <c r="AR13" s="267">
        <v>18.8</v>
      </c>
    </row>
    <row r="14" spans="1:46" ht="13.5" customHeight="1" x14ac:dyDescent="0.15">
      <c r="A14" s="247"/>
      <c r="AK14" s="1120" t="s">
        <v>491</v>
      </c>
      <c r="AL14" s="1121"/>
      <c r="AM14" s="1121"/>
      <c r="AN14" s="1122"/>
      <c r="AO14" s="265">
        <v>87894</v>
      </c>
      <c r="AP14" s="265">
        <v>2156</v>
      </c>
      <c r="AQ14" s="266">
        <v>2749</v>
      </c>
      <c r="AR14" s="267">
        <v>-21.6</v>
      </c>
    </row>
    <row r="15" spans="1:46" ht="13.5" customHeight="1" x14ac:dyDescent="0.15">
      <c r="A15" s="247"/>
      <c r="AK15" s="1123" t="s">
        <v>492</v>
      </c>
      <c r="AL15" s="1124"/>
      <c r="AM15" s="1124"/>
      <c r="AN15" s="1125"/>
      <c r="AO15" s="265">
        <v>-261448</v>
      </c>
      <c r="AP15" s="265">
        <v>-6413</v>
      </c>
      <c r="AQ15" s="266">
        <v>-7399</v>
      </c>
      <c r="AR15" s="267">
        <v>-13.3</v>
      </c>
    </row>
    <row r="16" spans="1:46" x14ac:dyDescent="0.15">
      <c r="A16" s="247"/>
      <c r="AK16" s="1123" t="s">
        <v>177</v>
      </c>
      <c r="AL16" s="1124"/>
      <c r="AM16" s="1124"/>
      <c r="AN16" s="1125"/>
      <c r="AO16" s="265">
        <v>4902495</v>
      </c>
      <c r="AP16" s="265">
        <v>120256</v>
      </c>
      <c r="AQ16" s="266">
        <v>129397</v>
      </c>
      <c r="AR16" s="267">
        <v>-7.1</v>
      </c>
    </row>
    <row r="17" spans="1:46" x14ac:dyDescent="0.15">
      <c r="A17" s="247"/>
    </row>
    <row r="18" spans="1:46" x14ac:dyDescent="0.15">
      <c r="A18" s="247"/>
      <c r="AQ18" s="268"/>
      <c r="AR18" s="268"/>
    </row>
    <row r="19" spans="1:46" x14ac:dyDescent="0.15">
      <c r="A19" s="247"/>
      <c r="AK19" s="243" t="s">
        <v>493</v>
      </c>
    </row>
    <row r="20" spans="1:46" x14ac:dyDescent="0.15">
      <c r="A20" s="247"/>
      <c r="AK20" s="269"/>
      <c r="AL20" s="270"/>
      <c r="AM20" s="270"/>
      <c r="AN20" s="271"/>
      <c r="AO20" s="272" t="s">
        <v>494</v>
      </c>
      <c r="AP20" s="273" t="s">
        <v>495</v>
      </c>
      <c r="AQ20" s="274" t="s">
        <v>496</v>
      </c>
      <c r="AR20" s="275"/>
    </row>
    <row r="21" spans="1:46" s="248" customFormat="1" x14ac:dyDescent="0.15">
      <c r="A21" s="276"/>
      <c r="AK21" s="1126" t="s">
        <v>497</v>
      </c>
      <c r="AL21" s="1127"/>
      <c r="AM21" s="1127"/>
      <c r="AN21" s="1128"/>
      <c r="AO21" s="277">
        <v>9.1300000000000008</v>
      </c>
      <c r="AP21" s="278">
        <v>11.07</v>
      </c>
      <c r="AQ21" s="279">
        <v>-1.94</v>
      </c>
      <c r="AS21" s="280"/>
      <c r="AT21" s="276"/>
    </row>
    <row r="22" spans="1:46" s="248" customFormat="1" x14ac:dyDescent="0.15">
      <c r="A22" s="276"/>
      <c r="AK22" s="1126" t="s">
        <v>498</v>
      </c>
      <c r="AL22" s="1127"/>
      <c r="AM22" s="1127"/>
      <c r="AN22" s="1128"/>
      <c r="AO22" s="281">
        <v>99</v>
      </c>
      <c r="AP22" s="282">
        <v>97.2</v>
      </c>
      <c r="AQ22" s="283">
        <v>1.8</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9" t="s">
        <v>499</v>
      </c>
      <c r="B26" s="1119"/>
      <c r="C26" s="1119"/>
      <c r="D26" s="1119"/>
      <c r="E26" s="1119"/>
      <c r="F26" s="1119"/>
      <c r="G26" s="1119"/>
      <c r="H26" s="1119"/>
      <c r="I26" s="1119"/>
      <c r="J26" s="1119"/>
      <c r="K26" s="1119"/>
      <c r="L26" s="1119"/>
      <c r="M26" s="1119"/>
      <c r="N26" s="1119"/>
      <c r="O26" s="1119"/>
      <c r="P26" s="1119"/>
      <c r="Q26" s="1119"/>
      <c r="R26" s="1119"/>
      <c r="S26" s="1119"/>
      <c r="T26" s="1119"/>
      <c r="U26" s="1119"/>
      <c r="V26" s="1119"/>
      <c r="W26" s="1119"/>
      <c r="X26" s="1119"/>
      <c r="Y26" s="1119"/>
      <c r="Z26" s="1119"/>
      <c r="AA26" s="1119"/>
      <c r="AB26" s="1119"/>
      <c r="AC26" s="1119"/>
      <c r="AD26" s="1119"/>
      <c r="AE26" s="1119"/>
      <c r="AF26" s="1119"/>
      <c r="AG26" s="1119"/>
      <c r="AH26" s="1119"/>
      <c r="AI26" s="1119"/>
      <c r="AJ26" s="1119"/>
      <c r="AK26" s="1119"/>
      <c r="AL26" s="1119"/>
      <c r="AM26" s="1119"/>
      <c r="AN26" s="1119"/>
      <c r="AO26" s="1119"/>
      <c r="AP26" s="1119"/>
      <c r="AQ26" s="1119"/>
      <c r="AR26" s="1119"/>
      <c r="AS26" s="1119"/>
    </row>
    <row r="27" spans="1:46" x14ac:dyDescent="0.15">
      <c r="A27" s="288"/>
      <c r="AS27" s="243"/>
      <c r="AT27" s="243"/>
    </row>
    <row r="28" spans="1:46" ht="17.25" x14ac:dyDescent="0.15">
      <c r="A28" s="244" t="s">
        <v>500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501</v>
      </c>
      <c r="AL29" s="248"/>
      <c r="AM29" s="248"/>
      <c r="AN29" s="248"/>
      <c r="AS29" s="290"/>
    </row>
    <row r="30" spans="1:46" ht="13.5" customHeight="1" x14ac:dyDescent="0.15">
      <c r="A30" s="247"/>
      <c r="AK30" s="250"/>
      <c r="AL30" s="251"/>
      <c r="AM30" s="251"/>
      <c r="AN30" s="252"/>
      <c r="AO30" s="1108" t="s">
        <v>480</v>
      </c>
      <c r="AP30" s="253"/>
      <c r="AQ30" s="254" t="s">
        <v>481</v>
      </c>
      <c r="AR30" s="255"/>
    </row>
    <row r="31" spans="1:46" x14ac:dyDescent="0.15">
      <c r="A31" s="247"/>
      <c r="AK31" s="256"/>
      <c r="AL31" s="257"/>
      <c r="AM31" s="257"/>
      <c r="AN31" s="258"/>
      <c r="AO31" s="1109"/>
      <c r="AP31" s="259" t="s">
        <v>482</v>
      </c>
      <c r="AQ31" s="260" t="s">
        <v>483</v>
      </c>
      <c r="AR31" s="261" t="s">
        <v>484</v>
      </c>
    </row>
    <row r="32" spans="1:46" ht="27" customHeight="1" x14ac:dyDescent="0.15">
      <c r="A32" s="247"/>
      <c r="AK32" s="1110" t="s">
        <v>502</v>
      </c>
      <c r="AL32" s="1111"/>
      <c r="AM32" s="1111"/>
      <c r="AN32" s="1112"/>
      <c r="AO32" s="291">
        <v>3104232</v>
      </c>
      <c r="AP32" s="291">
        <v>76146</v>
      </c>
      <c r="AQ32" s="292">
        <v>74841</v>
      </c>
      <c r="AR32" s="293">
        <v>1.7</v>
      </c>
    </row>
    <row r="33" spans="1:46" ht="13.5" customHeight="1" x14ac:dyDescent="0.15">
      <c r="A33" s="247"/>
      <c r="AK33" s="1110" t="s">
        <v>503</v>
      </c>
      <c r="AL33" s="1111"/>
      <c r="AM33" s="1111"/>
      <c r="AN33" s="1112"/>
      <c r="AO33" s="291" t="s">
        <v>489</v>
      </c>
      <c r="AP33" s="291" t="s">
        <v>489</v>
      </c>
      <c r="AQ33" s="292" t="s">
        <v>489</v>
      </c>
      <c r="AR33" s="293" t="s">
        <v>489</v>
      </c>
    </row>
    <row r="34" spans="1:46" ht="27" customHeight="1" x14ac:dyDescent="0.15">
      <c r="A34" s="247"/>
      <c r="AK34" s="1110" t="s">
        <v>504</v>
      </c>
      <c r="AL34" s="1111"/>
      <c r="AM34" s="1111"/>
      <c r="AN34" s="1112"/>
      <c r="AO34" s="291" t="s">
        <v>489</v>
      </c>
      <c r="AP34" s="291" t="s">
        <v>489</v>
      </c>
      <c r="AQ34" s="292">
        <v>1</v>
      </c>
      <c r="AR34" s="293" t="s">
        <v>489</v>
      </c>
    </row>
    <row r="35" spans="1:46" ht="27" customHeight="1" x14ac:dyDescent="0.15">
      <c r="A35" s="247"/>
      <c r="AK35" s="1110" t="s">
        <v>505</v>
      </c>
      <c r="AL35" s="1111"/>
      <c r="AM35" s="1111"/>
      <c r="AN35" s="1112"/>
      <c r="AO35" s="291">
        <v>595306</v>
      </c>
      <c r="AP35" s="291">
        <v>14603</v>
      </c>
      <c r="AQ35" s="292">
        <v>16683</v>
      </c>
      <c r="AR35" s="293">
        <v>-12.5</v>
      </c>
    </row>
    <row r="36" spans="1:46" ht="27" customHeight="1" x14ac:dyDescent="0.15">
      <c r="A36" s="247"/>
      <c r="AK36" s="1110" t="s">
        <v>506</v>
      </c>
      <c r="AL36" s="1111"/>
      <c r="AM36" s="1111"/>
      <c r="AN36" s="1112"/>
      <c r="AO36" s="291">
        <v>142337</v>
      </c>
      <c r="AP36" s="291">
        <v>3491</v>
      </c>
      <c r="AQ36" s="292">
        <v>2411</v>
      </c>
      <c r="AR36" s="293">
        <v>44.8</v>
      </c>
    </row>
    <row r="37" spans="1:46" ht="13.5" customHeight="1" x14ac:dyDescent="0.15">
      <c r="A37" s="247"/>
      <c r="AK37" s="1110" t="s">
        <v>507</v>
      </c>
      <c r="AL37" s="1111"/>
      <c r="AM37" s="1111"/>
      <c r="AN37" s="1112"/>
      <c r="AO37" s="291">
        <v>124</v>
      </c>
      <c r="AP37" s="291">
        <v>3</v>
      </c>
      <c r="AQ37" s="292">
        <v>548</v>
      </c>
      <c r="AR37" s="293">
        <v>-99.5</v>
      </c>
    </row>
    <row r="38" spans="1:46" ht="27" customHeight="1" x14ac:dyDescent="0.15">
      <c r="A38" s="247"/>
      <c r="AK38" s="1113" t="s">
        <v>508</v>
      </c>
      <c r="AL38" s="1114"/>
      <c r="AM38" s="1114"/>
      <c r="AN38" s="1115"/>
      <c r="AO38" s="294">
        <v>1444</v>
      </c>
      <c r="AP38" s="294">
        <v>35</v>
      </c>
      <c r="AQ38" s="295">
        <v>7</v>
      </c>
      <c r="AR38" s="283">
        <v>400</v>
      </c>
      <c r="AS38" s="290"/>
    </row>
    <row r="39" spans="1:46" x14ac:dyDescent="0.15">
      <c r="A39" s="247"/>
      <c r="AK39" s="1113" t="s">
        <v>509</v>
      </c>
      <c r="AL39" s="1114"/>
      <c r="AM39" s="1114"/>
      <c r="AN39" s="1115"/>
      <c r="AO39" s="291">
        <v>-427548</v>
      </c>
      <c r="AP39" s="291">
        <v>-10488</v>
      </c>
      <c r="AQ39" s="292">
        <v>-3756</v>
      </c>
      <c r="AR39" s="293">
        <v>179.2</v>
      </c>
      <c r="AS39" s="290"/>
    </row>
    <row r="40" spans="1:46" ht="27" customHeight="1" x14ac:dyDescent="0.15">
      <c r="A40" s="247"/>
      <c r="AK40" s="1110" t="s">
        <v>510</v>
      </c>
      <c r="AL40" s="1111"/>
      <c r="AM40" s="1111"/>
      <c r="AN40" s="1112"/>
      <c r="AO40" s="291">
        <v>-2122124</v>
      </c>
      <c r="AP40" s="291">
        <v>-52055</v>
      </c>
      <c r="AQ40" s="292">
        <v>-63247</v>
      </c>
      <c r="AR40" s="293">
        <v>-17.7</v>
      </c>
      <c r="AS40" s="290"/>
    </row>
    <row r="41" spans="1:46" x14ac:dyDescent="0.15">
      <c r="A41" s="247"/>
      <c r="AK41" s="1116" t="s">
        <v>287</v>
      </c>
      <c r="AL41" s="1117"/>
      <c r="AM41" s="1117"/>
      <c r="AN41" s="1118"/>
      <c r="AO41" s="291">
        <v>1293771</v>
      </c>
      <c r="AP41" s="291">
        <v>31736</v>
      </c>
      <c r="AQ41" s="292">
        <v>27488</v>
      </c>
      <c r="AR41" s="293">
        <v>15.5</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511</v>
      </c>
    </row>
    <row r="48" spans="1:46" x14ac:dyDescent="0.15">
      <c r="A48" s="247"/>
      <c r="AK48" s="301" t="s">
        <v>512</v>
      </c>
      <c r="AL48" s="301"/>
      <c r="AM48" s="301"/>
      <c r="AN48" s="301"/>
      <c r="AO48" s="301"/>
      <c r="AP48" s="301"/>
      <c r="AQ48" s="302"/>
      <c r="AR48" s="301"/>
    </row>
    <row r="49" spans="1:44" ht="13.5" customHeight="1" x14ac:dyDescent="0.15">
      <c r="A49" s="247"/>
      <c r="AK49" s="303"/>
      <c r="AL49" s="304"/>
      <c r="AM49" s="1103" t="s">
        <v>480</v>
      </c>
      <c r="AN49" s="1105" t="s">
        <v>513</v>
      </c>
      <c r="AO49" s="1106"/>
      <c r="AP49" s="1106"/>
      <c r="AQ49" s="1106"/>
      <c r="AR49" s="1107"/>
    </row>
    <row r="50" spans="1:44" x14ac:dyDescent="0.15">
      <c r="A50" s="247"/>
      <c r="AK50" s="305"/>
      <c r="AL50" s="306"/>
      <c r="AM50" s="1104"/>
      <c r="AN50" s="307" t="s">
        <v>514</v>
      </c>
      <c r="AO50" s="308" t="s">
        <v>515</v>
      </c>
      <c r="AP50" s="309" t="s">
        <v>516</v>
      </c>
      <c r="AQ50" s="310" t="s">
        <v>517</v>
      </c>
      <c r="AR50" s="311" t="s">
        <v>518</v>
      </c>
    </row>
    <row r="51" spans="1:44" x14ac:dyDescent="0.15">
      <c r="A51" s="247"/>
      <c r="AK51" s="303" t="s">
        <v>519</v>
      </c>
      <c r="AL51" s="304"/>
      <c r="AM51" s="312">
        <v>2936204</v>
      </c>
      <c r="AN51" s="313">
        <v>68633</v>
      </c>
      <c r="AO51" s="314">
        <v>46.2</v>
      </c>
      <c r="AP51" s="315">
        <v>92632</v>
      </c>
      <c r="AQ51" s="316">
        <v>-1.5</v>
      </c>
      <c r="AR51" s="317">
        <v>47.7</v>
      </c>
    </row>
    <row r="52" spans="1:44" x14ac:dyDescent="0.15">
      <c r="A52" s="247"/>
      <c r="AK52" s="318"/>
      <c r="AL52" s="319" t="s">
        <v>520</v>
      </c>
      <c r="AM52" s="320">
        <v>1972737</v>
      </c>
      <c r="AN52" s="321">
        <v>46112</v>
      </c>
      <c r="AO52" s="322">
        <v>91.2</v>
      </c>
      <c r="AP52" s="323">
        <v>47978</v>
      </c>
      <c r="AQ52" s="324">
        <v>-2</v>
      </c>
      <c r="AR52" s="325">
        <v>93.2</v>
      </c>
    </row>
    <row r="53" spans="1:44" x14ac:dyDescent="0.15">
      <c r="A53" s="247"/>
      <c r="AK53" s="303" t="s">
        <v>521</v>
      </c>
      <c r="AL53" s="304"/>
      <c r="AM53" s="312">
        <v>3208085</v>
      </c>
      <c r="AN53" s="313">
        <v>75829</v>
      </c>
      <c r="AO53" s="314">
        <v>10.5</v>
      </c>
      <c r="AP53" s="315">
        <v>96469</v>
      </c>
      <c r="AQ53" s="316">
        <v>4.0999999999999996</v>
      </c>
      <c r="AR53" s="317">
        <v>6.4</v>
      </c>
    </row>
    <row r="54" spans="1:44" x14ac:dyDescent="0.15">
      <c r="A54" s="247"/>
      <c r="AK54" s="318"/>
      <c r="AL54" s="319" t="s">
        <v>520</v>
      </c>
      <c r="AM54" s="320">
        <v>2101239</v>
      </c>
      <c r="AN54" s="321">
        <v>49666</v>
      </c>
      <c r="AO54" s="322">
        <v>7.7</v>
      </c>
      <c r="AP54" s="323">
        <v>49775</v>
      </c>
      <c r="AQ54" s="324">
        <v>3.7</v>
      </c>
      <c r="AR54" s="325">
        <v>4</v>
      </c>
    </row>
    <row r="55" spans="1:44" x14ac:dyDescent="0.15">
      <c r="A55" s="247"/>
      <c r="AK55" s="303" t="s">
        <v>522</v>
      </c>
      <c r="AL55" s="304"/>
      <c r="AM55" s="312">
        <v>3208475</v>
      </c>
      <c r="AN55" s="313">
        <v>76710</v>
      </c>
      <c r="AO55" s="314">
        <v>1.2</v>
      </c>
      <c r="AP55" s="315">
        <v>85743</v>
      </c>
      <c r="AQ55" s="316">
        <v>-11.1</v>
      </c>
      <c r="AR55" s="317">
        <v>12.3</v>
      </c>
    </row>
    <row r="56" spans="1:44" x14ac:dyDescent="0.15">
      <c r="A56" s="247"/>
      <c r="AK56" s="318"/>
      <c r="AL56" s="319" t="s">
        <v>520</v>
      </c>
      <c r="AM56" s="320">
        <v>1653787</v>
      </c>
      <c r="AN56" s="321">
        <v>39540</v>
      </c>
      <c r="AO56" s="322">
        <v>-20.399999999999999</v>
      </c>
      <c r="AP56" s="323">
        <v>45231</v>
      </c>
      <c r="AQ56" s="324">
        <v>-9.1</v>
      </c>
      <c r="AR56" s="325">
        <v>-11.3</v>
      </c>
    </row>
    <row r="57" spans="1:44" x14ac:dyDescent="0.15">
      <c r="A57" s="247"/>
      <c r="AK57" s="303" t="s">
        <v>523</v>
      </c>
      <c r="AL57" s="304"/>
      <c r="AM57" s="312">
        <v>2154077</v>
      </c>
      <c r="AN57" s="313">
        <v>52108</v>
      </c>
      <c r="AO57" s="314">
        <v>-32.1</v>
      </c>
      <c r="AP57" s="315">
        <v>92509</v>
      </c>
      <c r="AQ57" s="316">
        <v>7.9</v>
      </c>
      <c r="AR57" s="317">
        <v>-40</v>
      </c>
    </row>
    <row r="58" spans="1:44" x14ac:dyDescent="0.15">
      <c r="A58" s="247"/>
      <c r="AK58" s="318"/>
      <c r="AL58" s="319" t="s">
        <v>520</v>
      </c>
      <c r="AM58" s="320">
        <v>1283052</v>
      </c>
      <c r="AN58" s="321">
        <v>31037</v>
      </c>
      <c r="AO58" s="322">
        <v>-21.5</v>
      </c>
      <c r="AP58" s="323">
        <v>52274</v>
      </c>
      <c r="AQ58" s="324">
        <v>15.6</v>
      </c>
      <c r="AR58" s="325">
        <v>-37.1</v>
      </c>
    </row>
    <row r="59" spans="1:44" x14ac:dyDescent="0.15">
      <c r="A59" s="247"/>
      <c r="AK59" s="303" t="s">
        <v>524</v>
      </c>
      <c r="AL59" s="304"/>
      <c r="AM59" s="312">
        <v>2170201</v>
      </c>
      <c r="AN59" s="313">
        <v>53234</v>
      </c>
      <c r="AO59" s="314">
        <v>2.2000000000000002</v>
      </c>
      <c r="AP59" s="315">
        <v>98544</v>
      </c>
      <c r="AQ59" s="316">
        <v>6.5</v>
      </c>
      <c r="AR59" s="317">
        <v>-4.3</v>
      </c>
    </row>
    <row r="60" spans="1:44" x14ac:dyDescent="0.15">
      <c r="A60" s="247"/>
      <c r="AK60" s="318"/>
      <c r="AL60" s="319" t="s">
        <v>520</v>
      </c>
      <c r="AM60" s="320">
        <v>1168622</v>
      </c>
      <c r="AN60" s="321">
        <v>28666</v>
      </c>
      <c r="AO60" s="322">
        <v>-7.6</v>
      </c>
      <c r="AP60" s="323">
        <v>55816</v>
      </c>
      <c r="AQ60" s="324">
        <v>6.8</v>
      </c>
      <c r="AR60" s="325">
        <v>-14.4</v>
      </c>
    </row>
    <row r="61" spans="1:44" x14ac:dyDescent="0.15">
      <c r="A61" s="247"/>
      <c r="AK61" s="303" t="s">
        <v>525</v>
      </c>
      <c r="AL61" s="326"/>
      <c r="AM61" s="312">
        <v>2735408</v>
      </c>
      <c r="AN61" s="313">
        <v>65303</v>
      </c>
      <c r="AO61" s="314">
        <v>5.6</v>
      </c>
      <c r="AP61" s="315">
        <v>93179</v>
      </c>
      <c r="AQ61" s="327">
        <v>1.2</v>
      </c>
      <c r="AR61" s="317">
        <v>4.4000000000000004</v>
      </c>
    </row>
    <row r="62" spans="1:44" x14ac:dyDescent="0.15">
      <c r="A62" s="247"/>
      <c r="AK62" s="318"/>
      <c r="AL62" s="319" t="s">
        <v>520</v>
      </c>
      <c r="AM62" s="320">
        <v>1635887</v>
      </c>
      <c r="AN62" s="321">
        <v>39004</v>
      </c>
      <c r="AO62" s="322">
        <v>9.9</v>
      </c>
      <c r="AP62" s="323">
        <v>50215</v>
      </c>
      <c r="AQ62" s="324">
        <v>3</v>
      </c>
      <c r="AR62" s="325">
        <v>6.9</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PKLHVPY49jWxt9zCcI+R0g1BqUz4wT56t6Cw83cK/6hcRfNUtHgwt3U1KxSBYdruAl8NKcS7kUNTRaUKZALZIw==" saltValue="6hLCN6N7JMjbt6MfP/ysW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64" zoomScale="70" zoomScaleNormal="70" zoomScaleSheetLayoutView="55" workbookViewId="0">
      <selection activeCell="AH2" sqref="AH2"/>
    </sheetView>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477</v>
      </c>
    </row>
    <row r="121" spans="125:125" ht="13.5" hidden="1" customHeight="1" x14ac:dyDescent="0.15">
      <c r="DU121" s="241"/>
    </row>
  </sheetData>
  <sheetProtection algorithmName="SHA-512" hashValue="TD0c2glv7nDpcjHdtgWCTs8uMLrZ/qWN4a7Gu8lIo0y0IV+pjqbIOgjdV16oyqEw5aRAKqZsW33x3bv1XAXL3A==" saltValue="F9dycaHxTj5dIBmtr0Edy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61" zoomScale="70" zoomScaleNormal="70" zoomScaleSheetLayoutView="55" workbookViewId="0">
      <selection activeCell="AH2" sqref="AH2"/>
    </sheetView>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477</v>
      </c>
    </row>
  </sheetData>
  <sheetProtection algorithmName="SHA-512" hashValue="kGR+xo0VPyaBtlf2pRmkCURO0zCdRscqp5KcjJW1twKlEmAU9lmTC3TNdA/n/eBAiD8MKuRPHqjo53RCRw0wFQ==" saltValue="xruMpt4vGWZuBPlejlPGI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1" zoomScaleNormal="100" zoomScaleSheetLayoutView="100" workbookViewId="0">
      <selection activeCell="AH2" sqref="AH2"/>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29" t="s">
        <v>3</v>
      </c>
      <c r="D47" s="1129"/>
      <c r="E47" s="1130"/>
      <c r="F47" s="11">
        <v>19.93</v>
      </c>
      <c r="G47" s="12">
        <v>19.87</v>
      </c>
      <c r="H47" s="12">
        <v>22.53</v>
      </c>
      <c r="I47" s="12">
        <v>25.49</v>
      </c>
      <c r="J47" s="13">
        <v>27.71</v>
      </c>
    </row>
    <row r="48" spans="2:10" ht="57.75" customHeight="1" x14ac:dyDescent="0.15">
      <c r="B48" s="14"/>
      <c r="C48" s="1131" t="s">
        <v>4</v>
      </c>
      <c r="D48" s="1131"/>
      <c r="E48" s="1132"/>
      <c r="F48" s="15">
        <v>0.79</v>
      </c>
      <c r="G48" s="16">
        <v>4.43</v>
      </c>
      <c r="H48" s="16">
        <v>5.53</v>
      </c>
      <c r="I48" s="16">
        <v>4.63</v>
      </c>
      <c r="J48" s="17">
        <v>0.84</v>
      </c>
    </row>
    <row r="49" spans="2:10" ht="57.75" customHeight="1" thickBot="1" x14ac:dyDescent="0.2">
      <c r="B49" s="18"/>
      <c r="C49" s="1133" t="s">
        <v>5</v>
      </c>
      <c r="D49" s="1133"/>
      <c r="E49" s="1134"/>
      <c r="F49" s="19" t="s">
        <v>532</v>
      </c>
      <c r="G49" s="20">
        <v>6.93</v>
      </c>
      <c r="H49" s="20">
        <v>3.39</v>
      </c>
      <c r="I49" s="20">
        <v>1.97</v>
      </c>
      <c r="J49" s="21" t="s">
        <v>533</v>
      </c>
    </row>
    <row r="50" spans="2:10" x14ac:dyDescent="0.15"/>
  </sheetData>
  <sheetProtection algorithmName="SHA-512" hashValue="+Px1iZgIyZ2y7B8GaNSHvGOiYxbwDU9RNSX5GkmujWb23UEnBGgusoDT4ubmCk4RLigtIv4u2gBcc9Rryq0INQ==" saltValue="GK049yyjTB1Bl9V4dq4a4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前川 裕輝</cp:lastModifiedBy>
  <cp:lastPrinted>2026-03-10T06:41:32Z</cp:lastPrinted>
  <dcterms:created xsi:type="dcterms:W3CDTF">2026-02-23T07:47:13Z</dcterms:created>
  <dcterms:modified xsi:type="dcterms:W3CDTF">2026-03-10T07:04:51Z</dcterms:modified>
  <cp:category/>
</cp:coreProperties>
</file>