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22029\Desktop\新しいフォルダー\提出\"/>
    </mc:Choice>
  </mc:AlternateContent>
  <xr:revisionPtr revIDLastSave="0" documentId="13_ncr:1_{96F6B3CF-866B-4CAF-B820-034C906075E3}"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CO35" i="10"/>
  <c r="BE35" i="10"/>
  <c r="CO34" i="10"/>
  <c r="BW34" i="10"/>
  <c r="BW35" i="10" s="1"/>
  <c r="BW36" i="10" s="1"/>
  <c r="BW37" i="10" s="1"/>
  <c r="BW38" i="10" s="1"/>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alcChain>
</file>

<file path=xl/sharedStrings.xml><?xml version="1.0" encoding="utf-8"?>
<sst xmlns="http://schemas.openxmlformats.org/spreadsheetml/2006/main" count="1056" uniqueCount="560">
  <si>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</si>
  <si>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</si>
  <si>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</si>
  <si>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</si>
  <si>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</si>
  <si>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</si>
  <si>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</si>
  <si>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</si>
  <si>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</si>
  <si>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</si>
  <si>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</si>
  <si>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</si>
  <si>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</si>
  <si>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</si>
  <si>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</si>
  <si>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</si>
  <si>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</si>
  <si>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</si>
  <si>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</si>
  <si>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</si>
  <si>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</si>
  <si>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</si>
  <si>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</si>
  <si>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</si>
  <si>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</si>
  <si>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</si>
  <si>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</si>
  <si>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</si>
  <si>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</si>
  <si>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</si>
  <si>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</si>
  <si>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</si>
  <si>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</si>
  <si>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</si>
  <si>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</si>
  <si>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</si>
  <si>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</si>
  <si>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</si>
  <si>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</si>
  <si>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</si>
  <si>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</si>
  <si>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</si>
  <si>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</si>
  <si>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</si>
  <si>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</si>
  <si>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</si>
  <si>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</si>
  <si>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</si>
  <si>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</si>
  <si>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</si>
  <si>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</si>
  <si>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</si>
  <si>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</si>
  <si>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</si>
  <si>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</si>
  <si>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</si>
  <si>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</si>
  <si>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</si>
  <si>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</si>
  <si>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</si>
  <si>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</si>
  <si>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</si>
  <si>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</si>
  <si>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</si>
  <si>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</si>
  <si>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</si>
  <si>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</si>
  <si>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</si>
  <si>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</si>
  <si>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</si>
  <si>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</si>
  <si>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</si>
  <si>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</si>
  <si>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</si>
  <si>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</si>
  <si>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</si>
  <si>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</si>
  <si>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</si>
  <si>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</si>
  <si>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</si>
  <si>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</si>
  <si>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</si>
  <si>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</si>
  <si>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</si>
  <si>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</si>
  <si>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</si>
  <si>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</si>
  <si>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</si>
  <si>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</si>
  <si>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</si>
  <si>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</si>
  <si>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</si>
  <si>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</si>
  <si>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</si>
  <si>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相生市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</si>
  <si>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</si>
  <si>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</si>
  <si>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</si>
  <si>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</si>
  <si>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</si>
  <si>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</si>
  <si>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</si>
  <si>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</si>
  <si>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</si>
  <si>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</si>
  <si>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</si>
  <si>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</si>
  <si>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</si>
  <si>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</si>
  <si>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</si>
  <si>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</si>
  <si>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</si>
  <si>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</si>
  <si>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</si>
  <si>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</si>
  <si>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</si>
  <si>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</si>
  <si>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</si>
  <si>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</si>
  <si>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</si>
  <si>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</si>
  <si>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</si>
  <si>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</si>
  <si>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</si>
  <si>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</si>
  <si>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</si>
  <si>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</si>
  <si>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</si>
  <si>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</si>
  <si>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</si>
  <si>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</si>
  <si>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</si>
  <si>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</si>
  <si>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</si>
  <si>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</si>
  <si>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</si>
  <si>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</si>
  <si>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</si>
  <si>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</si>
  <si>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</si>
  <si>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</si>
  <si>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</si>
  <si>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</si>
  <si>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</si>
  <si>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</si>
  <si>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</si>
  <si>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</si>
  <si>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</si>
  <si>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</si>
  <si>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</si>
  <si>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</si>
  <si>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</si>
  <si>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</si>
  <si>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</si>
  <si>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</si>
  <si>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</si>
  <si>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</si>
  <si>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</si>
  <si>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</si>
  <si>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</si>
  <si>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</si>
  <si>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</si>
  <si>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</si>
  <si>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</si>
  <si>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</si>
  <si>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</si>
  <si>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</si>
  <si>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</si>
  <si>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</si>
  <si>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</si>
  <si>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</si>
  <si>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</si>
  <si>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</si>
  <si>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</si>
  <si>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</si>
  <si>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</si>
  <si>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</si>
  <si>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</si>
  <si>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</si>
  <si>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</si>
  <si>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</si>
  <si>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</si>
  <si>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</si>
  <si>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</si>
  <si>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</si>
  <si>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</si>
  <si>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</si>
  <si>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</si>
  <si>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</si>
  <si>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</si>
  <si>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</si>
  <si>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</si>
  <si>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</si>
  <si>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</si>
  <si>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</si>
  <si>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</si>
  <si>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</si>
  <si>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</si>
  <si>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</si>
  <si>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</si>
  <si>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</si>
  <si>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</si>
  <si>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</si>
  <si>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</si>
  <si>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兵庫県相生市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</si>
  <si>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</si>
  <si>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</si>
  <si>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</si>
  <si>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</si>
  <si>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</si>
  <si>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</si>
  <si>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</si>
  <si>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</si>
  <si>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</si>
  <si>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</si>
  <si>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</si>
  <si>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</si>
  <si>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</si>
  <si>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</si>
  <si>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</si>
  <si>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</si>
  <si>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</si>
  <si>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</si>
  <si>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</si>
  <si>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</si>
  <si>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</si>
  <si>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</si>
  <si>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</si>
  <si>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</si>
  <si>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</si>
  <si>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</si>
  <si>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</si>
  <si>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</si>
  <si>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</si>
  <si>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</si>
  <si>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</si>
  <si>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</si>
  <si>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</si>
  <si>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</si>
  <si>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</si>
  <si>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</si>
  <si>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</si>
  <si>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</si>
  <si>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</si>
  <si>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</si>
  <si>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</si>
  <si>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</si>
  <si>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</si>
  <si>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</si>
  <si>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</si>
  <si>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</si>
  <si>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</si>
  <si>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</si>
  <si>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</si>
  <si>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</si>
  <si>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</si>
  <si>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</si>
  <si>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</si>
  <si>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</si>
  <si>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</si>
  <si>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</si>
  <si>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</si>
  <si>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</si>
  <si>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</si>
  <si>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</si>
  <si>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</si>
  <si>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</si>
  <si>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</si>
  <si>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</si>
  <si>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</si>
  <si>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</si>
  <si>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</si>
  <si>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</si>
  <si>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</si>
  <si>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</si>
  <si>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</si>
  <si>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</si>
  <si>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</si>
  <si>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</si>
  <si>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</si>
  <si>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</si>
  <si>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</si>
  <si>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</si>
  <si>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</si>
  <si>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</si>
  <si>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</si>
  <si>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</si>
  <si>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</si>
  <si>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</si>
  <si>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</si>
  <si>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</si>
  <si>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</si>
  <si>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</si>
  <si>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</si>
  <si>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</si>
  <si>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</si>
  <si>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</si>
  <si>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</si>
  <si>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</si>
  <si>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</si>
  <si>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</si>
  <si>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</si>
  <si>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</si>
  <si>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</si>
  <si>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</si>
  <si>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</si>
  <si>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</si>
  <si>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</si>
  <si>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</si>
  <si>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</si>
  <si>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</si>
  <si>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</si>
  <si>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</si>
  <si>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</si>
  <si>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</si>
  <si>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</si>
  <si>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</si>
  <si>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</si>
  <si>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</si>
  <si>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</si>
  <si>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</si>
  <si>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</si>
  <si>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</si>
  <si>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</si>
  <si>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</si>
  <si>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</si>
  <si>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</si>
  <si>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</si>
  <si>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</si>
  <si>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</si>
  <si>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</si>
  <si>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</si>
  <si>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</si>
  <si>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</si>
  <si>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</si>
  <si>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</si>
  <si>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</si>
  <si>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</si>
  <si>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</si>
  <si>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</si>
  <si>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</si>
  <si>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</si>
  <si>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</si>
  <si>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</si>
  <si>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</si>
  <si>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</si>
  <si>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</si>
  <si>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</si>
  <si>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</si>
  <si>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</si>
  <si>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</si>
  <si>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</si>
  <si>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</si>
  <si>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</si>
  <si>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</si>
  <si>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兵庫県相生市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</si>
  <si>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</si>
  <si>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</si>
  <si>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</si>
  <si>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</si>
  <si>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</si>
  <si>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</si>
  <si>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</si>
  <si>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</si>
  <si>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</si>
  <si>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</si>
  <si>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</si>
  <si>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</si>
  <si>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</si>
  <si>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</si>
  <si>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</si>
  <si>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</si>
  <si>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</si>
  <si>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</si>
  <si>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</si>
  <si>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</si>
  <si>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看護専門学校特別会計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</si>
  <si>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</si>
  <si>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</si>
  <si>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</si>
  <si>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</si>
  <si>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</si>
  <si>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</si>
  <si>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</si>
  <si>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</si>
  <si>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</si>
  <si>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</si>
  <si>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</si>
  <si>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</si>
  <si>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</si>
  <si>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</si>
  <si>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</si>
  <si>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後期高齢者医療保険特別会計</t>
    <phoneticPr fontId="5"/>
  </si>
  <si>
    <t>病院事業会計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</si>
  <si>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</si>
  <si>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</si>
  <si>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</si>
  <si>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</si>
  <si>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</si>
  <si>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</si>
  <si>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</si>
  <si>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</si>
  <si>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</si>
  <si>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</si>
  <si>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</si>
  <si>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</si>
  <si>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</si>
  <si>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</si>
  <si>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</si>
  <si>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</si>
  <si>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</si>
  <si>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</si>
  <si>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</si>
  <si>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</si>
  <si>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</si>
  <si>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</si>
  <si>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</si>
  <si>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</si>
  <si>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</si>
  <si>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</si>
  <si>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</si>
  <si>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</si>
  <si>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</si>
  <si>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</si>
  <si>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</si>
  <si>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</si>
  <si>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</si>
  <si>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</si>
  <si>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</si>
  <si>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</si>
  <si>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</si>
  <si>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</si>
  <si>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</si>
  <si>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</si>
  <si>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</si>
  <si>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</si>
  <si>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</si>
  <si>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</si>
  <si>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</si>
  <si>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</si>
  <si>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</si>
  <si>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</si>
  <si>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</si>
  <si>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</si>
  <si>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</si>
  <si>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</si>
  <si>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</si>
  <si>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</si>
  <si>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</si>
  <si>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</si>
  <si>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</si>
  <si>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</si>
  <si>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</si>
  <si>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</si>
  <si>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</si>
  <si>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</si>
  <si>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</si>
  <si>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</si>
  <si>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</si>
  <si>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</si>
  <si>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</si>
  <si>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</si>
  <si>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</si>
  <si>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</si>
  <si>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</si>
  <si>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</si>
  <si>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</si>
  <si>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</si>
  <si>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</si>
  <si>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</si>
  <si>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</si>
  <si>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</si>
  <si>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</si>
  <si>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</si>
  <si>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</si>
  <si>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</si>
  <si>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</si>
  <si>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</si>
  <si>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</si>
  <si>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</si>
  <si>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</si>
  <si>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</si>
  <si>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</si>
  <si>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</si>
  <si>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</si>
  <si>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</si>
  <si>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</si>
  <si>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</si>
  <si>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</si>
  <si>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</si>
  <si>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</si>
  <si>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</si>
  <si>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</si>
  <si>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</si>
  <si>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</si>
  <si>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</si>
  <si>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</si>
  <si>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</si>
  <si>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</si>
  <si>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</si>
  <si>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</si>
  <si>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</si>
  <si>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</si>
  <si>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</si>
  <si>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</si>
  <si>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</si>
  <si>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</si>
  <si>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</si>
  <si>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</si>
  <si>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</si>
  <si>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</si>
  <si>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</si>
  <si>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</si>
  <si>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</si>
  <si>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</si>
  <si>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</si>
  <si>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</si>
  <si>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</si>
  <si>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</si>
  <si>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</si>
  <si>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</si>
  <si>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</si>
  <si>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</si>
  <si>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</si>
  <si>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</si>
  <si>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</si>
  <si>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</si>
  <si>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</si>
  <si>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</si>
  <si>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</si>
  <si>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</si>
  <si>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0.81</t>
  </si>
  <si>
    <t>▲ 1.67</t>
  </si>
  <si>
    <t>▲ 4.38</t>
  </si>
  <si>
    <t>一般会計</t>
  </si>
  <si>
    <t>下水道事業会計</t>
  </si>
  <si>
    <t>介護保険特別会計</t>
  </si>
  <si>
    <t>病院事業会計</t>
  </si>
  <si>
    <t>国民健康保険特別会計</t>
  </si>
  <si>
    <t>後期高齢者医療保険特別会計</t>
  </si>
  <si>
    <t>看護専門学校特別会計</t>
  </si>
  <si>
    <t>その他会計（赤字）</t>
  </si>
  <si>
    <t>その他会計（黒字）</t>
  </si>
  <si>
    <t>R02</t>
    <phoneticPr fontId="5"/>
  </si>
  <si>
    <t>R03</t>
    <phoneticPr fontId="5"/>
  </si>
  <si>
    <t>R04</t>
    <phoneticPr fontId="5"/>
  </si>
  <si>
    <t>R05</t>
    <phoneticPr fontId="5"/>
  </si>
  <si>
    <t>R06</t>
    <phoneticPr fontId="5"/>
  </si>
  <si>
    <t>-</t>
    <phoneticPr fontId="2"/>
  </si>
  <si>
    <t>安室ダム水道用水供給企業団</t>
    <rPh sb="0" eb="13">
      <t>ヤスムロダムスイドウヨウミズキョウキュウキギョウダン</t>
    </rPh>
    <phoneticPr fontId="2"/>
  </si>
  <si>
    <t>西播磨水道企業団</t>
    <rPh sb="0" eb="8">
      <t>ニシハリマスイドウキギョウダン</t>
    </rPh>
    <phoneticPr fontId="2"/>
  </si>
  <si>
    <t>西はりま消防組合</t>
    <rPh sb="0" eb="1">
      <t>ニシ</t>
    </rPh>
    <rPh sb="4" eb="6">
      <t>ショウボウ</t>
    </rPh>
    <rPh sb="6" eb="8">
      <t>クミアイ</t>
    </rPh>
    <phoneticPr fontId="2"/>
  </si>
  <si>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2"/>
  </si>
  <si>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2"/>
  </si>
  <si>
    <t>あいおいアクアポリス</t>
    <phoneticPr fontId="38"/>
  </si>
  <si>
    <t>庁舎建設基金</t>
    <rPh sb="0" eb="2">
      <t>チョウシャ</t>
    </rPh>
    <rPh sb="2" eb="4">
      <t>ケンセツ</t>
    </rPh>
    <rPh sb="4" eb="6">
      <t>キキン</t>
    </rPh>
    <phoneticPr fontId="5"/>
  </si>
  <si>
    <t>しあわせ基金</t>
    <rPh sb="4" eb="6">
      <t>キキン</t>
    </rPh>
    <phoneticPr fontId="5"/>
  </si>
  <si>
    <t>職員退職手当基金</t>
    <rPh sb="0" eb="2">
      <t>ショクイン</t>
    </rPh>
    <rPh sb="2" eb="4">
      <t>タイショク</t>
    </rPh>
    <rPh sb="4" eb="6">
      <t>テアテ</t>
    </rPh>
    <rPh sb="6" eb="8">
      <t>キキン</t>
    </rPh>
    <phoneticPr fontId="5"/>
  </si>
  <si>
    <t>ふるさと応援基金</t>
    <rPh sb="4" eb="6">
      <t>オウエン</t>
    </rPh>
    <rPh sb="6" eb="8">
      <t>キキン</t>
    </rPh>
    <phoneticPr fontId="5"/>
  </si>
  <si>
    <t>市営墓園基金</t>
    <rPh sb="0" eb="2">
      <t>シエイ</t>
    </rPh>
    <rPh sb="2" eb="4">
      <t>ボエン</t>
    </rPh>
    <rPh sb="4" eb="6">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</si>
</sst>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71279</c:v>
                </c:pt>
                <c:pt idx="2">
                  <c:v>74994</c:v>
                </c:pt>
                <c:pt idx="3">
                  <c:v>71849</c:v>
                </c:pt>
                <c:pt idx="4">
                  <c:v>82962</c:v>
                </c:pt>
              </c:numCache>
            </c:numRef>
          </c:val>
          <c:smooth val="0"/>
          <c:extLst>
            <c:ext xmlns:c16="http://schemas.microsoft.com/office/drawing/2014/chart" uri="{C3380CC4-5D6E-409C-BE32-E72D297353CC}">
              <c16:uniqueId val="{00000000-D6C8-4C27-A667-B71C4BFD16E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30517</c:v>
                </c:pt>
                <c:pt idx="1">
                  <c:v>32215</c:v>
                </c:pt>
                <c:pt idx="2">
                  <c:v>33525</c:v>
                </c:pt>
                <c:pt idx="3">
                  <c:v>39749</c:v>
                </c:pt>
                <c:pt idx="4">
                  <c:v>49475</c:v>
                </c:pt>
              </c:numCache>
            </c:numRef>
          </c:val>
          <c:smooth val="0"/>
          <c:extLst>
            <c:ext xmlns:c16="http://schemas.microsoft.com/office/drawing/2014/chart" uri="{C3380CC4-5D6E-409C-BE32-E72D297353CC}">
              <c16:uniqueId val="{00000001-D6C8-4C27-A667-B71C4BFD16E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4.46</c:v>
                </c:pt>
                <c:pt idx="1">
                  <c:v>5.37</c:v>
                </c:pt>
                <c:pt idx="2">
                  <c:v>5.12</c:v>
                </c:pt>
                <c:pt idx="3">
                  <c:v>4.8</c:v>
                </c:pt>
                <c:pt idx="4">
                  <c:v>4.82</c:v>
                </c:pt>
              </c:numCache>
            </c:numRef>
          </c:val>
          <c:extLst>
            <c:ext xmlns:c16="http://schemas.microsoft.com/office/drawing/2014/chart" uri="{C3380CC4-5D6E-409C-BE32-E72D297353CC}">
              <c16:uniqueId val="{00000000-AACE-4CF5-A535-D9CA8C72BC4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17.649999999999999</c:v>
                </c:pt>
                <c:pt idx="1">
                  <c:v>21.61</c:v>
                </c:pt>
                <c:pt idx="2">
                  <c:v>21.14</c:v>
                </c:pt>
                <c:pt idx="3">
                  <c:v>16.739999999999998</c:v>
                </c:pt>
                <c:pt idx="4">
                  <c:v>20.059999999999999</c:v>
                </c:pt>
              </c:numCache>
            </c:numRef>
          </c:val>
          <c:extLst>
            <c:ext xmlns:c16="http://schemas.microsoft.com/office/drawing/2014/chart" uri="{C3380CC4-5D6E-409C-BE32-E72D297353CC}">
              <c16:uniqueId val="{00000001-AACE-4CF5-A535-D9CA8C72BC4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-0.81</c:v>
                </c:pt>
                <c:pt idx="1">
                  <c:v>5.81</c:v>
                </c:pt>
                <c:pt idx="2">
                  <c:v>-1.67</c:v>
                </c:pt>
                <c:pt idx="3">
                  <c:v>-4.38</c:v>
                </c:pt>
                <c:pt idx="4">
                  <c:v>3.72</c:v>
                </c:pt>
              </c:numCache>
            </c:numRef>
          </c:val>
          <c:smooth val="0"/>
          <c:extLst>
            <c:ext xmlns:c16="http://schemas.microsoft.com/office/drawing/2014/chart" uri="{C3380CC4-5D6E-409C-BE32-E72D297353CC}">
              <c16:uniqueId val="{00000002-AACE-4CF5-A535-D9CA8C72BC4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A8F-4FC5-ABC7-999A3DCB2BA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A8F-4FC5-ABC7-999A3DCB2BA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A8F-4FC5-ABC7-999A3DCB2BA2}"/>
            </c:ext>
          </c:extLst>
        </c:ser>
        <c:ser>
          <c:idx val="3"/>
          <c:order val="3"/>
          <c:tx>
            <c:strRef>
              <c:f>データシート!$A$30</c:f>
              <c:strCache>
                <c:ptCount val="1"/>
                <c:pt idx="0">
                  <c:v>看護専門学校特別会計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3-EA8F-4FC5-ABC7-999A3DCB2BA2}"/>
            </c:ext>
          </c:extLst>
        </c:ser>
        <c:ser>
          <c:idx val="4"/>
          <c:order val="4"/>
          <c:tx>
            <c:strRef>
              <c:f>データシート!$A$31</c:f>
              <c:strCache>
                <c:ptCount val="1"/>
                <c:pt idx="0">
                  <c:v>後期高齢者医療保険特別会計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0.02</c:v>
                </c:pt>
                <c:pt idx="2">
                  <c:v>#N/A</c:v>
                </c:pt>
                <c:pt idx="3">
                  <c:v>0.02</c:v>
                </c:pt>
                <c:pt idx="4">
                  <c:v>#N/A</c:v>
                </c:pt>
                <c:pt idx="5">
                  <c:v>0</c:v>
                </c:pt>
                <c:pt idx="6">
                  <c:v>#N/A</c:v>
                </c:pt>
                <c:pt idx="7">
                  <c:v>0.13</c:v>
                </c:pt>
                <c:pt idx="8">
                  <c:v>#N/A</c:v>
                </c:pt>
                <c:pt idx="9">
                  <c:v>0</c:v>
                </c:pt>
              </c:numCache>
            </c:numRef>
          </c:val>
          <c:extLst>
            <c:ext xmlns:c16="http://schemas.microsoft.com/office/drawing/2014/chart" uri="{C3380CC4-5D6E-409C-BE32-E72D297353CC}">
              <c16:uniqueId val="{00000004-EA8F-4FC5-ABC7-999A3DCB2BA2}"/>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0.91</c:v>
                </c:pt>
                <c:pt idx="2">
                  <c:v>#N/A</c:v>
                </c:pt>
                <c:pt idx="3">
                  <c:v>1.03</c:v>
                </c:pt>
                <c:pt idx="4">
                  <c:v>#N/A</c:v>
                </c:pt>
                <c:pt idx="5">
                  <c:v>0.49</c:v>
                </c:pt>
                <c:pt idx="6">
                  <c:v>#N/A</c:v>
                </c:pt>
                <c:pt idx="7">
                  <c:v>0.27</c:v>
                </c:pt>
                <c:pt idx="8">
                  <c:v>#N/A</c:v>
                </c:pt>
                <c:pt idx="9">
                  <c:v>0.23</c:v>
                </c:pt>
              </c:numCache>
            </c:numRef>
          </c:val>
          <c:extLst>
            <c:ext xmlns:c16="http://schemas.microsoft.com/office/drawing/2014/chart" uri="{C3380CC4-5D6E-409C-BE32-E72D297353CC}">
              <c16:uniqueId val="{00000005-EA8F-4FC5-ABC7-999A3DCB2BA2}"/>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0.86</c:v>
                </c:pt>
                <c:pt idx="2">
                  <c:v>#N/A</c:v>
                </c:pt>
                <c:pt idx="3">
                  <c:v>0.77</c:v>
                </c:pt>
                <c:pt idx="4">
                  <c:v>#N/A</c:v>
                </c:pt>
                <c:pt idx="5">
                  <c:v>0.57999999999999996</c:v>
                </c:pt>
                <c:pt idx="6">
                  <c:v>#N/A</c:v>
                </c:pt>
                <c:pt idx="7">
                  <c:v>0.54</c:v>
                </c:pt>
                <c:pt idx="8">
                  <c:v>#N/A</c:v>
                </c:pt>
                <c:pt idx="9">
                  <c:v>0.38</c:v>
                </c:pt>
              </c:numCache>
            </c:numRef>
          </c:val>
          <c:extLst>
            <c:ext xmlns:c16="http://schemas.microsoft.com/office/drawing/2014/chart" uri="{C3380CC4-5D6E-409C-BE32-E72D297353CC}">
              <c16:uniqueId val="{00000006-EA8F-4FC5-ABC7-999A3DCB2BA2}"/>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0.54</c:v>
                </c:pt>
                <c:pt idx="2">
                  <c:v>#N/A</c:v>
                </c:pt>
                <c:pt idx="3">
                  <c:v>0.74</c:v>
                </c:pt>
                <c:pt idx="4">
                  <c:v>#N/A</c:v>
                </c:pt>
                <c:pt idx="5">
                  <c:v>0.54</c:v>
                </c:pt>
                <c:pt idx="6">
                  <c:v>#N/A</c:v>
                </c:pt>
                <c:pt idx="7">
                  <c:v>0.56000000000000005</c:v>
                </c:pt>
                <c:pt idx="8">
                  <c:v>#N/A</c:v>
                </c:pt>
                <c:pt idx="9">
                  <c:v>0.59</c:v>
                </c:pt>
              </c:numCache>
            </c:numRef>
          </c:val>
          <c:extLst>
            <c:ext xmlns:c16="http://schemas.microsoft.com/office/drawing/2014/chart" uri="{C3380CC4-5D6E-409C-BE32-E72D297353CC}">
              <c16:uniqueId val="{00000007-EA8F-4FC5-ABC7-999A3DCB2BA2}"/>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0.6</c:v>
                </c:pt>
                <c:pt idx="2">
                  <c:v>#N/A</c:v>
                </c:pt>
                <c:pt idx="3">
                  <c:v>1.76</c:v>
                </c:pt>
                <c:pt idx="4">
                  <c:v>#N/A</c:v>
                </c:pt>
                <c:pt idx="5">
                  <c:v>3.58</c:v>
                </c:pt>
                <c:pt idx="6">
                  <c:v>#N/A</c:v>
                </c:pt>
                <c:pt idx="7">
                  <c:v>4.2</c:v>
                </c:pt>
                <c:pt idx="8">
                  <c:v>#N/A</c:v>
                </c:pt>
                <c:pt idx="9">
                  <c:v>4.2699999999999996</c:v>
                </c:pt>
              </c:numCache>
            </c:numRef>
          </c:val>
          <c:extLst>
            <c:ext xmlns:c16="http://schemas.microsoft.com/office/drawing/2014/chart" uri="{C3380CC4-5D6E-409C-BE32-E72D297353CC}">
              <c16:uniqueId val="{00000008-EA8F-4FC5-ABC7-999A3DCB2BA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4.46</c:v>
                </c:pt>
                <c:pt idx="2">
                  <c:v>#N/A</c:v>
                </c:pt>
                <c:pt idx="3">
                  <c:v>5.35</c:v>
                </c:pt>
                <c:pt idx="4">
                  <c:v>#N/A</c:v>
                </c:pt>
                <c:pt idx="5">
                  <c:v>5.12</c:v>
                </c:pt>
                <c:pt idx="6">
                  <c:v>#N/A</c:v>
                </c:pt>
                <c:pt idx="7">
                  <c:v>4.79</c:v>
                </c:pt>
                <c:pt idx="8">
                  <c:v>#N/A</c:v>
                </c:pt>
                <c:pt idx="9">
                  <c:v>4.82</c:v>
                </c:pt>
              </c:numCache>
            </c:numRef>
          </c:val>
          <c:extLst>
            <c:ext xmlns:c16="http://schemas.microsoft.com/office/drawing/2014/chart" uri="{C3380CC4-5D6E-409C-BE32-E72D297353CC}">
              <c16:uniqueId val="{00000009-EA8F-4FC5-ABC7-999A3DCB2BA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1728</c:v>
                </c:pt>
                <c:pt idx="5">
                  <c:v>1677</c:v>
                </c:pt>
                <c:pt idx="8">
                  <c:v>1642</c:v>
                </c:pt>
                <c:pt idx="11">
                  <c:v>1646</c:v>
                </c:pt>
                <c:pt idx="14">
                  <c:v>1522</c:v>
                </c:pt>
              </c:numCache>
            </c:numRef>
          </c:val>
          <c:extLst>
            <c:ext xmlns:c16="http://schemas.microsoft.com/office/drawing/2014/chart" uri="{C3380CC4-5D6E-409C-BE32-E72D297353CC}">
              <c16:uniqueId val="{00000000-CF01-40CB-B056-14F94374B28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F01-40CB-B056-14F94374B28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CF01-40CB-B056-14F94374B28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10</c:v>
                </c:pt>
                <c:pt idx="3">
                  <c:v>8</c:v>
                </c:pt>
                <c:pt idx="6">
                  <c:v>7</c:v>
                </c:pt>
                <c:pt idx="9">
                  <c:v>7</c:v>
                </c:pt>
                <c:pt idx="12">
                  <c:v>6</c:v>
                </c:pt>
              </c:numCache>
            </c:numRef>
          </c:val>
          <c:extLst>
            <c:ext xmlns:c16="http://schemas.microsoft.com/office/drawing/2014/chart" uri="{C3380CC4-5D6E-409C-BE32-E72D297353CC}">
              <c16:uniqueId val="{00000003-CF01-40CB-B056-14F94374B28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1168</c:v>
                </c:pt>
                <c:pt idx="3">
                  <c:v>1070</c:v>
                </c:pt>
                <c:pt idx="6">
                  <c:v>1030</c:v>
                </c:pt>
                <c:pt idx="9">
                  <c:v>1093</c:v>
                </c:pt>
                <c:pt idx="12">
                  <c:v>974</c:v>
                </c:pt>
              </c:numCache>
            </c:numRef>
          </c:val>
          <c:extLst>
            <c:ext xmlns:c16="http://schemas.microsoft.com/office/drawing/2014/chart" uri="{C3380CC4-5D6E-409C-BE32-E72D297353CC}">
              <c16:uniqueId val="{00000004-CF01-40CB-B056-14F94374B28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F01-40CB-B056-14F94374B28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F01-40CB-B056-14F94374B28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1576</c:v>
                </c:pt>
                <c:pt idx="3">
                  <c:v>1487</c:v>
                </c:pt>
                <c:pt idx="6">
                  <c:v>1364</c:v>
                </c:pt>
                <c:pt idx="9">
                  <c:v>1288</c:v>
                </c:pt>
                <c:pt idx="12">
                  <c:v>1210</c:v>
                </c:pt>
              </c:numCache>
            </c:numRef>
          </c:val>
          <c:extLst>
            <c:ext xmlns:c16="http://schemas.microsoft.com/office/drawing/2014/chart" uri="{C3380CC4-5D6E-409C-BE32-E72D297353CC}">
              <c16:uniqueId val="{00000007-CF01-40CB-B056-14F94374B28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1026</c:v>
                </c:pt>
                <c:pt idx="2">
                  <c:v>#N/A</c:v>
                </c:pt>
                <c:pt idx="3">
                  <c:v>#N/A</c:v>
                </c:pt>
                <c:pt idx="4">
                  <c:v>888</c:v>
                </c:pt>
                <c:pt idx="5">
                  <c:v>#N/A</c:v>
                </c:pt>
                <c:pt idx="6">
                  <c:v>#N/A</c:v>
                </c:pt>
                <c:pt idx="7">
                  <c:v>759</c:v>
                </c:pt>
                <c:pt idx="8">
                  <c:v>#N/A</c:v>
                </c:pt>
                <c:pt idx="9">
                  <c:v>#N/A</c:v>
                </c:pt>
                <c:pt idx="10">
                  <c:v>742</c:v>
                </c:pt>
                <c:pt idx="11">
                  <c:v>#N/A</c:v>
                </c:pt>
                <c:pt idx="12">
                  <c:v>#N/A</c:v>
                </c:pt>
                <c:pt idx="13">
                  <c:v>668</c:v>
                </c:pt>
                <c:pt idx="14">
                  <c:v>#N/A</c:v>
                </c:pt>
              </c:numCache>
            </c:numRef>
          </c:val>
          <c:smooth val="0"/>
          <c:extLst>
            <c:ext xmlns:c16="http://schemas.microsoft.com/office/drawing/2014/chart" uri="{C3380CC4-5D6E-409C-BE32-E72D297353CC}">
              <c16:uniqueId val="{00000008-CF01-40CB-B056-14F94374B28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17389</c:v>
                </c:pt>
                <c:pt idx="5">
                  <c:v>16284</c:v>
                </c:pt>
                <c:pt idx="8">
                  <c:v>15701</c:v>
                </c:pt>
                <c:pt idx="11">
                  <c:v>14799</c:v>
                </c:pt>
                <c:pt idx="14">
                  <c:v>14218</c:v>
                </c:pt>
              </c:numCache>
            </c:numRef>
          </c:val>
          <c:extLst>
            <c:ext xmlns:c16="http://schemas.microsoft.com/office/drawing/2014/chart" uri="{C3380CC4-5D6E-409C-BE32-E72D297353CC}">
              <c16:uniqueId val="{00000000-EADA-4B4A-ACB8-75A304F77A6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2402</c:v>
                </c:pt>
                <c:pt idx="5">
                  <c:v>2301</c:v>
                </c:pt>
                <c:pt idx="8">
                  <c:v>2352</c:v>
                </c:pt>
                <c:pt idx="11">
                  <c:v>2314</c:v>
                </c:pt>
                <c:pt idx="14">
                  <c:v>2371</c:v>
                </c:pt>
              </c:numCache>
            </c:numRef>
          </c:val>
          <c:extLst>
            <c:ext xmlns:c16="http://schemas.microsoft.com/office/drawing/2014/chart" uri="{C3380CC4-5D6E-409C-BE32-E72D297353CC}">
              <c16:uniqueId val="{00000001-EADA-4B4A-ACB8-75A304F77A6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3273</c:v>
                </c:pt>
                <c:pt idx="5">
                  <c:v>3727</c:v>
                </c:pt>
                <c:pt idx="8">
                  <c:v>3722</c:v>
                </c:pt>
                <c:pt idx="11">
                  <c:v>3411</c:v>
                </c:pt>
                <c:pt idx="14">
                  <c:v>3726</c:v>
                </c:pt>
              </c:numCache>
            </c:numRef>
          </c:val>
          <c:extLst>
            <c:ext xmlns:c16="http://schemas.microsoft.com/office/drawing/2014/chart" uri="{C3380CC4-5D6E-409C-BE32-E72D297353CC}">
              <c16:uniqueId val="{00000002-EADA-4B4A-ACB8-75A304F77A6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ADA-4B4A-ACB8-75A304F77A6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ADA-4B4A-ACB8-75A304F77A6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ADA-4B4A-ACB8-75A304F77A6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1289</c:v>
                </c:pt>
                <c:pt idx="3">
                  <c:v>1373</c:v>
                </c:pt>
                <c:pt idx="6">
                  <c:v>1247</c:v>
                </c:pt>
                <c:pt idx="9">
                  <c:v>1297</c:v>
                </c:pt>
                <c:pt idx="12">
                  <c:v>1315</c:v>
                </c:pt>
              </c:numCache>
            </c:numRef>
          </c:val>
          <c:extLst>
            <c:ext xmlns:c16="http://schemas.microsoft.com/office/drawing/2014/chart" uri="{C3380CC4-5D6E-409C-BE32-E72D297353CC}">
              <c16:uniqueId val="{00000006-EADA-4B4A-ACB8-75A304F77A6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84</c:v>
                </c:pt>
                <c:pt idx="3">
                  <c:v>69</c:v>
                </c:pt>
                <c:pt idx="6">
                  <c:v>56</c:v>
                </c:pt>
                <c:pt idx="9">
                  <c:v>44</c:v>
                </c:pt>
                <c:pt idx="12">
                  <c:v>38</c:v>
                </c:pt>
              </c:numCache>
            </c:numRef>
          </c:val>
          <c:extLst>
            <c:ext xmlns:c16="http://schemas.microsoft.com/office/drawing/2014/chart" uri="{C3380CC4-5D6E-409C-BE32-E72D297353CC}">
              <c16:uniqueId val="{00000007-EADA-4B4A-ACB8-75A304F77A6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14645</c:v>
                </c:pt>
                <c:pt idx="3">
                  <c:v>13610</c:v>
                </c:pt>
                <c:pt idx="6">
                  <c:v>13240</c:v>
                </c:pt>
                <c:pt idx="9">
                  <c:v>13107</c:v>
                </c:pt>
                <c:pt idx="12">
                  <c:v>12517</c:v>
                </c:pt>
              </c:numCache>
            </c:numRef>
          </c:val>
          <c:extLst>
            <c:ext xmlns:c16="http://schemas.microsoft.com/office/drawing/2014/chart" uri="{C3380CC4-5D6E-409C-BE32-E72D297353CC}">
              <c16:uniqueId val="{00000008-EADA-4B4A-ACB8-75A304F77A6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ADA-4B4A-ACB8-75A304F77A6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12693</c:v>
                </c:pt>
                <c:pt idx="3">
                  <c:v>12107</c:v>
                </c:pt>
                <c:pt idx="6">
                  <c:v>11251</c:v>
                </c:pt>
                <c:pt idx="9">
                  <c:v>10490</c:v>
                </c:pt>
                <c:pt idx="12">
                  <c:v>10112</c:v>
                </c:pt>
              </c:numCache>
            </c:numRef>
          </c:val>
          <c:extLst>
            <c:ext xmlns:c16="http://schemas.microsoft.com/office/drawing/2014/chart" uri="{C3380CC4-5D6E-409C-BE32-E72D297353CC}">
              <c16:uniqueId val="{0000000A-EADA-4B4A-ACB8-75A304F77A6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5647</c:v>
                </c:pt>
                <c:pt idx="2">
                  <c:v>#N/A</c:v>
                </c:pt>
                <c:pt idx="3">
                  <c:v>#N/A</c:v>
                </c:pt>
                <c:pt idx="4">
                  <c:v>4846</c:v>
                </c:pt>
                <c:pt idx="5">
                  <c:v>#N/A</c:v>
                </c:pt>
                <c:pt idx="6">
                  <c:v>#N/A</c:v>
                </c:pt>
                <c:pt idx="7">
                  <c:v>4018</c:v>
                </c:pt>
                <c:pt idx="8">
                  <c:v>#N/A</c:v>
                </c:pt>
                <c:pt idx="9">
                  <c:v>#N/A</c:v>
                </c:pt>
                <c:pt idx="10">
                  <c:v>4415</c:v>
                </c:pt>
                <c:pt idx="11">
                  <c:v>#N/A</c:v>
                </c:pt>
                <c:pt idx="12">
                  <c:v>#N/A</c:v>
                </c:pt>
                <c:pt idx="13">
                  <c:v>3668</c:v>
                </c:pt>
                <c:pt idx="14">
                  <c:v>#N/A</c:v>
                </c:pt>
              </c:numCache>
            </c:numRef>
          </c:val>
          <c:smooth val="0"/>
          <c:extLst>
            <c:ext xmlns:c16="http://schemas.microsoft.com/office/drawing/2014/chart" uri="{C3380CC4-5D6E-409C-BE32-E72D297353CC}">
              <c16:uniqueId val="{0000000B-EADA-4B4A-ACB8-75A304F77A6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1773</c:v>
                </c:pt>
                <c:pt idx="1">
                  <c:v>1422</c:v>
                </c:pt>
                <c:pt idx="2">
                  <c:v>1735</c:v>
                </c:pt>
              </c:numCache>
            </c:numRef>
          </c:val>
          <c:extLst>
            <c:ext xmlns:c16="http://schemas.microsoft.com/office/drawing/2014/chart" uri="{C3380CC4-5D6E-409C-BE32-E72D297353CC}">
              <c16:uniqueId val="{00000000-8CCB-48F7-B75C-290CA794631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c:v>
                </c:pt>
                <c:pt idx="1">
                  <c:v>5</c:v>
                </c:pt>
                <c:pt idx="2">
                  <c:v>5</c:v>
                </c:pt>
              </c:numCache>
            </c:numRef>
          </c:val>
          <c:extLst>
            <c:ext xmlns:c16="http://schemas.microsoft.com/office/drawing/2014/chart" uri="{C3380CC4-5D6E-409C-BE32-E72D297353CC}">
              <c16:uniqueId val="{00000001-8CCB-48F7-B75C-290CA794631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1287</c:v>
                </c:pt>
                <c:pt idx="1">
                  <c:v>1347</c:v>
                </c:pt>
                <c:pt idx="2">
                  <c:v>1414</c:v>
                </c:pt>
              </c:numCache>
            </c:numRef>
          </c:val>
          <c:extLst>
            <c:ext xmlns:c16="http://schemas.microsoft.com/office/drawing/2014/chart" uri="{C3380CC4-5D6E-409C-BE32-E72D297353CC}">
              <c16:uniqueId val="{00000002-8CCB-48F7-B75C-290CA794631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兵庫県相生市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latin typeface="ＭＳ ゴシック" pitchFamily="49" charset="-128"/>
              <a:ea typeface="ＭＳ ゴシック" pitchFamily="49" charset="-128"/>
            </a:rPr>
            <a:t>　元利償還金については、文化会館建設工事、庁舎耐震工事、幼稚園、小・中学校空調設置工事の財源として発行した地方債や臨時財政対策債の償還額の増加等により高止まりしているものの、令和６年度においては、過去に行った区画整理事業の財源として借り入れた市債の償還完了により減少した。しかしながら、今後は、公共施設の長寿命化工事等の財源として地方債の発行を予定しているので比率の高止まりが予想される。</a:t>
          </a:r>
        </a:p>
        <a:p>
          <a:r>
            <a:rPr kumimoji="1" lang="ja-JP" altLang="en-US" sz="1100" b="0">
              <a:latin typeface="ＭＳ ゴシック" pitchFamily="49" charset="-128"/>
              <a:ea typeface="ＭＳ ゴシック" pitchFamily="49" charset="-128"/>
            </a:rPr>
            <a:t>　公営企業債の元利償還金に対する繰入金については、元利償還金の償還ピークが過ぎ、今後、ゆるやかに減少していく。</a:t>
          </a:r>
        </a:p>
        <a:p>
          <a:r>
            <a:rPr kumimoji="1" lang="ja-JP" altLang="en-US" sz="1100" b="0">
              <a:latin typeface="ＭＳ ゴシック" pitchFamily="49" charset="-128"/>
              <a:ea typeface="ＭＳ ゴシック" pitchFamily="49" charset="-128"/>
            </a:rPr>
            <a:t>　しかしながら、老朽化した公共施設等の更新が予想され、今後、元利償還金の増額が見込まれるため、交付税の算入のある地方債の活用などにより適正な比率に管理に努める。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兵庫県相生市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下水道事業会計に係る元利償還金の減少に伴い、公営企業債等繰入見込額が減少しており、また、一般会計等に係る地方債の現在高においても、行財政健全化計画に基づき、毎年度の地方債の発行額を、その年度の公債費の元金償還額以下に抑制することなどにより減少している。</a:t>
          </a:r>
        </a:p>
        <a:p>
          <a:r>
            <a:rPr kumimoji="1" lang="ja-JP" altLang="en-US" sz="1200">
              <a:latin typeface="ＭＳ ゴシック" pitchFamily="49" charset="-128"/>
              <a:ea typeface="ＭＳ ゴシック" pitchFamily="49" charset="-128"/>
            </a:rPr>
            <a:t>　財源不足の調整として財政調整基金の財源不足の調整による取り崩しを行うことなく、取崩額を積立額が上回ったことにより、基金残高が増加したことなどで、充当可能財源が増加している。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地方債現在高の減少により、交付税算入額が減少したことなどで、基準財政需要額算入見込額が減少している。</a:t>
          </a:r>
        </a:p>
        <a:p>
          <a:r>
            <a:rPr kumimoji="1" lang="ja-JP" altLang="en-US" sz="1200">
              <a:latin typeface="ＭＳ ゴシック" pitchFamily="49" charset="-128"/>
              <a:ea typeface="ＭＳ ゴシック" pitchFamily="49" charset="-128"/>
            </a:rPr>
            <a:t>　今後、公共施設等の老朽化対策を含め投資的経費等の財源として、地方債の発行や財政調整基金の取り崩しを予定しているため、事業内容をゼロベースで見直しを図り、地方債残高の抑制、財政調整基金の一定額以上の確保を目指すとともに、財政の健全化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兵庫県相生市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を１億円取り崩した一方で、庁舎建設基金において５，２００万円を積み立て、財政調整基金において財源不足調整のための取り崩しを行わず、約３億３，３００万円積み立てたことにより、基金全体としては、５億９，３００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今後は、財源不足の調整として財政調整基金の取り崩しが予想されるため、基金全体として減少が続くと見込まれる。今後も引き続き、行財政健全化を推進し、基金残高の一定額以上の水準維持に努める。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庁舎建設基金：市庁舎の建設資金に充てるため。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しあわせ基金：高齢化社会に対応し、相生市における在宅福祉の向上及び健康づくりの推進等を図るため。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職員退職手当基金：職員の退職手当の資金に充てるため。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市営墓園基金：相生市営墓園の整備及び管理資金に充てるため。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庁舎建設基金：取り崩しを行わず、約５，２００万円を積み立てたことによる増。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職員退職手当基金：取り崩しを行わず、約２，５００万円を積み立てたことによる増。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庁舎建設基金：市庁舎建設のため、今後も取り崩すことなく、積み立てを行うため増が見込まれる。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財源不足調整のための取り崩しを行わず、約３億３，３００万円積み立てたことにより、財政調整基金残高は、５億９，３００万円の増となった。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行財政健全化計画により、令和７年度末残高１０億円を確保するため、普通建設事業費等の削減及び平準化を図り、財政調整基金の取り崩しの抑制に努める。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現在、満期一括償還方式による借入はないため、増減なし。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行財政健全化計画により、令和７年度末残高１０億円を確保するため、普通建設事業費等の削減及び平準化を図り、財政調整基金の取り崩しの抑制に努める。</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兵庫県相生市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27,058
26,430
90.40
14,864,682
14,247,981
416,808
8,647,404
10,111,753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49.4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人口の減少や全国平均を上回る高齢化率（令和</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年度末３６．７％）に加え、市内に中心となる産業が少なく、財政基盤が弱いため、地方交付税に依存する体質となっている。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令和３年度から実施している「第４期相生市行財政健全化計画」に基づき、人口減少対策としての各種施策を実施し、歳入の確保に努めている。さらに普通建設事業等の削減及び平準化を行い持続可能な財政運営を行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今後も行財政健全化を進め、事業の選択と集中を行い、活力あるまちづくりを展開しつつ、行財政の健全化を図ることで、財政基盤の強化に努める。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113393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6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85470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113393</xdr:rowOff>
    </xdr:from>
    <xdr:to>
      <xdr:col>24</xdr:col>
      <xdr:colOff>12700</xdr:colOff>
      <xdr:row>44</xdr:row>
      <xdr:rowOff>113393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75293</xdr:rowOff>
    </xdr:from>
    <xdr:to>
      <xdr:col>23</xdr:col>
      <xdr:colOff>133350</xdr:colOff>
      <xdr:row>40</xdr:row>
      <xdr:rowOff>92528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4114800" y="6933293"/>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168927</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75293</xdr:rowOff>
    </xdr:from>
    <xdr:to>
      <xdr:col>19</xdr:col>
      <xdr:colOff>133350</xdr:colOff>
      <xdr:row>40</xdr:row>
      <xdr:rowOff>92528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69332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40822</xdr:rowOff>
    </xdr:from>
    <xdr:to>
      <xdr:col>15</xdr:col>
      <xdr:colOff>82550</xdr:colOff>
      <xdr:row>40</xdr:row>
      <xdr:rowOff>75293</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68988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8165</xdr:rowOff>
    </xdr:from>
    <xdr:to>
      <xdr:col>15</xdr:col>
      <xdr:colOff>133350</xdr:colOff>
      <xdr:row>41</xdr:row>
      <xdr:rowOff>109765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94542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40822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686435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162378</xdr:rowOff>
    </xdr:from>
    <xdr:to>
      <xdr:col>11</xdr:col>
      <xdr:colOff>82550</xdr:colOff>
      <xdr:row>41</xdr:row>
      <xdr:rowOff>92528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77305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06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41927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24493</xdr:rowOff>
    </xdr:from>
    <xdr:to>
      <xdr:col>23</xdr:col>
      <xdr:colOff>184150</xdr:colOff>
      <xdr:row>40</xdr:row>
      <xdr:rowOff>126093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41020</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672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41728</xdr:rowOff>
    </xdr:from>
    <xdr:to>
      <xdr:col>19</xdr:col>
      <xdr:colOff>184150</xdr:colOff>
      <xdr:row>40</xdr:row>
      <xdr:rowOff>143328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153505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668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24493</xdr:rowOff>
    </xdr:from>
    <xdr:to>
      <xdr:col>15</xdr:col>
      <xdr:colOff>133350</xdr:colOff>
      <xdr:row>40</xdr:row>
      <xdr:rowOff>126093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136270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161472</xdr:rowOff>
    </xdr:from>
    <xdr:to>
      <xdr:col>11</xdr:col>
      <xdr:colOff>82550</xdr:colOff>
      <xdr:row>40</xdr:row>
      <xdr:rowOff>91622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101799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一般財源は、大口法人の操業開始による法人市民税の増加や高額償却資産の増加による固定資産税の増加により地方税が増収したことで、地方交付税が減収し、また、地方財政計画における発行限度額減少に伴い臨時財政対策債が減少したものの、地方税の増収による影響が大きく、前年度と比べて増加した。経常経費充当一般財源は、人事院勧告による給与改定等により人件費が増加したものの、公債費等が減少したことで、前年度と比べて減少した。　経常収支比率は、前年度と比べて改善したものの、高い水準にある。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今後、公共施設の長寿命化対策等の財源として地方債の借入を予定しており、高い水準での推移が見込まれるため、今まで以上に事業全般について見直しを行い、経常経費の抑制に努め、比率の改善を図る。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61722</xdr:rowOff>
    </xdr:from>
    <xdr:to>
      <xdr:col>23</xdr:col>
      <xdr:colOff>133350</xdr:colOff>
      <xdr:row>66</xdr:row>
      <xdr:rowOff>508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77272"/>
          <a:ext cx="0" cy="11389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144035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508</xdr:rowOff>
    </xdr:from>
    <xdr:to>
      <xdr:col>24</xdr:col>
      <xdr:colOff>12700</xdr:colOff>
      <xdr:row>66</xdr:row>
      <xdr:rowOff>508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148099</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2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61722</xdr:rowOff>
    </xdr:from>
    <xdr:to>
      <xdr:col>24</xdr:col>
      <xdr:colOff>12700</xdr:colOff>
      <xdr:row>59</xdr:row>
      <xdr:rowOff>61722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7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112014</xdr:rowOff>
    </xdr:from>
    <xdr:to>
      <xdr:col>23</xdr:col>
      <xdr:colOff>133350</xdr:colOff>
      <xdr:row>64</xdr:row>
      <xdr:rowOff>10414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741914"/>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71899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01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99822</xdr:rowOff>
    </xdr:from>
    <xdr:to>
      <xdr:col>23</xdr:col>
      <xdr:colOff>184150</xdr:colOff>
      <xdr:row>63</xdr:row>
      <xdr:rowOff>29972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72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10414</xdr:rowOff>
    </xdr:from>
    <xdr:to>
      <xdr:col>19</xdr:col>
      <xdr:colOff>133350</xdr:colOff>
      <xdr:row>64</xdr:row>
      <xdr:rowOff>20066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98321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6367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46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20320</xdr:rowOff>
    </xdr:from>
    <xdr:to>
      <xdr:col>15</xdr:col>
      <xdr:colOff>82550</xdr:colOff>
      <xdr:row>64</xdr:row>
      <xdr:rowOff>20066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650220"/>
          <a:ext cx="889000" cy="34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160274</xdr:rowOff>
    </xdr:from>
    <xdr:to>
      <xdr:col>15</xdr:col>
      <xdr:colOff>133350</xdr:colOff>
      <xdr:row>62</xdr:row>
      <xdr:rowOff>90424</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100601</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38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20320</xdr:rowOff>
    </xdr:from>
    <xdr:to>
      <xdr:col>11</xdr:col>
      <xdr:colOff>31750</xdr:colOff>
      <xdr:row>64</xdr:row>
      <xdr:rowOff>24892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650220"/>
          <a:ext cx="8890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133858</xdr:rowOff>
    </xdr:from>
    <xdr:to>
      <xdr:col>11</xdr:col>
      <xdr:colOff>82550</xdr:colOff>
      <xdr:row>61</xdr:row>
      <xdr:rowOff>64008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74185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107188</xdr:rowOff>
    </xdr:from>
    <xdr:to>
      <xdr:col>7</xdr:col>
      <xdr:colOff>31750</xdr:colOff>
      <xdr:row>62</xdr:row>
      <xdr:rowOff>37338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47515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33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77741</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536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131064</xdr:rowOff>
    </xdr:from>
    <xdr:to>
      <xdr:col>19</xdr:col>
      <xdr:colOff>184150</xdr:colOff>
      <xdr:row>64</xdr:row>
      <xdr:rowOff>61214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45991</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018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140716</xdr:rowOff>
    </xdr:from>
    <xdr:to>
      <xdr:col>15</xdr:col>
      <xdr:colOff>133350</xdr:colOff>
      <xdr:row>64</xdr:row>
      <xdr:rowOff>70866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9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55643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140970</xdr:rowOff>
    </xdr:from>
    <xdr:to>
      <xdr:col>11</xdr:col>
      <xdr:colOff>82550</xdr:colOff>
      <xdr:row>62</xdr:row>
      <xdr:rowOff>71120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55897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145542</xdr:rowOff>
    </xdr:from>
    <xdr:to>
      <xdr:col>7</xdr:col>
      <xdr:colOff>31750</xdr:colOff>
      <xdr:row>64</xdr:row>
      <xdr:rowOff>75692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94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60469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03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[156,277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低いのは、平成１８年度から平成２２年度にかけて実施した「第１期相生市行財政健全化計画」による徹底した経費削減の効果であり、さらに平成２５年度より消防業務を一部事務組合で行っていること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また、行財政健全化計画のもと普通建設事業等の削減及び平準化などを実施していることにもよる。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しかしながら、物価高騰の影響により上昇傾向にあり、今後、公共施設の老朽化対策経費などの増加が見込まれるため、引き続き経常経費の削減に努める。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117177</xdr:rowOff>
    </xdr:from>
    <xdr:to>
      <xdr:col>23</xdr:col>
      <xdr:colOff>133350</xdr:colOff>
      <xdr:row>89</xdr:row>
      <xdr:rowOff>158838</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176077"/>
          <a:ext cx="0" cy="12418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130915</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89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158838</xdr:rowOff>
    </xdr:from>
    <xdr:to>
      <xdr:col>24</xdr:col>
      <xdr:colOff>12700</xdr:colOff>
      <xdr:row>89</xdr:row>
      <xdr:rowOff>158838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17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32104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919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117177</xdr:rowOff>
    </xdr:from>
    <xdr:to>
      <xdr:col>24</xdr:col>
      <xdr:colOff>12700</xdr:colOff>
      <xdr:row>82</xdr:row>
      <xdr:rowOff>117177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176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12604</xdr:rowOff>
    </xdr:from>
    <xdr:to>
      <xdr:col>23</xdr:col>
      <xdr:colOff>133350</xdr:colOff>
      <xdr:row>83</xdr:row>
      <xdr:rowOff>27846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242954"/>
          <a:ext cx="838200" cy="15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34290</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64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62213</xdr:rowOff>
    </xdr:from>
    <xdr:to>
      <xdr:col>23</xdr:col>
      <xdr:colOff>184150</xdr:colOff>
      <xdr:row>83</xdr:row>
      <xdr:rowOff>163813</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11850</xdr:rowOff>
    </xdr:from>
    <xdr:to>
      <xdr:col>19</xdr:col>
      <xdr:colOff>133350</xdr:colOff>
      <xdr:row>83</xdr:row>
      <xdr:rowOff>12604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242200"/>
          <a:ext cx="889000" cy="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35173</xdr:rowOff>
    </xdr:from>
    <xdr:to>
      <xdr:col>19</xdr:col>
      <xdr:colOff>184150</xdr:colOff>
      <xdr:row>83</xdr:row>
      <xdr:rowOff>136773</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26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121550</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351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4096</xdr:rowOff>
    </xdr:from>
    <xdr:to>
      <xdr:col>15</xdr:col>
      <xdr:colOff>82550</xdr:colOff>
      <xdr:row>83</xdr:row>
      <xdr:rowOff>11850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234446"/>
          <a:ext cx="889000" cy="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37489</xdr:rowOff>
    </xdr:from>
    <xdr:to>
      <xdr:col>15</xdr:col>
      <xdr:colOff>133350</xdr:colOff>
      <xdr:row>83</xdr:row>
      <xdr:rowOff>139089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6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123866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35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151650</xdr:rowOff>
    </xdr:from>
    <xdr:to>
      <xdr:col>11</xdr:col>
      <xdr:colOff>31750</xdr:colOff>
      <xdr:row>83</xdr:row>
      <xdr:rowOff>4096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210550"/>
          <a:ext cx="889000" cy="2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26288</xdr:rowOff>
    </xdr:from>
    <xdr:to>
      <xdr:col>11</xdr:col>
      <xdr:colOff>82550</xdr:colOff>
      <xdr:row>83</xdr:row>
      <xdr:rowOff>127888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25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112665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34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160175</xdr:rowOff>
    </xdr:from>
    <xdr:to>
      <xdr:col>7</xdr:col>
      <xdr:colOff>31750</xdr:colOff>
      <xdr:row>83</xdr:row>
      <xdr:rowOff>90325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1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75102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305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148496</xdr:rowOff>
    </xdr:from>
    <xdr:to>
      <xdr:col>23</xdr:col>
      <xdr:colOff>184150</xdr:colOff>
      <xdr:row>83</xdr:row>
      <xdr:rowOff>78646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20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69773</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128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133254</xdr:rowOff>
    </xdr:from>
    <xdr:to>
      <xdr:col>19</xdr:col>
      <xdr:colOff>184150</xdr:colOff>
      <xdr:row>83</xdr:row>
      <xdr:rowOff>63404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19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73581</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961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132500</xdr:rowOff>
    </xdr:from>
    <xdr:to>
      <xdr:col>15</xdr:col>
      <xdr:colOff>133350</xdr:colOff>
      <xdr:row>83</xdr:row>
      <xdr:rowOff>62650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19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72827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96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124746</xdr:rowOff>
    </xdr:from>
    <xdr:to>
      <xdr:col>11</xdr:col>
      <xdr:colOff>82550</xdr:colOff>
      <xdr:row>83</xdr:row>
      <xdr:rowOff>54896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18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65073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952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100850</xdr:rowOff>
    </xdr:from>
    <xdr:to>
      <xdr:col>7</xdr:col>
      <xdr:colOff>31750</xdr:colOff>
      <xdr:row>83</xdr:row>
      <xdr:rowOff>31000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15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41177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92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給与制度については、以前より人事院勧告及び国公に準拠しており、適正な給与水準を維持してきている。今後も引き続き適正な給与水準の維持に努める。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907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743214"/>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144434</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3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907</xdr:rowOff>
    </xdr:from>
    <xdr:to>
      <xdr:col>81</xdr:col>
      <xdr:colOff>133350</xdr:colOff>
      <xdr:row>89</xdr:row>
      <xdr:rowOff>907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5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134257</xdr:rowOff>
    </xdr:from>
    <xdr:to>
      <xdr:col>81</xdr:col>
      <xdr:colOff>44450</xdr:colOff>
      <xdr:row>84</xdr:row>
      <xdr:rowOff>134257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5360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47370</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1062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30843</xdr:rowOff>
    </xdr:from>
    <xdr:to>
      <xdr:col>81</xdr:col>
      <xdr:colOff>95250</xdr:colOff>
      <xdr:row>83</xdr:row>
      <xdr:rowOff>132443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261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85</xdr:row>
      <xdr:rowOff>66221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53605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13607</xdr:rowOff>
    </xdr:from>
    <xdr:to>
      <xdr:col>77</xdr:col>
      <xdr:colOff>95250</xdr:colOff>
      <xdr:row>83</xdr:row>
      <xdr:rowOff>115207</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24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125384</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01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14514</xdr:rowOff>
    </xdr:from>
    <xdr:to>
      <xdr:col>72</xdr:col>
      <xdr:colOff>203200</xdr:colOff>
      <xdr:row>85</xdr:row>
      <xdr:rowOff>66221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587764"/>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82550</xdr:rowOff>
    </xdr:from>
    <xdr:to>
      <xdr:col>73</xdr:col>
      <xdr:colOff>44450</xdr:colOff>
      <xdr:row>84</xdr:row>
      <xdr:rowOff>12700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14514</xdr:rowOff>
    </xdr:from>
    <xdr:to>
      <xdr:col>68</xdr:col>
      <xdr:colOff>152400</xdr:colOff>
      <xdr:row>85</xdr:row>
      <xdr:rowOff>83457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58776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99786</xdr:rowOff>
    </xdr:from>
    <xdr:to>
      <xdr:col>68</xdr:col>
      <xdr:colOff>203200</xdr:colOff>
      <xdr:row>84</xdr:row>
      <xdr:rowOff>29936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33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40113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99786</xdr:rowOff>
    </xdr:from>
    <xdr:to>
      <xdr:col>64</xdr:col>
      <xdr:colOff>152400</xdr:colOff>
      <xdr:row>84</xdr:row>
      <xdr:rowOff>29936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33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40113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55534</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45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83457</xdr:rowOff>
    </xdr:from>
    <xdr:to>
      <xdr:col>77</xdr:col>
      <xdr:colOff>95250</xdr:colOff>
      <xdr:row>85</xdr:row>
      <xdr:rowOff>13607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169834</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571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15421</xdr:rowOff>
    </xdr:from>
    <xdr:to>
      <xdr:col>73</xdr:col>
      <xdr:colOff>44450</xdr:colOff>
      <xdr:row>85</xdr:row>
      <xdr:rowOff>117021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101798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135164</xdr:rowOff>
    </xdr:from>
    <xdr:to>
      <xdr:col>68</xdr:col>
      <xdr:colOff>203200</xdr:colOff>
      <xdr:row>85</xdr:row>
      <xdr:rowOff>65314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50091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623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119034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69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事務事業の直営又は一部事務組合営等により各類似団体により異なるが、平成２８年度から令和２年度の５年間を計画期間とする「第５次定員適正化計画」に基づき、職員数の適正化に努めてきた結果、類似団体平均を下回っている。</a:t>
          </a:r>
        </a:p>
        <a:p>
          <a:r>
            <a:rPr kumimoji="1" lang="ja-JP" altLang="en-US" sz="1050">
              <a:latin typeface="ＭＳ Ｐゴシック" panose="020B0600070205080204" pitchFamily="50" charset="-128"/>
              <a:ea typeface="ＭＳ Ｐゴシック" panose="020B0600070205080204" pitchFamily="50" charset="-128"/>
            </a:rPr>
            <a:t>　また、令和３年度から令和７年度を計画期間とする「第６次定員適正化計画」に基づき、新たな行政需要に対応した適切な職員配置に努めるとともに、事務事業の見直しや民間委託の活用等により、今後も職員数の適正化に進めていくこととしてい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90276</xdr:rowOff>
    </xdr:from>
    <xdr:to>
      <xdr:col>81</xdr:col>
      <xdr:colOff>44450</xdr:colOff>
      <xdr:row>68</xdr:row>
      <xdr:rowOff>13123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205826"/>
          <a:ext cx="0" cy="1465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156650</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6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13123</xdr:rowOff>
    </xdr:from>
    <xdr:to>
      <xdr:col>81</xdr:col>
      <xdr:colOff>133350</xdr:colOff>
      <xdr:row>68</xdr:row>
      <xdr:rowOff>13123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67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5203</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949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90276</xdr:rowOff>
    </xdr:from>
    <xdr:to>
      <xdr:col>81</xdr:col>
      <xdr:colOff>133350</xdr:colOff>
      <xdr:row>59</xdr:row>
      <xdr:rowOff>90276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205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38269</xdr:rowOff>
    </xdr:from>
    <xdr:to>
      <xdr:col>81</xdr:col>
      <xdr:colOff>44450</xdr:colOff>
      <xdr:row>60</xdr:row>
      <xdr:rowOff>49128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6179800" y="10325269"/>
          <a:ext cx="838200" cy="10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23046</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3100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25273</xdr:rowOff>
    </xdr:from>
    <xdr:to>
      <xdr:col>81</xdr:col>
      <xdr:colOff>95250</xdr:colOff>
      <xdr:row>60</xdr:row>
      <xdr:rowOff>126873</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31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35856</xdr:rowOff>
    </xdr:from>
    <xdr:to>
      <xdr:col>77</xdr:col>
      <xdr:colOff>44450</xdr:colOff>
      <xdr:row>60</xdr:row>
      <xdr:rowOff>49128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322856"/>
          <a:ext cx="889000" cy="1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21654</xdr:rowOff>
    </xdr:from>
    <xdr:to>
      <xdr:col>77</xdr:col>
      <xdr:colOff>95250</xdr:colOff>
      <xdr:row>60</xdr:row>
      <xdr:rowOff>123254</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30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108031</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395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23389</xdr:rowOff>
    </xdr:from>
    <xdr:to>
      <xdr:col>72</xdr:col>
      <xdr:colOff>203200</xdr:colOff>
      <xdr:row>60</xdr:row>
      <xdr:rowOff>35856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310389"/>
          <a:ext cx="889000" cy="12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20447</xdr:rowOff>
    </xdr:from>
    <xdr:to>
      <xdr:col>73</xdr:col>
      <xdr:colOff>44450</xdr:colOff>
      <xdr:row>60</xdr:row>
      <xdr:rowOff>122047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3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106824</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39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19368</xdr:rowOff>
    </xdr:from>
    <xdr:to>
      <xdr:col>68</xdr:col>
      <xdr:colOff>152400</xdr:colOff>
      <xdr:row>60</xdr:row>
      <xdr:rowOff>23389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306368"/>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16023</xdr:rowOff>
    </xdr:from>
    <xdr:to>
      <xdr:col>68</xdr:col>
      <xdr:colOff>203200</xdr:colOff>
      <xdr:row>60</xdr:row>
      <xdr:rowOff>117623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30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102400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389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166963</xdr:rowOff>
    </xdr:from>
    <xdr:to>
      <xdr:col>64</xdr:col>
      <xdr:colOff>152400</xdr:colOff>
      <xdr:row>60</xdr:row>
      <xdr:rowOff>97113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28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81890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368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158919</xdr:rowOff>
    </xdr:from>
    <xdr:to>
      <xdr:col>81</xdr:col>
      <xdr:colOff>95250</xdr:colOff>
      <xdr:row>60</xdr:row>
      <xdr:rowOff>89069</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274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80196</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195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169778</xdr:rowOff>
    </xdr:from>
    <xdr:to>
      <xdr:col>77</xdr:col>
      <xdr:colOff>95250</xdr:colOff>
      <xdr:row>60</xdr:row>
      <xdr:rowOff>99928</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28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110105</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054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156506</xdr:rowOff>
    </xdr:from>
    <xdr:to>
      <xdr:col>73</xdr:col>
      <xdr:colOff>44450</xdr:colOff>
      <xdr:row>60</xdr:row>
      <xdr:rowOff>86656</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27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96833</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04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144039</xdr:rowOff>
    </xdr:from>
    <xdr:to>
      <xdr:col>68</xdr:col>
      <xdr:colOff>203200</xdr:colOff>
      <xdr:row>60</xdr:row>
      <xdr:rowOff>74189</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25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84366</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028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140018</xdr:rowOff>
    </xdr:from>
    <xdr:to>
      <xdr:col>64</xdr:col>
      <xdr:colOff>152400</xdr:colOff>
      <xdr:row>60</xdr:row>
      <xdr:rowOff>70168</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25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80345</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024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地方債償還額について、文化会館建設工事、庁舎耐震工事、幼稚園・小・中学校空調設置工事の財源として借り入れた市債の償還等により高い水準にあるものの、過去に行った区画整理事業の財源として借り入れた市債の償還完了により元利償還金が減少したことで昨年度より数値が改善した。</a:t>
          </a:r>
        </a:p>
        <a:p>
          <a:r>
            <a:rPr kumimoji="1" lang="ja-JP" altLang="en-US" sz="1050">
              <a:latin typeface="ＭＳ Ｐゴシック" panose="020B0600070205080204" pitchFamily="50" charset="-128"/>
              <a:ea typeface="ＭＳ Ｐゴシック" panose="020B0600070205080204" pitchFamily="50" charset="-128"/>
            </a:rPr>
            <a:t>　今後、公共施設の長寿命化等に係る財源として地方債の発行を予定していることなど、比率が高い水準で推移することが予想されるので、地方債の適正管理に努め、比率の改善を図る。</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156936</xdr:rowOff>
    </xdr:from>
    <xdr:to>
      <xdr:col>81</xdr:col>
      <xdr:colOff>44450</xdr:colOff>
      <xdr:row>44</xdr:row>
      <xdr:rowOff>165100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157686"/>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71863</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901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156936</xdr:rowOff>
    </xdr:from>
    <xdr:to>
      <xdr:col>81</xdr:col>
      <xdr:colOff>133350</xdr:colOff>
      <xdr:row>35</xdr:row>
      <xdr:rowOff>156936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15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71362</xdr:rowOff>
    </xdr:from>
    <xdr:to>
      <xdr:col>81</xdr:col>
      <xdr:colOff>44450</xdr:colOff>
      <xdr:row>43</xdr:row>
      <xdr:rowOff>26307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272262"/>
          <a:ext cx="8382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1710</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5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26307</xdr:rowOff>
    </xdr:from>
    <xdr:to>
      <xdr:col>77</xdr:col>
      <xdr:colOff>44450</xdr:colOff>
      <xdr:row>44</xdr:row>
      <xdr:rowOff>27215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398657"/>
          <a:ext cx="889000" cy="1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156633</xdr:rowOff>
    </xdr:from>
    <xdr:to>
      <xdr:col>77</xdr:col>
      <xdr:colOff>95250</xdr:colOff>
      <xdr:row>41</xdr:row>
      <xdr:rowOff>86783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96960</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27215</xdr:rowOff>
    </xdr:from>
    <xdr:to>
      <xdr:col>72</xdr:col>
      <xdr:colOff>203200</xdr:colOff>
      <xdr:row>45</xdr:row>
      <xdr:rowOff>16631</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571015"/>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133652</xdr:rowOff>
    </xdr:from>
    <xdr:to>
      <xdr:col>73</xdr:col>
      <xdr:colOff>44450</xdr:colOff>
      <xdr:row>41</xdr:row>
      <xdr:rowOff>63802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73979</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45</xdr:row>
      <xdr:rowOff>16631</xdr:rowOff>
    </xdr:from>
    <xdr:to>
      <xdr:col>68</xdr:col>
      <xdr:colOff>152400</xdr:colOff>
      <xdr:row>45</xdr:row>
      <xdr:rowOff>74083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731881"/>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142922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82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20562</xdr:rowOff>
    </xdr:from>
    <xdr:to>
      <xdr:col>81</xdr:col>
      <xdr:colOff>95250</xdr:colOff>
      <xdr:row>42</xdr:row>
      <xdr:rowOff>122162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22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164089</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193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146957</xdr:rowOff>
    </xdr:from>
    <xdr:to>
      <xdr:col>77</xdr:col>
      <xdr:colOff>95250</xdr:colOff>
      <xdr:row>43</xdr:row>
      <xdr:rowOff>77107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61884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147865</xdr:rowOff>
    </xdr:from>
    <xdr:to>
      <xdr:col>73</xdr:col>
      <xdr:colOff>44450</xdr:colOff>
      <xdr:row>44</xdr:row>
      <xdr:rowOff>78015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62792</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137281</xdr:rowOff>
    </xdr:from>
    <xdr:to>
      <xdr:col>68</xdr:col>
      <xdr:colOff>203200</xdr:colOff>
      <xdr:row>45</xdr:row>
      <xdr:rowOff>67431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68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52208</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767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45</xdr:row>
      <xdr:rowOff>23283</xdr:rowOff>
    </xdr:from>
    <xdr:to>
      <xdr:col>64</xdr:col>
      <xdr:colOff>152400</xdr:colOff>
      <xdr:row>45</xdr:row>
      <xdr:rowOff>124883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73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109660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824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債償還額について、文化会館建設工事、庁舎耐震工事、幼稚園・小・中学校空調設置工事の財源として借り入れた市債の償還等により高い水準にあるものの、過去に行った区画整理事業の財源として借り入れた市債の償還完了により元利償還金が減少し、財政調整基金において、財源不足の調整による取り崩しを行うことなく、取崩額を積立額が上回ったことにより、基金残高が増加したため、昨年度より数値が改善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今後も、公共施設の長寿命化等に係る財源として地方債の発行を予定していることなど、比率が高い水準で推移することが予想されるので、地方債の適正管理に努め、比率の改善を図る。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85443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66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57520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2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85443</xdr:rowOff>
    </xdr:from>
    <xdr:to>
      <xdr:col>81</xdr:col>
      <xdr:colOff>133350</xdr:colOff>
      <xdr:row>22</xdr:row>
      <xdr:rowOff>85443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7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118251</xdr:rowOff>
    </xdr:from>
    <xdr:to>
      <xdr:col>81</xdr:col>
      <xdr:colOff>44450</xdr:colOff>
      <xdr:row>18</xdr:row>
      <xdr:rowOff>118392</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3032901"/>
          <a:ext cx="838200" cy="17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105004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338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88477</xdr:rowOff>
    </xdr:from>
    <xdr:to>
      <xdr:col>81</xdr:col>
      <xdr:colOff>95250</xdr:colOff>
      <xdr:row>15</xdr:row>
      <xdr:rowOff>18627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8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52705</xdr:rowOff>
    </xdr:from>
    <xdr:to>
      <xdr:col>77</xdr:col>
      <xdr:colOff>44450</xdr:colOff>
      <xdr:row>18</xdr:row>
      <xdr:rowOff>118392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290800" y="3138805"/>
          <a:ext cx="889000" cy="6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93839</xdr:rowOff>
    </xdr:from>
    <xdr:to>
      <xdr:col>77</xdr:col>
      <xdr:colOff>95250</xdr:colOff>
      <xdr:row>15</xdr:row>
      <xdr:rowOff>23989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94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34166</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63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52705</xdr:rowOff>
    </xdr:from>
    <xdr:to>
      <xdr:col>72</xdr:col>
      <xdr:colOff>203200</xdr:colOff>
      <xdr:row>19</xdr:row>
      <xdr:rowOff>7267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3138805"/>
          <a:ext cx="889000" cy="12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132715</xdr:rowOff>
    </xdr:from>
    <xdr:to>
      <xdr:col>73</xdr:col>
      <xdr:colOff>44450</xdr:colOff>
      <xdr:row>15</xdr:row>
      <xdr:rowOff>62865</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3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73042</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30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7267</xdr:rowOff>
    </xdr:from>
    <xdr:to>
      <xdr:col>68</xdr:col>
      <xdr:colOff>152400</xdr:colOff>
      <xdr:row>20</xdr:row>
      <xdr:rowOff>46284</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264817"/>
          <a:ext cx="889000" cy="21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56444</xdr:rowOff>
    </xdr:from>
    <xdr:to>
      <xdr:col>68</xdr:col>
      <xdr:colOff>203200</xdr:colOff>
      <xdr:row>15</xdr:row>
      <xdr:rowOff>158044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168221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39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76694</xdr:rowOff>
    </xdr:from>
    <xdr:to>
      <xdr:col>64</xdr:col>
      <xdr:colOff>152400</xdr:colOff>
      <xdr:row>17</xdr:row>
      <xdr:rowOff>6844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81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17021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58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67451</xdr:rowOff>
    </xdr:from>
    <xdr:to>
      <xdr:col>81</xdr:col>
      <xdr:colOff>95250</xdr:colOff>
      <xdr:row>17</xdr:row>
      <xdr:rowOff>169051</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982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39528</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954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67592</xdr:rowOff>
    </xdr:from>
    <xdr:to>
      <xdr:col>77</xdr:col>
      <xdr:colOff>95250</xdr:colOff>
      <xdr:row>18</xdr:row>
      <xdr:rowOff>169192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315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153969</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240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1905</xdr:rowOff>
    </xdr:from>
    <xdr:to>
      <xdr:col>73</xdr:col>
      <xdr:colOff>44450</xdr:colOff>
      <xdr:row>18</xdr:row>
      <xdr:rowOff>103505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308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88282</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17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127917</xdr:rowOff>
    </xdr:from>
    <xdr:to>
      <xdr:col>68</xdr:col>
      <xdr:colOff>203200</xdr:colOff>
      <xdr:row>19</xdr:row>
      <xdr:rowOff>58067</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21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42844</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300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166934</xdr:rowOff>
    </xdr:from>
    <xdr:to>
      <xdr:col>64</xdr:col>
      <xdr:colOff>152400</xdr:colOff>
      <xdr:row>20</xdr:row>
      <xdr:rowOff>97084</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42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81861</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510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兵庫県相生市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27,058
26,430
90.40
14,864,682
14,247,981
416,808
8,647,404
10,111,753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49.4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類似団体の多くが一部事務組合等で行っている塵芥処理業務等を直営で行っていることや職員の年齢構成の特徴などから、これまでは比較的高い水準にあったが、平成２５年度より消防業務を一部事務組合へ移行したことにより、近年は全国レベルとなっている。</a:t>
          </a:r>
        </a:p>
        <a:p>
          <a:r>
            <a:rPr kumimoji="1" lang="ja-JP" altLang="en-US" sz="1050">
              <a:latin typeface="ＭＳ Ｐゴシック" panose="020B0600070205080204" pitchFamily="50" charset="-128"/>
              <a:ea typeface="ＭＳ Ｐゴシック" panose="020B0600070205080204" pitchFamily="50" charset="-128"/>
            </a:rPr>
            <a:t>　令和６年度は前年度と比較して退職手当や時間外勤務手当が増加したことにより人件費全体が微増したものの、引き続き類似団体平均より低い水準となっている。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10414</xdr:rowOff>
    </xdr:from>
    <xdr:to>
      <xdr:col>24</xdr:col>
      <xdr:colOff>25400</xdr:colOff>
      <xdr:row>41</xdr:row>
      <xdr:rowOff>65278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11164"/>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37355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6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65278</xdr:rowOff>
    </xdr:from>
    <xdr:to>
      <xdr:col>24</xdr:col>
      <xdr:colOff>114300</xdr:colOff>
      <xdr:row>41</xdr:row>
      <xdr:rowOff>65278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9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96791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10414</xdr:rowOff>
    </xdr:from>
    <xdr:to>
      <xdr:col>24</xdr:col>
      <xdr:colOff>114300</xdr:colOff>
      <xdr:row>35</xdr:row>
      <xdr:rowOff>10414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149860</xdr:rowOff>
    </xdr:from>
    <xdr:to>
      <xdr:col>24</xdr:col>
      <xdr:colOff>25400</xdr:colOff>
      <xdr:row>36</xdr:row>
      <xdr:rowOff>159004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2206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8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149860</xdr:rowOff>
    </xdr:from>
    <xdr:to>
      <xdr:col>19</xdr:col>
      <xdr:colOff>187325</xdr:colOff>
      <xdr:row>37</xdr:row>
      <xdr:rowOff>1270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220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37</xdr:row>
      <xdr:rowOff>1270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306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68851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58420</xdr:rowOff>
    </xdr:from>
    <xdr:to>
      <xdr:col>11</xdr:col>
      <xdr:colOff>9525</xdr:colOff>
      <xdr:row>37</xdr:row>
      <xdr:rowOff>14986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3062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167640</xdr:rowOff>
    </xdr:from>
    <xdr:to>
      <xdr:col>6</xdr:col>
      <xdr:colOff>171450</xdr:colOff>
      <xdr:row>37</xdr:row>
      <xdr:rowOff>97790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82567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108204</xdr:rowOff>
    </xdr:from>
    <xdr:to>
      <xdr:col>24</xdr:col>
      <xdr:colOff>76200</xdr:colOff>
      <xdr:row>37</xdr:row>
      <xdr:rowOff>38354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124731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2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99060</xdr:rowOff>
    </xdr:from>
    <xdr:to>
      <xdr:col>20</xdr:col>
      <xdr:colOff>38100</xdr:colOff>
      <xdr:row>37</xdr:row>
      <xdr:rowOff>29210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121920</xdr:rowOff>
    </xdr:from>
    <xdr:to>
      <xdr:col>15</xdr:col>
      <xdr:colOff>149225</xdr:colOff>
      <xdr:row>37</xdr:row>
      <xdr:rowOff>52070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62247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xdr:rowOff>
    </xdr:from>
    <xdr:to>
      <xdr:col>11</xdr:col>
      <xdr:colOff>60325</xdr:colOff>
      <xdr:row>36</xdr:row>
      <xdr:rowOff>109220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135636</xdr:rowOff>
    </xdr:from>
    <xdr:to>
      <xdr:col>6</xdr:col>
      <xdr:colOff>171450</xdr:colOff>
      <xdr:row>37</xdr:row>
      <xdr:rowOff>65786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75963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物件費は、物価高騰による経費の増加や、光熱水費の高騰により比率が高止まりしている。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今後も、事業内容をゼロベースで見直しを図り、また行財政健全化計画に基づき、裁量的経費の削減などにより更なるコスト削減に努める。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33274</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198116"/>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5351</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0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33274</xdr:rowOff>
    </xdr:from>
    <xdr:to>
      <xdr:col>82</xdr:col>
      <xdr:colOff>196850</xdr:colOff>
      <xdr:row>21</xdr:row>
      <xdr:rowOff>33274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33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3556</xdr:rowOff>
    </xdr:from>
    <xdr:to>
      <xdr:col>82</xdr:col>
      <xdr:colOff>107950</xdr:colOff>
      <xdr:row>16</xdr:row>
      <xdr:rowOff>3556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7467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49293</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4495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32766</xdr:rowOff>
    </xdr:from>
    <xdr:to>
      <xdr:col>82</xdr:col>
      <xdr:colOff>158750</xdr:colOff>
      <xdr:row>15</xdr:row>
      <xdr:rowOff>134366</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60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138430</xdr:rowOff>
    </xdr:from>
    <xdr:to>
      <xdr:col>78</xdr:col>
      <xdr:colOff>69850</xdr:colOff>
      <xdr:row>16</xdr:row>
      <xdr:rowOff>3556</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7101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23622</xdr:rowOff>
    </xdr:from>
    <xdr:to>
      <xdr:col>78</xdr:col>
      <xdr:colOff>120650</xdr:colOff>
      <xdr:row>15</xdr:row>
      <xdr:rowOff>125222</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135399</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364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154432</xdr:rowOff>
    </xdr:from>
    <xdr:to>
      <xdr:col>73</xdr:col>
      <xdr:colOff>180975</xdr:colOff>
      <xdr:row>15</xdr:row>
      <xdr:rowOff>138430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554732"/>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167640</xdr:rowOff>
    </xdr:from>
    <xdr:to>
      <xdr:col>74</xdr:col>
      <xdr:colOff>31750</xdr:colOff>
      <xdr:row>15</xdr:row>
      <xdr:rowOff>97790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56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107967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99568</xdr:rowOff>
    </xdr:from>
    <xdr:to>
      <xdr:col>69</xdr:col>
      <xdr:colOff>92075</xdr:colOff>
      <xdr:row>14</xdr:row>
      <xdr:rowOff>154432</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4998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57912</xdr:rowOff>
    </xdr:from>
    <xdr:to>
      <xdr:col>69</xdr:col>
      <xdr:colOff>142875</xdr:colOff>
      <xdr:row>14</xdr:row>
      <xdr:rowOff>159512</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458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169689</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227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5334</xdr:rowOff>
    </xdr:from>
    <xdr:to>
      <xdr:col>65</xdr:col>
      <xdr:colOff>53975</xdr:colOff>
      <xdr:row>15</xdr:row>
      <xdr:rowOff>106934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57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91711</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663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124206</xdr:rowOff>
    </xdr:from>
    <xdr:to>
      <xdr:col>82</xdr:col>
      <xdr:colOff>158750</xdr:colOff>
      <xdr:row>16</xdr:row>
      <xdr:rowOff>54356</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69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96283</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668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124206</xdr:rowOff>
    </xdr:from>
    <xdr:to>
      <xdr:col>78</xdr:col>
      <xdr:colOff>120650</xdr:colOff>
      <xdr:row>16</xdr:row>
      <xdr:rowOff>54356</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69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39133</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782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87630</xdr:rowOff>
    </xdr:from>
    <xdr:to>
      <xdr:col>74</xdr:col>
      <xdr:colOff>31750</xdr:colOff>
      <xdr:row>16</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2557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74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103632</xdr:rowOff>
    </xdr:from>
    <xdr:to>
      <xdr:col>69</xdr:col>
      <xdr:colOff>142875</xdr:colOff>
      <xdr:row>15</xdr:row>
      <xdr:rowOff>33782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5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18559</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590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48768</xdr:rowOff>
    </xdr:from>
    <xdr:to>
      <xdr:col>65</xdr:col>
      <xdr:colOff>53975</xdr:colOff>
      <xdr:row>14</xdr:row>
      <xdr:rowOff>150368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44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160545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21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扶助費は、生活保護費や障害福祉サービス等給付費等が高止まり、今後も高い水準となる見通しである。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今後、資格審査の適正化などにより、扶助費の増加の抑制を図る。</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62</xdr:row>
      <xdr:rowOff>18143</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240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26307</xdr:rowOff>
    </xdr:from>
    <xdr:to>
      <xdr:col>24</xdr:col>
      <xdr:colOff>25400</xdr:colOff>
      <xdr:row>57</xdr:row>
      <xdr:rowOff>80735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798957"/>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2012</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74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29935</xdr:rowOff>
    </xdr:from>
    <xdr:to>
      <xdr:col>24</xdr:col>
      <xdr:colOff>76200</xdr:colOff>
      <xdr:row>57</xdr:row>
      <xdr:rowOff>131535</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165100</xdr:rowOff>
    </xdr:from>
    <xdr:to>
      <xdr:col>19</xdr:col>
      <xdr:colOff>187325</xdr:colOff>
      <xdr:row>57</xdr:row>
      <xdr:rowOff>80735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766300"/>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29935</xdr:rowOff>
    </xdr:from>
    <xdr:to>
      <xdr:col>20</xdr:col>
      <xdr:colOff>38100</xdr:colOff>
      <xdr:row>57</xdr:row>
      <xdr:rowOff>131535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141712</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45357</xdr:rowOff>
    </xdr:from>
    <xdr:to>
      <xdr:col>15</xdr:col>
      <xdr:colOff>98425</xdr:colOff>
      <xdr:row>56</xdr:row>
      <xdr:rowOff>165100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646557"/>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40112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45357</xdr:rowOff>
    </xdr:from>
    <xdr:to>
      <xdr:col>11</xdr:col>
      <xdr:colOff>9525</xdr:colOff>
      <xdr:row>57</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646557"/>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81643</xdr:rowOff>
    </xdr:from>
    <xdr:to>
      <xdr:col>11</xdr:col>
      <xdr:colOff>60325</xdr:colOff>
      <xdr:row>57</xdr:row>
      <xdr:rowOff>11793</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168020</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51905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146957</xdr:rowOff>
    </xdr:from>
    <xdr:to>
      <xdr:col>24</xdr:col>
      <xdr:colOff>76200</xdr:colOff>
      <xdr:row>57</xdr:row>
      <xdr:rowOff>77107</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163484</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9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29935</xdr:rowOff>
    </xdr:from>
    <xdr:to>
      <xdr:col>20</xdr:col>
      <xdr:colOff>38100</xdr:colOff>
      <xdr:row>57</xdr:row>
      <xdr:rowOff>131535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116312</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114300</xdr:rowOff>
    </xdr:from>
    <xdr:to>
      <xdr:col>15</xdr:col>
      <xdr:colOff>149225</xdr:colOff>
      <xdr:row>57</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54627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166007</xdr:rowOff>
    </xdr:from>
    <xdr:to>
      <xdr:col>11</xdr:col>
      <xdr:colOff>60325</xdr:colOff>
      <xdr:row>56</xdr:row>
      <xdr:rowOff>96157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106334</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136072</xdr:rowOff>
    </xdr:from>
    <xdr:to>
      <xdr:col>6</xdr:col>
      <xdr:colOff>171450</xdr:colOff>
      <xdr:row>57</xdr:row>
      <xdr:rowOff>66222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50999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主なものは特別会計への繰出金及び維持補修費であり、類似団体と同水準で推移している。</a:t>
          </a:r>
          <a:endPar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今後も公共施設等の適正な維持管理に努め、維持補修費の抑制を図る。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61</xdr:row>
      <xdr:rowOff>69850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1567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146050</xdr:rowOff>
    </xdr:from>
    <xdr:to>
      <xdr:col>82</xdr:col>
      <xdr:colOff>107950</xdr:colOff>
      <xdr:row>58</xdr:row>
      <xdr:rowOff>50800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9187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143527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916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120650</xdr:rowOff>
    </xdr:from>
    <xdr:to>
      <xdr:col>78</xdr:col>
      <xdr:colOff>69850</xdr:colOff>
      <xdr:row>58</xdr:row>
      <xdr:rowOff>50800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9893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19050</xdr:rowOff>
    </xdr:from>
    <xdr:to>
      <xdr:col>73</xdr:col>
      <xdr:colOff>180975</xdr:colOff>
      <xdr:row>57</xdr:row>
      <xdr:rowOff>120650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9791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12700</xdr:rowOff>
    </xdr:from>
    <xdr:to>
      <xdr:col>74</xdr:col>
      <xdr:colOff>31750</xdr:colOff>
      <xdr:row>58</xdr:row>
      <xdr:rowOff>114300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99077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19050</xdr:rowOff>
    </xdr:from>
    <xdr:to>
      <xdr:col>69</xdr:col>
      <xdr:colOff>92075</xdr:colOff>
      <xdr:row>57</xdr:row>
      <xdr:rowOff>133350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9791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107950</xdr:rowOff>
    </xdr:from>
    <xdr:to>
      <xdr:col>69</xdr:col>
      <xdr:colOff>142875</xdr:colOff>
      <xdr:row>58</xdr:row>
      <xdr:rowOff>38100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22877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96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111777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69850</xdr:rowOff>
    </xdr:from>
    <xdr:to>
      <xdr:col>74</xdr:col>
      <xdr:colOff>31750</xdr:colOff>
      <xdr:row>58</xdr:row>
      <xdr:rowOff>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139700</xdr:rowOff>
    </xdr:from>
    <xdr:to>
      <xdr:col>69</xdr:col>
      <xdr:colOff>142875</xdr:colOff>
      <xdr:row>57</xdr:row>
      <xdr:rowOff>69850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80027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82550</xdr:rowOff>
    </xdr:from>
    <xdr:to>
      <xdr:col>65</xdr:col>
      <xdr:colOff>53975</xdr:colOff>
      <xdr:row>58</xdr:row>
      <xdr:rowOff>12700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22877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下水道事業会計の元利償還金に対する繰出金等が多額となっているため、高い水準となっている。</a:t>
          </a:r>
          <a:endPar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今後も、独立採算の原則に基づき徹底した経費の抑制を行うとともに、使用料の見直しを進めて健全化に努め、補助費等の抑制を図る。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42418</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19140"/>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113284</xdr:rowOff>
    </xdr:from>
    <xdr:to>
      <xdr:col>82</xdr:col>
      <xdr:colOff>107950</xdr:colOff>
      <xdr:row>39</xdr:row>
      <xdr:rowOff>60706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628384"/>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21861</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194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5334</xdr:rowOff>
    </xdr:from>
    <xdr:to>
      <xdr:col>82</xdr:col>
      <xdr:colOff>158750</xdr:colOff>
      <xdr:row>37</xdr:row>
      <xdr:rowOff>106934</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60706</xdr:rowOff>
    </xdr:from>
    <xdr:to>
      <xdr:col>78</xdr:col>
      <xdr:colOff>69850</xdr:colOff>
      <xdr:row>39</xdr:row>
      <xdr:rowOff>101854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7472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9906</xdr:rowOff>
    </xdr:from>
    <xdr:to>
      <xdr:col>78</xdr:col>
      <xdr:colOff>120650</xdr:colOff>
      <xdr:row>37</xdr:row>
      <xdr:rowOff>111506</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121683</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24130</xdr:rowOff>
    </xdr:from>
    <xdr:to>
      <xdr:col>73</xdr:col>
      <xdr:colOff>180975</xdr:colOff>
      <xdr:row>39</xdr:row>
      <xdr:rowOff>101854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71068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94251</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24130</xdr:rowOff>
    </xdr:from>
    <xdr:to>
      <xdr:col>69</xdr:col>
      <xdr:colOff>92075</xdr:colOff>
      <xdr:row>39</xdr:row>
      <xdr:rowOff>46990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004800" y="67106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71391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126255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62484</xdr:rowOff>
    </xdr:from>
    <xdr:to>
      <xdr:col>82</xdr:col>
      <xdr:colOff>158750</xdr:colOff>
      <xdr:row>38</xdr:row>
      <xdr:rowOff>164084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57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34561</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9906</xdr:rowOff>
    </xdr:from>
    <xdr:to>
      <xdr:col>78</xdr:col>
      <xdr:colOff>120650</xdr:colOff>
      <xdr:row>39</xdr:row>
      <xdr:rowOff>111506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69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96283</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782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51054</xdr:rowOff>
    </xdr:from>
    <xdr:to>
      <xdr:col>74</xdr:col>
      <xdr:colOff>31750</xdr:colOff>
      <xdr:row>39</xdr:row>
      <xdr:rowOff>152654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7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137431</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82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144780</xdr:rowOff>
    </xdr:from>
    <xdr:to>
      <xdr:col>69</xdr:col>
      <xdr:colOff>142875</xdr:colOff>
      <xdr:row>39</xdr:row>
      <xdr:rowOff>74930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59707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167640</xdr:rowOff>
    </xdr:from>
    <xdr:to>
      <xdr:col>65</xdr:col>
      <xdr:colOff>53975</xdr:colOff>
      <xdr:row>39</xdr:row>
      <xdr:rowOff>97790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82567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76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は、過去に行った区画整理事業等に係る起債の償還完了に伴い減少しているものの、臨時財政対策債や文化会館建設工事、庁舎耐震工事、幼稚園・小・中学校空調設置工事に係る償還により比率は高止まり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公共施設の長寿命化等に係る財源として地方債の発行を予定しており、比率の高止まりが見込まれるので、行財政健全化計画に基づき、普通建設事業費の削減及び平準化などにより、公債費の増加の抑制を図る。</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154215</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98615"/>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69142</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154215</xdr:rowOff>
    </xdr:from>
    <xdr:to>
      <xdr:col>24</xdr:col>
      <xdr:colOff>114300</xdr:colOff>
      <xdr:row>72</xdr:row>
      <xdr:rowOff>154215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75293</xdr:rowOff>
    </xdr:from>
    <xdr:to>
      <xdr:col>24</xdr:col>
      <xdr:colOff>25400</xdr:colOff>
      <xdr:row>76</xdr:row>
      <xdr:rowOff>67129</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2934043"/>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45556</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247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73479</xdr:rowOff>
    </xdr:from>
    <xdr:to>
      <xdr:col>24</xdr:col>
      <xdr:colOff>76200</xdr:colOff>
      <xdr:row>78</xdr:row>
      <xdr:rowOff>3629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67129</xdr:rowOff>
    </xdr:from>
    <xdr:to>
      <xdr:col>19</xdr:col>
      <xdr:colOff>187325</xdr:colOff>
      <xdr:row>76</xdr:row>
      <xdr:rowOff>154214</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097329"/>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117021</xdr:rowOff>
    </xdr:from>
    <xdr:to>
      <xdr:col>20</xdr:col>
      <xdr:colOff>38100</xdr:colOff>
      <xdr:row>78</xdr:row>
      <xdr:rowOff>47171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31948</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40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154214</xdr:rowOff>
    </xdr:from>
    <xdr:to>
      <xdr:col>15</xdr:col>
      <xdr:colOff>98425</xdr:colOff>
      <xdr:row>77</xdr:row>
      <xdr:rowOff>58964</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1844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106136</xdr:rowOff>
    </xdr:from>
    <xdr:to>
      <xdr:col>15</xdr:col>
      <xdr:colOff>149225</xdr:colOff>
      <xdr:row>78</xdr:row>
      <xdr:rowOff>36286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21063</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394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58964</xdr:rowOff>
    </xdr:from>
    <xdr:to>
      <xdr:col>11</xdr:col>
      <xdr:colOff>9525</xdr:colOff>
      <xdr:row>78</xdr:row>
      <xdr:rowOff>137886</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260614"/>
          <a:ext cx="889000" cy="250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29936</xdr:rowOff>
    </xdr:from>
    <xdr:to>
      <xdr:col>11</xdr:col>
      <xdr:colOff>60325</xdr:colOff>
      <xdr:row>77</xdr:row>
      <xdr:rowOff>131536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116313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35577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24493</xdr:rowOff>
    </xdr:from>
    <xdr:to>
      <xdr:col>24</xdr:col>
      <xdr:colOff>76200</xdr:colOff>
      <xdr:row>75</xdr:row>
      <xdr:rowOff>126093</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288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41020</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16329</xdr:rowOff>
    </xdr:from>
    <xdr:to>
      <xdr:col>20</xdr:col>
      <xdr:colOff>38100</xdr:colOff>
      <xdr:row>76</xdr:row>
      <xdr:rowOff>117929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04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128105</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81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103414</xdr:rowOff>
    </xdr:from>
    <xdr:to>
      <xdr:col>15</xdr:col>
      <xdr:colOff>149225</xdr:colOff>
      <xdr:row>77</xdr:row>
      <xdr:rowOff>33564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13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43742</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90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8164</xdr:rowOff>
    </xdr:from>
    <xdr:to>
      <xdr:col>11</xdr:col>
      <xdr:colOff>60325</xdr:colOff>
      <xdr:row>77</xdr:row>
      <xdr:rowOff>109764</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20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119941</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978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87086</xdr:rowOff>
    </xdr:from>
    <xdr:to>
      <xdr:col>6</xdr:col>
      <xdr:colOff>171450</xdr:colOff>
      <xdr:row>79</xdr:row>
      <xdr:rowOff>17236</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46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2013</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546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係る経常収支比率は低いものの、扶助費は類似団体と同水準であり、物件費の比率は類似団体を上まわり、数値は高止まりしている。また、補助費等については下水道事業会計の元利償還金に対する負担金等が主であるため、実質的には公債費に係る経費が当市の経常収支比率を押し上げている要因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今後は、計画的な事業の実施により経常経費の抑制を図り、健全な財政運営に努める。</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3556</xdr:rowOff>
    </xdr:from>
    <xdr:to>
      <xdr:col>82</xdr:col>
      <xdr:colOff>107950</xdr:colOff>
      <xdr:row>81</xdr:row>
      <xdr:rowOff>170435</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90856"/>
          <a:ext cx="0" cy="1367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142512</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02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170435</xdr:rowOff>
    </xdr:from>
    <xdr:to>
      <xdr:col>82</xdr:col>
      <xdr:colOff>196850</xdr:colOff>
      <xdr:row>81</xdr:row>
      <xdr:rowOff>170435</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05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89933</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434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3556</xdr:rowOff>
    </xdr:from>
    <xdr:to>
      <xdr:col>82</xdr:col>
      <xdr:colOff>196850</xdr:colOff>
      <xdr:row>74</xdr:row>
      <xdr:rowOff>3556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9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149861</xdr:rowOff>
    </xdr:from>
    <xdr:to>
      <xdr:col>82</xdr:col>
      <xdr:colOff>107950</xdr:colOff>
      <xdr:row>79</xdr:row>
      <xdr:rowOff>138430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522961"/>
          <a:ext cx="8382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159021</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892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142494</xdr:rowOff>
    </xdr:from>
    <xdr:to>
      <xdr:col>82</xdr:col>
      <xdr:colOff>158750</xdr:colOff>
      <xdr:row>78</xdr:row>
      <xdr:rowOff>72644</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34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110998</xdr:rowOff>
    </xdr:from>
    <xdr:to>
      <xdr:col>78</xdr:col>
      <xdr:colOff>69850</xdr:colOff>
      <xdr:row>79</xdr:row>
      <xdr:rowOff>138430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6555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92202</xdr:rowOff>
    </xdr:from>
    <xdr:to>
      <xdr:col>78</xdr:col>
      <xdr:colOff>120650</xdr:colOff>
      <xdr:row>78</xdr:row>
      <xdr:rowOff>22352</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32529</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0627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97282</xdr:rowOff>
    </xdr:from>
    <xdr:to>
      <xdr:col>73</xdr:col>
      <xdr:colOff>180975</xdr:colOff>
      <xdr:row>79</xdr:row>
      <xdr:rowOff>110998</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298932"/>
          <a:ext cx="889000" cy="35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23622</xdr:rowOff>
    </xdr:from>
    <xdr:to>
      <xdr:col>74</xdr:col>
      <xdr:colOff>31750</xdr:colOff>
      <xdr:row>77</xdr:row>
      <xdr:rowOff>125222</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135399</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97282</xdr:rowOff>
    </xdr:from>
    <xdr:to>
      <xdr:col>69</xdr:col>
      <xdr:colOff>92075</xdr:colOff>
      <xdr:row>78</xdr:row>
      <xdr:rowOff>149861</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298932"/>
          <a:ext cx="889000" cy="224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39624</xdr:rowOff>
    </xdr:from>
    <xdr:to>
      <xdr:col>69</xdr:col>
      <xdr:colOff>142875</xdr:colOff>
      <xdr:row>76</xdr:row>
      <xdr:rowOff>141224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151401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2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149352</xdr:rowOff>
    </xdr:from>
    <xdr:to>
      <xdr:col>65</xdr:col>
      <xdr:colOff>53975</xdr:colOff>
      <xdr:row>77</xdr:row>
      <xdr:rowOff>79502</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89679</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99061</xdr:rowOff>
    </xdr:from>
    <xdr:to>
      <xdr:col>82</xdr:col>
      <xdr:colOff>158750</xdr:colOff>
      <xdr:row>79</xdr:row>
      <xdr:rowOff>29211</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71138</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87630</xdr:rowOff>
    </xdr:from>
    <xdr:to>
      <xdr:col>78</xdr:col>
      <xdr:colOff>120650</xdr:colOff>
      <xdr:row>80</xdr:row>
      <xdr:rowOff>17780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2557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71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60198</xdr:rowOff>
    </xdr:from>
    <xdr:to>
      <xdr:col>74</xdr:col>
      <xdr:colOff>31750</xdr:colOff>
      <xdr:row>79</xdr:row>
      <xdr:rowOff>161798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60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146575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46482</xdr:rowOff>
    </xdr:from>
    <xdr:to>
      <xdr:col>69</xdr:col>
      <xdr:colOff>142875</xdr:colOff>
      <xdr:row>77</xdr:row>
      <xdr:rowOff>148082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132859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99061</xdr:rowOff>
    </xdr:from>
    <xdr:to>
      <xdr:col>65</xdr:col>
      <xdr:colOff>53975</xdr:colOff>
      <xdr:row>79</xdr:row>
      <xdr:rowOff>29211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13988</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兵庫県相生市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111211</xdr:rowOff>
    </xdr:from>
    <xdr:to>
      <xdr:col>29</xdr:col>
      <xdr:colOff>127000</xdr:colOff>
      <xdr:row>18</xdr:row>
      <xdr:rowOff>144263</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44786"/>
          <a:ext cx="0" cy="12332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116340</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5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144263</xdr:rowOff>
    </xdr:from>
    <xdr:to>
      <xdr:col>30</xdr:col>
      <xdr:colOff>25400</xdr:colOff>
      <xdr:row>18</xdr:row>
      <xdr:rowOff>144263</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779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26138</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78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111211</xdr:rowOff>
    </xdr:from>
    <xdr:to>
      <xdr:col>30</xdr:col>
      <xdr:colOff>25400</xdr:colOff>
      <xdr:row>11</xdr:row>
      <xdr:rowOff>111211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447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44609</xdr:rowOff>
    </xdr:from>
    <xdr:to>
      <xdr:col>29</xdr:col>
      <xdr:colOff>127000</xdr:colOff>
      <xdr:row>18</xdr:row>
      <xdr:rowOff>69229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78334"/>
          <a:ext cx="647700" cy="246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131734</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9225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115207</xdr:rowOff>
    </xdr:from>
    <xdr:to>
      <xdr:col>29</xdr:col>
      <xdr:colOff>177800</xdr:colOff>
      <xdr:row>18</xdr:row>
      <xdr:rowOff>45357</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77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69229</xdr:rowOff>
    </xdr:from>
    <xdr:to>
      <xdr:col>26</xdr:col>
      <xdr:colOff>50800</xdr:colOff>
      <xdr:row>18</xdr:row>
      <xdr:rowOff>82610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202954"/>
          <a:ext cx="698500" cy="133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148464</xdr:rowOff>
    </xdr:from>
    <xdr:to>
      <xdr:col>26</xdr:col>
      <xdr:colOff>101600</xdr:colOff>
      <xdr:row>18</xdr:row>
      <xdr:rowOff>78614</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0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88791</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79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82610</xdr:rowOff>
    </xdr:from>
    <xdr:to>
      <xdr:col>22</xdr:col>
      <xdr:colOff>114300</xdr:colOff>
      <xdr:row>18</xdr:row>
      <xdr:rowOff>93422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216335"/>
          <a:ext cx="698500" cy="108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157037</xdr:rowOff>
    </xdr:from>
    <xdr:to>
      <xdr:col>22</xdr:col>
      <xdr:colOff>165100</xdr:colOff>
      <xdr:row>18</xdr:row>
      <xdr:rowOff>87187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193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97364</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888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93422</xdr:rowOff>
    </xdr:from>
    <xdr:to>
      <xdr:col>18</xdr:col>
      <xdr:colOff>177800</xdr:colOff>
      <xdr:row>18</xdr:row>
      <xdr:rowOff>96409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227147"/>
          <a:ext cx="698500" cy="29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161620</xdr:rowOff>
    </xdr:from>
    <xdr:to>
      <xdr:col>19</xdr:col>
      <xdr:colOff>38100</xdr:colOff>
      <xdr:row>18</xdr:row>
      <xdr:rowOff>91770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23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101947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892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21260</xdr:rowOff>
    </xdr:from>
    <xdr:to>
      <xdr:col>15</xdr:col>
      <xdr:colOff>101600</xdr:colOff>
      <xdr:row>18</xdr:row>
      <xdr:rowOff>122860</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549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133037</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9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165259</xdr:rowOff>
    </xdr:from>
    <xdr:to>
      <xdr:col>29</xdr:col>
      <xdr:colOff>177800</xdr:colOff>
      <xdr:row>18</xdr:row>
      <xdr:rowOff>95409</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127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74584</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3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18429</xdr:rowOff>
    </xdr:from>
    <xdr:to>
      <xdr:col>26</xdr:col>
      <xdr:colOff>101600</xdr:colOff>
      <xdr:row>18</xdr:row>
      <xdr:rowOff>120029</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521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104806</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238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31810</xdr:rowOff>
    </xdr:from>
    <xdr:to>
      <xdr:col>22</xdr:col>
      <xdr:colOff>165100</xdr:colOff>
      <xdr:row>18</xdr:row>
      <xdr:rowOff>133410</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655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118187</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251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42622</xdr:rowOff>
    </xdr:from>
    <xdr:to>
      <xdr:col>19</xdr:col>
      <xdr:colOff>38100</xdr:colOff>
      <xdr:row>18</xdr:row>
      <xdr:rowOff>144222</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76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129000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26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45609</xdr:rowOff>
    </xdr:from>
    <xdr:to>
      <xdr:col>15</xdr:col>
      <xdr:colOff>101600</xdr:colOff>
      <xdr:row>18</xdr:row>
      <xdr:rowOff>147210</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79334"/>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131987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265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89567</xdr:rowOff>
    </xdr:from>
    <xdr:to>
      <xdr:col>29</xdr:col>
      <xdr:colOff>127000</xdr:colOff>
      <xdr:row>38</xdr:row>
      <xdr:rowOff>36170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117"/>
          <a:ext cx="0" cy="14896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8247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75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36170</xdr:rowOff>
    </xdr:from>
    <xdr:to>
      <xdr:col>30</xdr:col>
      <xdr:colOff>25400</xdr:colOff>
      <xdr:row>38</xdr:row>
      <xdr:rowOff>36170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037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4494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7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89567</xdr:rowOff>
    </xdr:from>
    <xdr:to>
      <xdr:col>30</xdr:col>
      <xdr:colOff>25400</xdr:colOff>
      <xdr:row>33</xdr:row>
      <xdr:rowOff>89567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1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88900</xdr:rowOff>
    </xdr:from>
    <xdr:to>
      <xdr:col>29</xdr:col>
      <xdr:colOff>127000</xdr:colOff>
      <xdr:row>36</xdr:row>
      <xdr:rowOff>133248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042150"/>
          <a:ext cx="647700" cy="443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118025</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71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119291</xdr:rowOff>
    </xdr:from>
    <xdr:to>
      <xdr:col>29</xdr:col>
      <xdr:colOff>177800</xdr:colOff>
      <xdr:row>37</xdr:row>
      <xdr:rowOff>49441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0725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86252</xdr:rowOff>
    </xdr:from>
    <xdr:to>
      <xdr:col>26</xdr:col>
      <xdr:colOff>50800</xdr:colOff>
      <xdr:row>36</xdr:row>
      <xdr:rowOff>88900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039502"/>
          <a:ext cx="698500" cy="26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116091</xdr:rowOff>
    </xdr:from>
    <xdr:to>
      <xdr:col>26</xdr:col>
      <xdr:colOff>101600</xdr:colOff>
      <xdr:row>37</xdr:row>
      <xdr:rowOff>46241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069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31018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1557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7785</xdr:rowOff>
    </xdr:from>
    <xdr:to>
      <xdr:col>22</xdr:col>
      <xdr:colOff>114300</xdr:colOff>
      <xdr:row>36</xdr:row>
      <xdr:rowOff>86252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61035"/>
          <a:ext cx="698500" cy="784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134512</xdr:rowOff>
    </xdr:from>
    <xdr:to>
      <xdr:col>22</xdr:col>
      <xdr:colOff>165100</xdr:colOff>
      <xdr:row>37</xdr:row>
      <xdr:rowOff>64662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0877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49439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174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268160</xdr:rowOff>
    </xdr:from>
    <xdr:to>
      <xdr:col>18</xdr:col>
      <xdr:colOff>177800</xdr:colOff>
      <xdr:row>36</xdr:row>
      <xdr:rowOff>7785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878510"/>
          <a:ext cx="698500" cy="825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144856</xdr:rowOff>
    </xdr:from>
    <xdr:to>
      <xdr:col>19</xdr:col>
      <xdr:colOff>38100</xdr:colOff>
      <xdr:row>37</xdr:row>
      <xdr:rowOff>75006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0981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59783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18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158477</xdr:rowOff>
    </xdr:from>
    <xdr:to>
      <xdr:col>15</xdr:col>
      <xdr:colOff>101600</xdr:colOff>
      <xdr:row>37</xdr:row>
      <xdr:rowOff>88627</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1117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73404</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98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82448</xdr:rowOff>
    </xdr:from>
    <xdr:to>
      <xdr:col>29</xdr:col>
      <xdr:colOff>177800</xdr:colOff>
      <xdr:row>37</xdr:row>
      <xdr:rowOff>12598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356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270425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80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38100</xdr:rowOff>
    </xdr:from>
    <xdr:to>
      <xdr:col>26</xdr:col>
      <xdr:colOff>101600</xdr:colOff>
      <xdr:row>36</xdr:row>
      <xdr:rowOff>139700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91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149877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760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35452</xdr:rowOff>
    </xdr:from>
    <xdr:to>
      <xdr:col>22</xdr:col>
      <xdr:colOff>165100</xdr:colOff>
      <xdr:row>36</xdr:row>
      <xdr:rowOff>137052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887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147229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757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299885</xdr:rowOff>
    </xdr:from>
    <xdr:to>
      <xdr:col>19</xdr:col>
      <xdr:colOff>38100</xdr:colOff>
      <xdr:row>36</xdr:row>
      <xdr:rowOff>58585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102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68762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6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217360</xdr:rowOff>
    </xdr:from>
    <xdr:to>
      <xdr:col>15</xdr:col>
      <xdr:colOff>101600</xdr:colOff>
      <xdr:row>35</xdr:row>
      <xdr:rowOff>318960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27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329137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596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兵庫県相生市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27,058
26,430
90.40
14,864,682
14,247,981
416,808
8,647,404
10,111,753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49.4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93694</xdr:rowOff>
    </xdr:from>
    <xdr:to>
      <xdr:col>24</xdr:col>
      <xdr:colOff>62865</xdr:colOff>
      <xdr:row>38</xdr:row>
      <xdr:rowOff>3138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37194"/>
          <a:ext cx="1270" cy="1281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6965</xdr:rowOff>
    </xdr:from>
    <xdr:ext cx="534377"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3138</xdr:rowOff>
    </xdr:from>
    <xdr:to>
      <xdr:col>24</xdr:col>
      <xdr:colOff>152400</xdr:colOff>
      <xdr:row>38</xdr:row>
      <xdr:rowOff>3138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8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40371</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12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93694</xdr:rowOff>
    </xdr:from>
    <xdr:to>
      <xdr:col>24</xdr:col>
      <xdr:colOff>152400</xdr:colOff>
      <xdr:row>30</xdr:row>
      <xdr:rowOff>93694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37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62848</xdr:rowOff>
    </xdr:from>
    <xdr:to>
      <xdr:col>24</xdr:col>
      <xdr:colOff>63500</xdr:colOff>
      <xdr:row>37</xdr:row>
      <xdr:rowOff>91233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406498"/>
          <a:ext cx="838200" cy="28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153519</xdr:rowOff>
    </xdr:from>
    <xdr:ext cx="534377"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154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130642</xdr:rowOff>
    </xdr:from>
    <xdr:to>
      <xdr:col>24</xdr:col>
      <xdr:colOff>114300</xdr:colOff>
      <xdr:row>37</xdr:row>
      <xdr:rowOff>60792</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0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78801</xdr:rowOff>
    </xdr:from>
    <xdr:to>
      <xdr:col>19</xdr:col>
      <xdr:colOff>177800</xdr:colOff>
      <xdr:row>37</xdr:row>
      <xdr:rowOff>91233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2908300" y="6422451"/>
          <a:ext cx="889000" cy="1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162342</xdr:rowOff>
    </xdr:from>
    <xdr:to>
      <xdr:col>20</xdr:col>
      <xdr:colOff>38100</xdr:colOff>
      <xdr:row>37</xdr:row>
      <xdr:rowOff>92492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109019</xdr:rowOff>
    </xdr:from>
    <xdr:ext cx="534377"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530111" y="6109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78801</xdr:rowOff>
    </xdr:from>
    <xdr:to>
      <xdr:col>15</xdr:col>
      <xdr:colOff>50800</xdr:colOff>
      <xdr:row>37</xdr:row>
      <xdr:rowOff>111270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422451"/>
          <a:ext cx="889000" cy="3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165020</xdr:rowOff>
    </xdr:from>
    <xdr:to>
      <xdr:col>15</xdr:col>
      <xdr:colOff>101600</xdr:colOff>
      <xdr:row>37</xdr:row>
      <xdr:rowOff>95170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3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111697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41111" y="611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102358</xdr:rowOff>
    </xdr:from>
    <xdr:to>
      <xdr:col>10</xdr:col>
      <xdr:colOff>114300</xdr:colOff>
      <xdr:row>37</xdr:row>
      <xdr:rowOff>111270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1130300" y="6446008"/>
          <a:ext cx="889000" cy="8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167950</xdr:rowOff>
    </xdr:from>
    <xdr:to>
      <xdr:col>10</xdr:col>
      <xdr:colOff>165100</xdr:colOff>
      <xdr:row>37</xdr:row>
      <xdr:rowOff>98100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4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114627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52111" y="611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18514</xdr:rowOff>
    </xdr:from>
    <xdr:to>
      <xdr:col>6</xdr:col>
      <xdr:colOff>38100</xdr:colOff>
      <xdr:row>37</xdr:row>
      <xdr:rowOff>120114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6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136641</xdr:rowOff>
    </xdr:from>
    <xdr:ext cx="534377"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63111" y="613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12048</xdr:rowOff>
    </xdr:from>
    <xdr:to>
      <xdr:col>24</xdr:col>
      <xdr:colOff>114300</xdr:colOff>
      <xdr:row>37</xdr:row>
      <xdr:rowOff>113648</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55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109069</xdr:rowOff>
    </xdr:from>
    <xdr:ext cx="534377"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8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40433</xdr:rowOff>
    </xdr:from>
    <xdr:to>
      <xdr:col>20</xdr:col>
      <xdr:colOff>38100</xdr:colOff>
      <xdr:row>37</xdr:row>
      <xdr:rowOff>142033</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8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133160</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530111" y="647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28001</xdr:rowOff>
    </xdr:from>
    <xdr:to>
      <xdr:col>15</xdr:col>
      <xdr:colOff>101600</xdr:colOff>
      <xdr:row>37</xdr:row>
      <xdr:rowOff>129601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71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120728</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41111" y="6464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60470</xdr:rowOff>
    </xdr:from>
    <xdr:to>
      <xdr:col>10</xdr:col>
      <xdr:colOff>165100</xdr:colOff>
      <xdr:row>37</xdr:row>
      <xdr:rowOff>162070</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4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153197</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52111" y="649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51558</xdr:rowOff>
    </xdr:from>
    <xdr:to>
      <xdr:col>6</xdr:col>
      <xdr:colOff>38100</xdr:colOff>
      <xdr:row>37</xdr:row>
      <xdr:rowOff>153158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9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144285</xdr:rowOff>
    </xdr:from>
    <xdr:ext cx="534377"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63111" y="6487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5594</xdr:rowOff>
    </xdr:from>
    <xdr:to>
      <xdr:col>24</xdr:col>
      <xdr:colOff>62865</xdr:colOff>
      <xdr:row>57</xdr:row>
      <xdr:rowOff>111317</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49544"/>
          <a:ext cx="1270" cy="1134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115144</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88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111317</xdr:rowOff>
    </xdr:from>
    <xdr:to>
      <xdr:col>24</xdr:col>
      <xdr:colOff>152400</xdr:colOff>
      <xdr:row>57</xdr:row>
      <xdr:rowOff>111317</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883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123721</xdr:rowOff>
    </xdr:from>
    <xdr:ext cx="599010"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5594</xdr:rowOff>
    </xdr:from>
    <xdr:to>
      <xdr:col>24</xdr:col>
      <xdr:colOff>152400</xdr:colOff>
      <xdr:row>51</xdr:row>
      <xdr:rowOff>5594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49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162364</xdr:rowOff>
    </xdr:from>
    <xdr:to>
      <xdr:col>24</xdr:col>
      <xdr:colOff>63500</xdr:colOff>
      <xdr:row>56</xdr:row>
      <xdr:rowOff>163251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763564"/>
          <a:ext cx="838200" cy="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48075</xdr:rowOff>
    </xdr:from>
    <xdr:ext cx="534377"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477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25198</xdr:rowOff>
    </xdr:from>
    <xdr:to>
      <xdr:col>24</xdr:col>
      <xdr:colOff>114300</xdr:colOff>
      <xdr:row>56</xdr:row>
      <xdr:rowOff>126798</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62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152776</xdr:rowOff>
    </xdr:from>
    <xdr:to>
      <xdr:col>19</xdr:col>
      <xdr:colOff>177800</xdr:colOff>
      <xdr:row>56</xdr:row>
      <xdr:rowOff>162364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2908300" y="9753976"/>
          <a:ext cx="889000" cy="9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41726</xdr:rowOff>
    </xdr:from>
    <xdr:to>
      <xdr:col>20</xdr:col>
      <xdr:colOff>38100</xdr:colOff>
      <xdr:row>56</xdr:row>
      <xdr:rowOff>143326</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64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159853</xdr:rowOff>
    </xdr:from>
    <xdr:ext cx="534377"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530111" y="9418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152776</xdr:rowOff>
    </xdr:from>
    <xdr:to>
      <xdr:col>15</xdr:col>
      <xdr:colOff>50800</xdr:colOff>
      <xdr:row>56</xdr:row>
      <xdr:rowOff>162702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753976"/>
          <a:ext cx="889000" cy="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26835</xdr:rowOff>
    </xdr:from>
    <xdr:to>
      <xdr:col>15</xdr:col>
      <xdr:colOff>101600</xdr:colOff>
      <xdr:row>56</xdr:row>
      <xdr:rowOff>128435</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62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144962</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41111" y="940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162702</xdr:rowOff>
    </xdr:from>
    <xdr:to>
      <xdr:col>10</xdr:col>
      <xdr:colOff>114300</xdr:colOff>
      <xdr:row>57</xdr:row>
      <xdr:rowOff>31142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763902"/>
          <a:ext cx="889000" cy="39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43422</xdr:rowOff>
    </xdr:from>
    <xdr:to>
      <xdr:col>10</xdr:col>
      <xdr:colOff>165100</xdr:colOff>
      <xdr:row>56</xdr:row>
      <xdr:rowOff>145022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6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161549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52111" y="941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94098</xdr:rowOff>
    </xdr:from>
    <xdr:to>
      <xdr:col>6</xdr:col>
      <xdr:colOff>38100</xdr:colOff>
      <xdr:row>57</xdr:row>
      <xdr:rowOff>24248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69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40775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63111" y="9470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112451</xdr:rowOff>
    </xdr:from>
    <xdr:to>
      <xdr:col>24</xdr:col>
      <xdr:colOff>114300</xdr:colOff>
      <xdr:row>57</xdr:row>
      <xdr:rowOff>42601</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71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27378</xdr:rowOff>
    </xdr:from>
    <xdr:ext cx="534377"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62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111564</xdr:rowOff>
    </xdr:from>
    <xdr:to>
      <xdr:col>20</xdr:col>
      <xdr:colOff>38100</xdr:colOff>
      <xdr:row>57</xdr:row>
      <xdr:rowOff>41714</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71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32841</xdr:rowOff>
    </xdr:from>
    <xdr:ext cx="534377"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530111" y="980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101976</xdr:rowOff>
    </xdr:from>
    <xdr:to>
      <xdr:col>15</xdr:col>
      <xdr:colOff>101600</xdr:colOff>
      <xdr:row>57</xdr:row>
      <xdr:rowOff>32126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70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23253</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41111" y="9795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111902</xdr:rowOff>
    </xdr:from>
    <xdr:to>
      <xdr:col>10</xdr:col>
      <xdr:colOff>165100</xdr:colOff>
      <xdr:row>57</xdr:row>
      <xdr:rowOff>42052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713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33179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52111" y="980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151792</xdr:rowOff>
    </xdr:from>
    <xdr:to>
      <xdr:col>6</xdr:col>
      <xdr:colOff>38100</xdr:colOff>
      <xdr:row>57</xdr:row>
      <xdr:rowOff>81942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75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73069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63111" y="984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117602</xdr:rowOff>
    </xdr:from>
    <xdr:to>
      <xdr:col>24</xdr:col>
      <xdr:colOff>62865</xdr:colOff>
      <xdr:row>79</xdr:row>
      <xdr:rowOff>41763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90552"/>
          <a:ext cx="1270" cy="1295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45590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90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41763</xdr:rowOff>
    </xdr:from>
    <xdr:to>
      <xdr:col>24</xdr:col>
      <xdr:colOff>152400</xdr:colOff>
      <xdr:row>79</xdr:row>
      <xdr:rowOff>41763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6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64279</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6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117602</xdr:rowOff>
    </xdr:from>
    <xdr:to>
      <xdr:col>24</xdr:col>
      <xdr:colOff>152400</xdr:colOff>
      <xdr:row>71</xdr:row>
      <xdr:rowOff>117602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90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144272</xdr:rowOff>
    </xdr:from>
    <xdr:to>
      <xdr:col>24</xdr:col>
      <xdr:colOff>63500</xdr:colOff>
      <xdr:row>78</xdr:row>
      <xdr:rowOff>145835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517372"/>
          <a:ext cx="838200" cy="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34129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357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11252</xdr:rowOff>
    </xdr:from>
    <xdr:to>
      <xdr:col>24</xdr:col>
      <xdr:colOff>114300</xdr:colOff>
      <xdr:row>78</xdr:row>
      <xdr:rowOff>112852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8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145835</xdr:rowOff>
    </xdr:from>
    <xdr:to>
      <xdr:col>19</xdr:col>
      <xdr:colOff>177800</xdr:colOff>
      <xdr:row>78</xdr:row>
      <xdr:rowOff>148977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518935"/>
          <a:ext cx="889000" cy="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21216</xdr:rowOff>
    </xdr:from>
    <xdr:to>
      <xdr:col>20</xdr:col>
      <xdr:colOff>38100</xdr:colOff>
      <xdr:row>78</xdr:row>
      <xdr:rowOff>122816</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9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139343</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169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144996</xdr:rowOff>
    </xdr:from>
    <xdr:to>
      <xdr:col>15</xdr:col>
      <xdr:colOff>50800</xdr:colOff>
      <xdr:row>78</xdr:row>
      <xdr:rowOff>148977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518096"/>
          <a:ext cx="889000" cy="3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20434</xdr:rowOff>
    </xdr:from>
    <xdr:to>
      <xdr:col>15</xdr:col>
      <xdr:colOff>101600</xdr:colOff>
      <xdr:row>78</xdr:row>
      <xdr:rowOff>122034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9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138561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168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144996</xdr:rowOff>
    </xdr:from>
    <xdr:to>
      <xdr:col>10</xdr:col>
      <xdr:colOff>114300</xdr:colOff>
      <xdr:row>78</xdr:row>
      <xdr:rowOff>147529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518096"/>
          <a:ext cx="889000" cy="2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21349</xdr:rowOff>
    </xdr:from>
    <xdr:to>
      <xdr:col>10</xdr:col>
      <xdr:colOff>165100</xdr:colOff>
      <xdr:row>78</xdr:row>
      <xdr:rowOff>122949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94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139476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16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129036</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93472</xdr:rowOff>
    </xdr:from>
    <xdr:to>
      <xdr:col>24</xdr:col>
      <xdr:colOff>114300</xdr:colOff>
      <xdr:row>79</xdr:row>
      <xdr:rowOff>23622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66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8399</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81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95035</xdr:rowOff>
    </xdr:from>
    <xdr:to>
      <xdr:col>20</xdr:col>
      <xdr:colOff>38100</xdr:colOff>
      <xdr:row>79</xdr:row>
      <xdr:rowOff>25185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6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16312</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56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98177</xdr:rowOff>
    </xdr:from>
    <xdr:to>
      <xdr:col>15</xdr:col>
      <xdr:colOff>101600</xdr:colOff>
      <xdr:row>79</xdr:row>
      <xdr:rowOff>28327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7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19454</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564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94196</xdr:rowOff>
    </xdr:from>
    <xdr:to>
      <xdr:col>10</xdr:col>
      <xdr:colOff>165100</xdr:colOff>
      <xdr:row>79</xdr:row>
      <xdr:rowOff>24346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6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15473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560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96729</xdr:rowOff>
    </xdr:from>
    <xdr:to>
      <xdr:col>6</xdr:col>
      <xdr:colOff>38100</xdr:colOff>
      <xdr:row>79</xdr:row>
      <xdr:rowOff>26879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69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18006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562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44628</xdr:rowOff>
    </xdr:from>
    <xdr:to>
      <xdr:col>24</xdr:col>
      <xdr:colOff>62865</xdr:colOff>
      <xdr:row>98</xdr:row>
      <xdr:rowOff>25929</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46578"/>
          <a:ext cx="1270" cy="1181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29756</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3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25929</xdr:rowOff>
    </xdr:from>
    <xdr:to>
      <xdr:col>24</xdr:col>
      <xdr:colOff>152400</xdr:colOff>
      <xdr:row>98</xdr:row>
      <xdr:rowOff>25929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28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162755</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421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44628</xdr:rowOff>
    </xdr:from>
    <xdr:to>
      <xdr:col>24</xdr:col>
      <xdr:colOff>152400</xdr:colOff>
      <xdr:row>91</xdr:row>
      <xdr:rowOff>44628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46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125651</xdr:rowOff>
    </xdr:from>
    <xdr:to>
      <xdr:col>24</xdr:col>
      <xdr:colOff>63500</xdr:colOff>
      <xdr:row>97</xdr:row>
      <xdr:rowOff>21586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584851"/>
          <a:ext cx="838200" cy="67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137811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2541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114934</xdr:rowOff>
    </xdr:from>
    <xdr:to>
      <xdr:col>24</xdr:col>
      <xdr:colOff>114300</xdr:colOff>
      <xdr:row>96</xdr:row>
      <xdr:rowOff>45084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40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21586</xdr:rowOff>
    </xdr:from>
    <xdr:to>
      <xdr:col>19</xdr:col>
      <xdr:colOff>177800</xdr:colOff>
      <xdr:row>97</xdr:row>
      <xdr:rowOff>76612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652236"/>
          <a:ext cx="889000" cy="55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150394</xdr:rowOff>
    </xdr:from>
    <xdr:to>
      <xdr:col>20</xdr:col>
      <xdr:colOff>38100</xdr:colOff>
      <xdr:row>96</xdr:row>
      <xdr:rowOff>80544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43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97071</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213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24270</xdr:rowOff>
    </xdr:from>
    <xdr:to>
      <xdr:col>15</xdr:col>
      <xdr:colOff>50800</xdr:colOff>
      <xdr:row>97</xdr:row>
      <xdr:rowOff>76612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654920"/>
          <a:ext cx="889000" cy="5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62480</xdr:rowOff>
    </xdr:from>
    <xdr:to>
      <xdr:col>15</xdr:col>
      <xdr:colOff>101600</xdr:colOff>
      <xdr:row>96</xdr:row>
      <xdr:rowOff>164080</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52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9157</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08795" y="16296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24270</xdr:rowOff>
    </xdr:from>
    <xdr:to>
      <xdr:col>10</xdr:col>
      <xdr:colOff>114300</xdr:colOff>
      <xdr:row>97</xdr:row>
      <xdr:rowOff>157225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654920"/>
          <a:ext cx="889000" cy="132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161765</xdr:rowOff>
    </xdr:from>
    <xdr:to>
      <xdr:col>10</xdr:col>
      <xdr:colOff>165100</xdr:colOff>
      <xdr:row>96</xdr:row>
      <xdr:rowOff>91915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44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108442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19795" y="16224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40</xdr:rowOff>
    </xdr:from>
    <xdr:to>
      <xdr:col>6</xdr:col>
      <xdr:colOff>38100</xdr:colOff>
      <xdr:row>98</xdr:row>
      <xdr:rowOff>101640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80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92767</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89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74851</xdr:rowOff>
    </xdr:from>
    <xdr:to>
      <xdr:col>24</xdr:col>
      <xdr:colOff>114300</xdr:colOff>
      <xdr:row>97</xdr:row>
      <xdr:rowOff>5001</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53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53278</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512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142236</xdr:rowOff>
    </xdr:from>
    <xdr:to>
      <xdr:col>20</xdr:col>
      <xdr:colOff>38100</xdr:colOff>
      <xdr:row>97</xdr:row>
      <xdr:rowOff>72386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60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63513</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694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25812</xdr:rowOff>
    </xdr:from>
    <xdr:to>
      <xdr:col>15</xdr:col>
      <xdr:colOff>101600</xdr:colOff>
      <xdr:row>97</xdr:row>
      <xdr:rowOff>127412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65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118539</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6749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144920</xdr:rowOff>
    </xdr:from>
    <xdr:to>
      <xdr:col>10</xdr:col>
      <xdr:colOff>165100</xdr:colOff>
      <xdr:row>97</xdr:row>
      <xdr:rowOff>75070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6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66197</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6696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106425</xdr:rowOff>
    </xdr:from>
    <xdr:to>
      <xdr:col>6</xdr:col>
      <xdr:colOff>38100</xdr:colOff>
      <xdr:row>98</xdr:row>
      <xdr:rowOff>36575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73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53102</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51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90185</xdr:rowOff>
    </xdr:from>
    <xdr:to>
      <xdr:col>54</xdr:col>
      <xdr:colOff>189865</xdr:colOff>
      <xdr:row>38</xdr:row>
      <xdr:rowOff>58813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405135"/>
          <a:ext cx="1270" cy="1168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62640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7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58813</xdr:rowOff>
    </xdr:from>
    <xdr:to>
      <xdr:col>55</xdr:col>
      <xdr:colOff>88900</xdr:colOff>
      <xdr:row>38</xdr:row>
      <xdr:rowOff>58813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7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36862</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180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90185</xdr:rowOff>
    </xdr:from>
    <xdr:to>
      <xdr:col>55</xdr:col>
      <xdr:colOff>88900</xdr:colOff>
      <xdr:row>31</xdr:row>
      <xdr:rowOff>90185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405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7809</xdr:rowOff>
    </xdr:from>
    <xdr:to>
      <xdr:col>55</xdr:col>
      <xdr:colOff>0</xdr:colOff>
      <xdr:row>37</xdr:row>
      <xdr:rowOff>87591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351459"/>
          <a:ext cx="838200" cy="79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15178</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187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163751</xdr:rowOff>
    </xdr:from>
    <xdr:to>
      <xdr:col>55</xdr:col>
      <xdr:colOff>50800</xdr:colOff>
      <xdr:row>37</xdr:row>
      <xdr:rowOff>93901</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3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7809</xdr:rowOff>
    </xdr:from>
    <xdr:to>
      <xdr:col>50</xdr:col>
      <xdr:colOff>114300</xdr:colOff>
      <xdr:row>37</xdr:row>
      <xdr:rowOff>19098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351459"/>
          <a:ext cx="889000" cy="11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167234</xdr:rowOff>
    </xdr:from>
    <xdr:to>
      <xdr:col>50</xdr:col>
      <xdr:colOff>165100</xdr:colOff>
      <xdr:row>37</xdr:row>
      <xdr:rowOff>97384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33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88511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43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19098</xdr:rowOff>
    </xdr:from>
    <xdr:to>
      <xdr:col>45</xdr:col>
      <xdr:colOff>177800</xdr:colOff>
      <xdr:row>37</xdr:row>
      <xdr:rowOff>59103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362748"/>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162525</xdr:rowOff>
    </xdr:from>
    <xdr:to>
      <xdr:col>46</xdr:col>
      <xdr:colOff>38100</xdr:colOff>
      <xdr:row>37</xdr:row>
      <xdr:rowOff>92675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3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83802</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427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32281</xdr:rowOff>
    </xdr:from>
    <xdr:to>
      <xdr:col>41</xdr:col>
      <xdr:colOff>50800</xdr:colOff>
      <xdr:row>37</xdr:row>
      <xdr:rowOff>59103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033031"/>
          <a:ext cx="889000" cy="36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6040</xdr:rowOff>
    </xdr:from>
    <xdr:to>
      <xdr:col>41</xdr:col>
      <xdr:colOff>101600</xdr:colOff>
      <xdr:row>37</xdr:row>
      <xdr:rowOff>107640</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49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124167</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12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143482</xdr:rowOff>
    </xdr:from>
    <xdr:to>
      <xdr:col>36</xdr:col>
      <xdr:colOff>165100</xdr:colOff>
      <xdr:row>35</xdr:row>
      <xdr:rowOff>73632</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972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90159</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748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36791</xdr:rowOff>
    </xdr:from>
    <xdr:to>
      <xdr:col>55</xdr:col>
      <xdr:colOff>50800</xdr:colOff>
      <xdr:row>37</xdr:row>
      <xdr:rowOff>138391</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380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15218</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35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128459</xdr:rowOff>
    </xdr:from>
    <xdr:to>
      <xdr:col>50</xdr:col>
      <xdr:colOff>165100</xdr:colOff>
      <xdr:row>37</xdr:row>
      <xdr:rowOff>58609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30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75136</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07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139748</xdr:rowOff>
    </xdr:from>
    <xdr:to>
      <xdr:col>46</xdr:col>
      <xdr:colOff>38100</xdr:colOff>
      <xdr:row>37</xdr:row>
      <xdr:rowOff>69898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31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86425</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087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8303</xdr:rowOff>
    </xdr:from>
    <xdr:to>
      <xdr:col>41</xdr:col>
      <xdr:colOff>101600</xdr:colOff>
      <xdr:row>37</xdr:row>
      <xdr:rowOff>109903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351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101030</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44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152931</xdr:rowOff>
    </xdr:from>
    <xdr:to>
      <xdr:col>36</xdr:col>
      <xdr:colOff>165100</xdr:colOff>
      <xdr:row>35</xdr:row>
      <xdr:rowOff>83081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98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74208</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6074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105634</xdr:rowOff>
    </xdr:from>
    <xdr:to>
      <xdr:col>54</xdr:col>
      <xdr:colOff>189865</xdr:colOff>
      <xdr:row>58</xdr:row>
      <xdr:rowOff>88420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678134"/>
          <a:ext cx="1270" cy="1354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92247</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3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88420</xdr:rowOff>
    </xdr:from>
    <xdr:to>
      <xdr:col>55</xdr:col>
      <xdr:colOff>88900</xdr:colOff>
      <xdr:row>58</xdr:row>
      <xdr:rowOff>88420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3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52311</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453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105634</xdr:rowOff>
    </xdr:from>
    <xdr:to>
      <xdr:col>55</xdr:col>
      <xdr:colOff>88900</xdr:colOff>
      <xdr:row>50</xdr:row>
      <xdr:rowOff>105634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67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84951</xdr:rowOff>
    </xdr:from>
    <xdr:to>
      <xdr:col>55</xdr:col>
      <xdr:colOff>0</xdr:colOff>
      <xdr:row>57</xdr:row>
      <xdr:rowOff>129418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9857601"/>
          <a:ext cx="838200" cy="44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75375</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505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52498</xdr:rowOff>
    </xdr:from>
    <xdr:to>
      <xdr:col>55</xdr:col>
      <xdr:colOff>50800</xdr:colOff>
      <xdr:row>56</xdr:row>
      <xdr:rowOff>154098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5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129418</xdr:rowOff>
    </xdr:from>
    <xdr:to>
      <xdr:col>50</xdr:col>
      <xdr:colOff>114300</xdr:colOff>
      <xdr:row>57</xdr:row>
      <xdr:rowOff>157874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9902068"/>
          <a:ext cx="889000" cy="28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103306</xdr:rowOff>
    </xdr:from>
    <xdr:to>
      <xdr:col>50</xdr:col>
      <xdr:colOff>165100</xdr:colOff>
      <xdr:row>57</xdr:row>
      <xdr:rowOff>33456</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70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49983</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47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157874</xdr:rowOff>
    </xdr:from>
    <xdr:to>
      <xdr:col>45</xdr:col>
      <xdr:colOff>177800</xdr:colOff>
      <xdr:row>57</xdr:row>
      <xdr:rowOff>163863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9930524"/>
          <a:ext cx="889000" cy="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88927</xdr:rowOff>
    </xdr:from>
    <xdr:to>
      <xdr:col>46</xdr:col>
      <xdr:colOff>38100</xdr:colOff>
      <xdr:row>57</xdr:row>
      <xdr:rowOff>19077</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69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35604</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46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163863</xdr:rowOff>
    </xdr:from>
    <xdr:to>
      <xdr:col>41</xdr:col>
      <xdr:colOff>50800</xdr:colOff>
      <xdr:row>58</xdr:row>
      <xdr:rowOff>176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6972300" y="9936513"/>
          <a:ext cx="889000" cy="7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105912</xdr:rowOff>
    </xdr:from>
    <xdr:to>
      <xdr:col>41</xdr:col>
      <xdr:colOff>101600</xdr:colOff>
      <xdr:row>57</xdr:row>
      <xdr:rowOff>36062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70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52589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48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82741</xdr:rowOff>
    </xdr:from>
    <xdr:to>
      <xdr:col>36</xdr:col>
      <xdr:colOff>165100</xdr:colOff>
      <xdr:row>57</xdr:row>
      <xdr:rowOff>12891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6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29418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45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34151</xdr:rowOff>
    </xdr:from>
    <xdr:to>
      <xdr:col>55</xdr:col>
      <xdr:colOff>50800</xdr:colOff>
      <xdr:row>57</xdr:row>
      <xdr:rowOff>135751</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80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12578</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78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78618</xdr:rowOff>
    </xdr:from>
    <xdr:to>
      <xdr:col>50</xdr:col>
      <xdr:colOff>165100</xdr:colOff>
      <xdr:row>58</xdr:row>
      <xdr:rowOff>8768</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85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171345</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994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107074</xdr:rowOff>
    </xdr:from>
    <xdr:to>
      <xdr:col>46</xdr:col>
      <xdr:colOff>38100</xdr:colOff>
      <xdr:row>58</xdr:row>
      <xdr:rowOff>37224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87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28351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997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113063</xdr:rowOff>
    </xdr:from>
    <xdr:to>
      <xdr:col>41</xdr:col>
      <xdr:colOff>101600</xdr:colOff>
      <xdr:row>58</xdr:row>
      <xdr:rowOff>43213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885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34340</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9978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120826</xdr:rowOff>
    </xdr:from>
    <xdr:to>
      <xdr:col>36</xdr:col>
      <xdr:colOff>165100</xdr:colOff>
      <xdr:row>58</xdr:row>
      <xdr:rowOff>50976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89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42103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998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21737</xdr:rowOff>
    </xdr:from>
    <xdr:to>
      <xdr:col>54</xdr:col>
      <xdr:colOff>189865</xdr:colOff>
      <xdr:row>78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10475595" y="12194687"/>
          <a:ext cx="1270" cy="1203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3" name="普通建設事業費 （ うち新規整備　）最小値テキスト">
          <a:extLst>
            <a:ext uri="{FF2B5EF4-FFF2-40B4-BE49-F238E27FC236}">
              <a16:creationId xmlns:a16="http://schemas.microsoft.com/office/drawing/2014/main" id="{00000000-0008-0000-0600-000089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139864</xdr:rowOff>
    </xdr:from>
    <xdr:ext cx="599010" cy="259045"/>
    <xdr:sp macro="" textlink="">
      <xdr:nvSpPr>
        <xdr:cNvPr id="395" name="普通建設事業費 （ うち新規整備　）最大値テキスト">
          <a:extLst>
            <a:ext uri="{FF2B5EF4-FFF2-40B4-BE49-F238E27FC236}">
              <a16:creationId xmlns:a16="http://schemas.microsoft.com/office/drawing/2014/main" id="{00000000-0008-0000-0600-00008B010000}"/>
            </a:ext>
          </a:extLst>
        </xdr:cNvPr>
        <xdr:cNvSpPr txBox="1"/>
      </xdr:nvSpPr>
      <xdr:spPr>
        <a:xfrm>
          <a:off x="10528300" y="1196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21737</xdr:rowOff>
    </xdr:from>
    <xdr:to>
      <xdr:col>55</xdr:col>
      <xdr:colOff>88900</xdr:colOff>
      <xdr:row>71</xdr:row>
      <xdr:rowOff>21737</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219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148529</xdr:rowOff>
    </xdr:from>
    <xdr:to>
      <xdr:col>55</xdr:col>
      <xdr:colOff>0</xdr:colOff>
      <xdr:row>77</xdr:row>
      <xdr:rowOff>162074</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9639300" y="13350179"/>
          <a:ext cx="838200" cy="13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26063</xdr:rowOff>
    </xdr:from>
    <xdr:ext cx="534377" cy="259045"/>
    <xdr:sp macro="" textlink="">
      <xdr:nvSpPr>
        <xdr:cNvPr id="398" name="普通建設事業費 （ うち新規整備　）平均値テキスト">
          <a:extLst>
            <a:ext uri="{FF2B5EF4-FFF2-40B4-BE49-F238E27FC236}">
              <a16:creationId xmlns:a16="http://schemas.microsoft.com/office/drawing/2014/main" id="{00000000-0008-0000-0600-00008E010000}"/>
            </a:ext>
          </a:extLst>
        </xdr:cNvPr>
        <xdr:cNvSpPr txBox="1"/>
      </xdr:nvSpPr>
      <xdr:spPr>
        <a:xfrm>
          <a:off x="10528300" y="13056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3186</xdr:rowOff>
    </xdr:from>
    <xdr:to>
      <xdr:col>55</xdr:col>
      <xdr:colOff>50800</xdr:colOff>
      <xdr:row>77</xdr:row>
      <xdr:rowOff>104786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10426700" y="1320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156159</xdr:rowOff>
    </xdr:from>
    <xdr:to>
      <xdr:col>50</xdr:col>
      <xdr:colOff>114300</xdr:colOff>
      <xdr:row>77</xdr:row>
      <xdr:rowOff>162074</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8750300" y="13357809"/>
          <a:ext cx="889000" cy="5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30459</xdr:rowOff>
    </xdr:from>
    <xdr:to>
      <xdr:col>50</xdr:col>
      <xdr:colOff>165100</xdr:colOff>
      <xdr:row>77</xdr:row>
      <xdr:rowOff>132059</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9588500" y="1323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148586</xdr:rowOff>
    </xdr:from>
    <xdr:ext cx="534377"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9372111" y="13007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156159</xdr:rowOff>
    </xdr:from>
    <xdr:to>
      <xdr:col>45</xdr:col>
      <xdr:colOff>177800</xdr:colOff>
      <xdr:row>77</xdr:row>
      <xdr:rowOff>163435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7861300" y="13357809"/>
          <a:ext cx="889000" cy="7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48620</xdr:rowOff>
    </xdr:from>
    <xdr:to>
      <xdr:col>46</xdr:col>
      <xdr:colOff>38100</xdr:colOff>
      <xdr:row>77</xdr:row>
      <xdr:rowOff>150220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8699500" y="1325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166747</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8483111" y="13025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161778</xdr:rowOff>
    </xdr:from>
    <xdr:to>
      <xdr:col>41</xdr:col>
      <xdr:colOff>50800</xdr:colOff>
      <xdr:row>77</xdr:row>
      <xdr:rowOff>163435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972300" y="13363428"/>
          <a:ext cx="889000" cy="1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41025</xdr:rowOff>
    </xdr:from>
    <xdr:to>
      <xdr:col>41</xdr:col>
      <xdr:colOff>101600</xdr:colOff>
      <xdr:row>77</xdr:row>
      <xdr:rowOff>142625</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7810500" y="1324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159152</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7594111" y="1301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23234</xdr:rowOff>
    </xdr:from>
    <xdr:to>
      <xdr:col>36</xdr:col>
      <xdr:colOff>165100</xdr:colOff>
      <xdr:row>77</xdr:row>
      <xdr:rowOff>124834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6921500" y="1322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141361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05111" y="1300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97729</xdr:rowOff>
    </xdr:from>
    <xdr:to>
      <xdr:col>55</xdr:col>
      <xdr:colOff>50800</xdr:colOff>
      <xdr:row>78</xdr:row>
      <xdr:rowOff>27879</xdr:rowOff>
    </xdr:to>
    <xdr:sp macro="" textlink="">
      <xdr:nvSpPr>
        <xdr:cNvPr id="416" name="楕円 415">
          <a:extLst>
            <a:ext uri="{FF2B5EF4-FFF2-40B4-BE49-F238E27FC236}">
              <a16:creationId xmlns:a16="http://schemas.microsoft.com/office/drawing/2014/main" id="{00000000-0008-0000-0600-0000A0010000}"/>
            </a:ext>
          </a:extLst>
        </xdr:cNvPr>
        <xdr:cNvSpPr/>
      </xdr:nvSpPr>
      <xdr:spPr>
        <a:xfrm>
          <a:off x="10426700" y="13299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12656</xdr:rowOff>
    </xdr:from>
    <xdr:ext cx="469744" cy="259045"/>
    <xdr:sp macro="" textlink="">
      <xdr:nvSpPr>
        <xdr:cNvPr id="417" name="普通建設事業費 （ うち新規整備　）該当値テキスト">
          <a:extLst>
            <a:ext uri="{FF2B5EF4-FFF2-40B4-BE49-F238E27FC236}">
              <a16:creationId xmlns:a16="http://schemas.microsoft.com/office/drawing/2014/main" id="{00000000-0008-0000-0600-0000A1010000}"/>
            </a:ext>
          </a:extLst>
        </xdr:cNvPr>
        <xdr:cNvSpPr txBox="1"/>
      </xdr:nvSpPr>
      <xdr:spPr>
        <a:xfrm>
          <a:off x="10528300" y="13214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111274</xdr:rowOff>
    </xdr:from>
    <xdr:to>
      <xdr:col>50</xdr:col>
      <xdr:colOff>165100</xdr:colOff>
      <xdr:row>78</xdr:row>
      <xdr:rowOff>41424</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9588500" y="1331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32551</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04428" y="13405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105359</xdr:rowOff>
    </xdr:from>
    <xdr:to>
      <xdr:col>46</xdr:col>
      <xdr:colOff>38100</xdr:colOff>
      <xdr:row>78</xdr:row>
      <xdr:rowOff>35509</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8699500" y="1330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26636</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15428" y="13399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112635</xdr:rowOff>
    </xdr:from>
    <xdr:to>
      <xdr:col>41</xdr:col>
      <xdr:colOff>101600</xdr:colOff>
      <xdr:row>78</xdr:row>
      <xdr:rowOff>42785</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7810500" y="1331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33912</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26428" y="1340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110978</xdr:rowOff>
    </xdr:from>
    <xdr:to>
      <xdr:col>36</xdr:col>
      <xdr:colOff>165100</xdr:colOff>
      <xdr:row>78</xdr:row>
      <xdr:rowOff>41128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6921500" y="1331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32255</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37428" y="1340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4" name="普通建設事業費 （ うち更新整備　）グラフ枠">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104158</xdr:rowOff>
    </xdr:from>
    <xdr:to>
      <xdr:col>54</xdr:col>
      <xdr:colOff>189865</xdr:colOff>
      <xdr:row>98</xdr:row>
      <xdr:rowOff>15370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flipV="1">
          <a:off x="10475595" y="15534658"/>
          <a:ext cx="1270" cy="128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19197</xdr:rowOff>
    </xdr:from>
    <xdr:ext cx="469744" cy="259045"/>
    <xdr:sp macro="" textlink="">
      <xdr:nvSpPr>
        <xdr:cNvPr id="446" name="普通建設事業費 （ うち更新整備　）最小値テキスト">
          <a:extLst>
            <a:ext uri="{FF2B5EF4-FFF2-40B4-BE49-F238E27FC236}">
              <a16:creationId xmlns:a16="http://schemas.microsoft.com/office/drawing/2014/main" id="{00000000-0008-0000-0600-0000BE010000}"/>
            </a:ext>
          </a:extLst>
        </xdr:cNvPr>
        <xdr:cNvSpPr txBox="1"/>
      </xdr:nvSpPr>
      <xdr:spPr>
        <a:xfrm>
          <a:off x="10528300" y="1682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15370</xdr:rowOff>
    </xdr:from>
    <xdr:to>
      <xdr:col>55</xdr:col>
      <xdr:colOff>88900</xdr:colOff>
      <xdr:row>98</xdr:row>
      <xdr:rowOff>15370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10388600" y="16817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50835</xdr:rowOff>
    </xdr:from>
    <xdr:ext cx="599010" cy="259045"/>
    <xdr:sp macro="" textlink="">
      <xdr:nvSpPr>
        <xdr:cNvPr id="448" name="普通建設事業費 （ うち更新整備　）最大値テキスト">
          <a:extLst>
            <a:ext uri="{FF2B5EF4-FFF2-40B4-BE49-F238E27FC236}">
              <a16:creationId xmlns:a16="http://schemas.microsoft.com/office/drawing/2014/main" id="{00000000-0008-0000-0600-0000C0010000}"/>
            </a:ext>
          </a:extLst>
        </xdr:cNvPr>
        <xdr:cNvSpPr txBox="1"/>
      </xdr:nvSpPr>
      <xdr:spPr>
        <a:xfrm>
          <a:off x="10528300" y="15309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104158</xdr:rowOff>
    </xdr:from>
    <xdr:to>
      <xdr:col>55</xdr:col>
      <xdr:colOff>88900</xdr:colOff>
      <xdr:row>90</xdr:row>
      <xdr:rowOff>104158</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10388600" y="1553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141660</xdr:rowOff>
    </xdr:from>
    <xdr:to>
      <xdr:col>55</xdr:col>
      <xdr:colOff>0</xdr:colOff>
      <xdr:row>97</xdr:row>
      <xdr:rowOff>15267</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9639300" y="16600860"/>
          <a:ext cx="838200" cy="4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66715</xdr:rowOff>
    </xdr:from>
    <xdr:ext cx="534377" cy="259045"/>
    <xdr:sp macro="" textlink="">
      <xdr:nvSpPr>
        <xdr:cNvPr id="451" name="普通建設事業費 （ うち更新整備　）平均値テキスト">
          <a:extLst>
            <a:ext uri="{FF2B5EF4-FFF2-40B4-BE49-F238E27FC236}">
              <a16:creationId xmlns:a16="http://schemas.microsoft.com/office/drawing/2014/main" id="{00000000-0008-0000-0600-0000C3010000}"/>
            </a:ext>
          </a:extLst>
        </xdr:cNvPr>
        <xdr:cNvSpPr txBox="1"/>
      </xdr:nvSpPr>
      <xdr:spPr>
        <a:xfrm>
          <a:off x="10528300" y="163544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43838</xdr:rowOff>
    </xdr:from>
    <xdr:to>
      <xdr:col>55</xdr:col>
      <xdr:colOff>50800</xdr:colOff>
      <xdr:row>96</xdr:row>
      <xdr:rowOff>145438</xdr:rowOff>
    </xdr:to>
    <xdr:sp macro="" textlink="">
      <xdr:nvSpPr>
        <xdr:cNvPr id="452" name="フローチャート: 判断 451">
          <a:extLst>
            <a:ext uri="{FF2B5EF4-FFF2-40B4-BE49-F238E27FC236}">
              <a16:creationId xmlns:a16="http://schemas.microsoft.com/office/drawing/2014/main" id="{00000000-0008-0000-0600-0000C4010000}"/>
            </a:ext>
          </a:extLst>
        </xdr:cNvPr>
        <xdr:cNvSpPr/>
      </xdr:nvSpPr>
      <xdr:spPr>
        <a:xfrm>
          <a:off x="10426700" y="1650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15267</xdr:rowOff>
    </xdr:from>
    <xdr:to>
      <xdr:col>50</xdr:col>
      <xdr:colOff>114300</xdr:colOff>
      <xdr:row>97</xdr:row>
      <xdr:rowOff>57221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8750300" y="16645917"/>
          <a:ext cx="889000" cy="41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73636</xdr:rowOff>
    </xdr:from>
    <xdr:to>
      <xdr:col>50</xdr:col>
      <xdr:colOff>165100</xdr:colOff>
      <xdr:row>97</xdr:row>
      <xdr:rowOff>3786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9588500" y="1653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20313</xdr:rowOff>
    </xdr:from>
    <xdr:ext cx="534377"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9372111" y="1630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57221</xdr:rowOff>
    </xdr:from>
    <xdr:to>
      <xdr:col>45</xdr:col>
      <xdr:colOff>177800</xdr:colOff>
      <xdr:row>97</xdr:row>
      <xdr:rowOff>57638</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7861300" y="16687871"/>
          <a:ext cx="889000" cy="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44031</xdr:rowOff>
    </xdr:from>
    <xdr:to>
      <xdr:col>46</xdr:col>
      <xdr:colOff>38100</xdr:colOff>
      <xdr:row>96</xdr:row>
      <xdr:rowOff>145631</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8699500" y="16503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162158</xdr:rowOff>
    </xdr:from>
    <xdr:ext cx="534377"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8483111" y="16278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57638</xdr:rowOff>
    </xdr:from>
    <xdr:to>
      <xdr:col>41</xdr:col>
      <xdr:colOff>50800</xdr:colOff>
      <xdr:row>97</xdr:row>
      <xdr:rowOff>70222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6972300" y="16688288"/>
          <a:ext cx="889000" cy="12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64160</xdr:rowOff>
    </xdr:from>
    <xdr:to>
      <xdr:col>41</xdr:col>
      <xdr:colOff>101600</xdr:colOff>
      <xdr:row>96</xdr:row>
      <xdr:rowOff>165760</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7810500" y="1652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10837</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7594111" y="1629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69990</xdr:rowOff>
    </xdr:from>
    <xdr:to>
      <xdr:col>36</xdr:col>
      <xdr:colOff>165100</xdr:colOff>
      <xdr:row>97</xdr:row>
      <xdr:rowOff>140</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6921500" y="1652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16667</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705111" y="16304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90860</xdr:rowOff>
    </xdr:from>
    <xdr:to>
      <xdr:col>55</xdr:col>
      <xdr:colOff>50800</xdr:colOff>
      <xdr:row>97</xdr:row>
      <xdr:rowOff>21010</xdr:rowOff>
    </xdr:to>
    <xdr:sp macro="" textlink="">
      <xdr:nvSpPr>
        <xdr:cNvPr id="469" name="楕円 468">
          <a:extLst>
            <a:ext uri="{FF2B5EF4-FFF2-40B4-BE49-F238E27FC236}">
              <a16:creationId xmlns:a16="http://schemas.microsoft.com/office/drawing/2014/main" id="{00000000-0008-0000-0600-0000D5010000}"/>
            </a:ext>
          </a:extLst>
        </xdr:cNvPr>
        <xdr:cNvSpPr/>
      </xdr:nvSpPr>
      <xdr:spPr>
        <a:xfrm>
          <a:off x="10426700" y="1655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69287</xdr:rowOff>
    </xdr:from>
    <xdr:ext cx="534377" cy="259045"/>
    <xdr:sp macro="" textlink="">
      <xdr:nvSpPr>
        <xdr:cNvPr id="470" name="普通建設事業費 （ うち更新整備　）該当値テキスト">
          <a:extLst>
            <a:ext uri="{FF2B5EF4-FFF2-40B4-BE49-F238E27FC236}">
              <a16:creationId xmlns:a16="http://schemas.microsoft.com/office/drawing/2014/main" id="{00000000-0008-0000-0600-0000D6010000}"/>
            </a:ext>
          </a:extLst>
        </xdr:cNvPr>
        <xdr:cNvSpPr txBox="1"/>
      </xdr:nvSpPr>
      <xdr:spPr>
        <a:xfrm>
          <a:off x="10528300" y="1652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135917</xdr:rowOff>
    </xdr:from>
    <xdr:to>
      <xdr:col>50</xdr:col>
      <xdr:colOff>165100</xdr:colOff>
      <xdr:row>97</xdr:row>
      <xdr:rowOff>66067</xdr:rowOff>
    </xdr:to>
    <xdr:sp macro="" textlink="">
      <xdr:nvSpPr>
        <xdr:cNvPr id="471" name="楕円 470">
          <a:extLst>
            <a:ext uri="{FF2B5EF4-FFF2-40B4-BE49-F238E27FC236}">
              <a16:creationId xmlns:a16="http://schemas.microsoft.com/office/drawing/2014/main" id="{00000000-0008-0000-0600-0000D7010000}"/>
            </a:ext>
          </a:extLst>
        </xdr:cNvPr>
        <xdr:cNvSpPr/>
      </xdr:nvSpPr>
      <xdr:spPr>
        <a:xfrm>
          <a:off x="9588500" y="1659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57194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687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6421</xdr:rowOff>
    </xdr:from>
    <xdr:to>
      <xdr:col>46</xdr:col>
      <xdr:colOff>38100</xdr:colOff>
      <xdr:row>97</xdr:row>
      <xdr:rowOff>108021</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8699500" y="1663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99148</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72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6838</xdr:rowOff>
    </xdr:from>
    <xdr:to>
      <xdr:col>41</xdr:col>
      <xdr:colOff>101600</xdr:colOff>
      <xdr:row>97</xdr:row>
      <xdr:rowOff>108438</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7810500" y="16637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99565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73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19422</xdr:rowOff>
    </xdr:from>
    <xdr:to>
      <xdr:col>36</xdr:col>
      <xdr:colOff>165100</xdr:colOff>
      <xdr:row>97</xdr:row>
      <xdr:rowOff>121022</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6921500" y="1665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112149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74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89" name="直線コネクタ 488">
          <a:extLst>
            <a:ext uri="{FF2B5EF4-FFF2-40B4-BE49-F238E27FC236}">
              <a16:creationId xmlns:a16="http://schemas.microsoft.com/office/drawing/2014/main" id="{00000000-0008-0000-0600-0000E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9" name="災害復旧事業費グラフ枠">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32098</xdr:rowOff>
    </xdr:from>
    <xdr:to>
      <xdr:col>85</xdr:col>
      <xdr:colOff>126364</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flipV="1">
          <a:off x="16317595" y="5175598"/>
          <a:ext cx="1269" cy="147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1" name="災害復旧事業費最小値テキスト">
          <a:extLst>
            <a:ext uri="{FF2B5EF4-FFF2-40B4-BE49-F238E27FC236}">
              <a16:creationId xmlns:a16="http://schemas.microsoft.com/office/drawing/2014/main" id="{00000000-0008-0000-0600-0000F5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150225</xdr:rowOff>
    </xdr:from>
    <xdr:ext cx="534377" cy="259045"/>
    <xdr:sp macro="" textlink="">
      <xdr:nvSpPr>
        <xdr:cNvPr id="503" name="災害復旧事業費最大値テキスト">
          <a:extLst>
            <a:ext uri="{FF2B5EF4-FFF2-40B4-BE49-F238E27FC236}">
              <a16:creationId xmlns:a16="http://schemas.microsoft.com/office/drawing/2014/main" id="{00000000-0008-0000-0600-0000F7010000}"/>
            </a:ext>
          </a:extLst>
        </xdr:cNvPr>
        <xdr:cNvSpPr txBox="1"/>
      </xdr:nvSpPr>
      <xdr:spPr>
        <a:xfrm>
          <a:off x="16370300" y="4950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32098</xdr:rowOff>
    </xdr:from>
    <xdr:to>
      <xdr:col>86</xdr:col>
      <xdr:colOff>25400</xdr:colOff>
      <xdr:row>30</xdr:row>
      <xdr:rowOff>32098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6230600" y="5175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132865</xdr:rowOff>
    </xdr:from>
    <xdr:to>
      <xdr:col>85</xdr:col>
      <xdr:colOff>127000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5481300" y="6647965"/>
          <a:ext cx="838200" cy="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167624</xdr:rowOff>
    </xdr:from>
    <xdr:ext cx="469744" cy="259045"/>
    <xdr:sp macro="" textlink="">
      <xdr:nvSpPr>
        <xdr:cNvPr id="506" name="災害復旧事業費平均値テキスト">
          <a:extLst>
            <a:ext uri="{FF2B5EF4-FFF2-40B4-BE49-F238E27FC236}">
              <a16:creationId xmlns:a16="http://schemas.microsoft.com/office/drawing/2014/main" id="{00000000-0008-0000-0600-0000FA010000}"/>
            </a:ext>
          </a:extLst>
        </xdr:cNvPr>
        <xdr:cNvSpPr txBox="1"/>
      </xdr:nvSpPr>
      <xdr:spPr>
        <a:xfrm>
          <a:off x="16370300" y="63398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144747</xdr:rowOff>
    </xdr:from>
    <xdr:to>
      <xdr:col>85</xdr:col>
      <xdr:colOff>177800</xdr:colOff>
      <xdr:row>38</xdr:row>
      <xdr:rowOff>74897</xdr:rowOff>
    </xdr:to>
    <xdr:sp macro="" textlink="">
      <xdr:nvSpPr>
        <xdr:cNvPr id="507" name="フローチャート: 判断 506">
          <a:extLst>
            <a:ext uri="{FF2B5EF4-FFF2-40B4-BE49-F238E27FC236}">
              <a16:creationId xmlns:a16="http://schemas.microsoft.com/office/drawing/2014/main" id="{00000000-0008-0000-0600-0000FB010000}"/>
            </a:ext>
          </a:extLst>
        </xdr:cNvPr>
        <xdr:cNvSpPr/>
      </xdr:nvSpPr>
      <xdr:spPr>
        <a:xfrm>
          <a:off x="16268700" y="648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168956</xdr:rowOff>
    </xdr:from>
    <xdr:to>
      <xdr:col>81</xdr:col>
      <xdr:colOff>101600</xdr:colOff>
      <xdr:row>38</xdr:row>
      <xdr:rowOff>99106</xdr:rowOff>
    </xdr:to>
    <xdr:sp macro="" textlink="">
      <xdr:nvSpPr>
        <xdr:cNvPr id="509" name="フローチャート: 判断 508">
          <a:extLst>
            <a:ext uri="{FF2B5EF4-FFF2-40B4-BE49-F238E27FC236}">
              <a16:creationId xmlns:a16="http://schemas.microsoft.com/office/drawing/2014/main" id="{00000000-0008-0000-0600-0000FD010000}"/>
            </a:ext>
          </a:extLst>
        </xdr:cNvPr>
        <xdr:cNvSpPr/>
      </xdr:nvSpPr>
      <xdr:spPr>
        <a:xfrm>
          <a:off x="15430500" y="651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115633</xdr:rowOff>
    </xdr:from>
    <xdr:ext cx="469744"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5246428" y="6287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126322</xdr:rowOff>
    </xdr:from>
    <xdr:to>
      <xdr:col>76</xdr:col>
      <xdr:colOff>165100</xdr:colOff>
      <xdr:row>38</xdr:row>
      <xdr:rowOff>56472</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4541500" y="646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72999</xdr:rowOff>
    </xdr:from>
    <xdr:ext cx="469744"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4357428" y="6245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82499</xdr:rowOff>
    </xdr:from>
    <xdr:to>
      <xdr:col>72</xdr:col>
      <xdr:colOff>38100</xdr:colOff>
      <xdr:row>38</xdr:row>
      <xdr:rowOff>12649</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3652500" y="6426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29176</xdr:rowOff>
    </xdr:from>
    <xdr:ext cx="469744"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3468428" y="6201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112971</xdr:rowOff>
    </xdr:from>
    <xdr:to>
      <xdr:col>67</xdr:col>
      <xdr:colOff>101600</xdr:colOff>
      <xdr:row>38</xdr:row>
      <xdr:rowOff>43121</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2763500" y="6456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59648</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2579428" y="6231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82065</xdr:rowOff>
    </xdr:from>
    <xdr:to>
      <xdr:col>85</xdr:col>
      <xdr:colOff>177800</xdr:colOff>
      <xdr:row>39</xdr:row>
      <xdr:rowOff>12215</xdr:rowOff>
    </xdr:to>
    <xdr:sp macro="" textlink="">
      <xdr:nvSpPr>
        <xdr:cNvPr id="524" name="楕円 523">
          <a:extLst>
            <a:ext uri="{FF2B5EF4-FFF2-40B4-BE49-F238E27FC236}">
              <a16:creationId xmlns:a16="http://schemas.microsoft.com/office/drawing/2014/main" id="{00000000-0008-0000-0600-00000C020000}"/>
            </a:ext>
          </a:extLst>
        </xdr:cNvPr>
        <xdr:cNvSpPr/>
      </xdr:nvSpPr>
      <xdr:spPr>
        <a:xfrm>
          <a:off x="16268700" y="659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168442</xdr:rowOff>
    </xdr:from>
    <xdr:ext cx="378565" cy="259045"/>
    <xdr:sp macro="" textlink="">
      <xdr:nvSpPr>
        <xdr:cNvPr id="525" name="災害復旧事業費該当値テキスト">
          <a:extLst>
            <a:ext uri="{FF2B5EF4-FFF2-40B4-BE49-F238E27FC236}">
              <a16:creationId xmlns:a16="http://schemas.microsoft.com/office/drawing/2014/main" id="{00000000-0008-0000-0600-00000D020000}"/>
            </a:ext>
          </a:extLst>
        </xdr:cNvPr>
        <xdr:cNvSpPr txBox="1"/>
      </xdr:nvSpPr>
      <xdr:spPr>
        <a:xfrm>
          <a:off x="16370300" y="6512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26" name="楕円 525">
          <a:extLst>
            <a:ext uri="{FF2B5EF4-FFF2-40B4-BE49-F238E27FC236}">
              <a16:creationId xmlns:a16="http://schemas.microsoft.com/office/drawing/2014/main" id="{00000000-0008-0000-0600-00000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4" name="直線コネクタ 543">
          <a:extLst>
            <a:ext uri="{FF2B5EF4-FFF2-40B4-BE49-F238E27FC236}">
              <a16:creationId xmlns:a16="http://schemas.microsoft.com/office/drawing/2014/main" id="{00000000-0008-0000-0600-00002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6" name="直線コネクタ 545">
          <a:extLst>
            <a:ext uri="{FF2B5EF4-FFF2-40B4-BE49-F238E27FC236}">
              <a16:creationId xmlns:a16="http://schemas.microsoft.com/office/drawing/2014/main" id="{00000000-0008-0000-0600-00002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8" name="失業対策事業費グラフ枠">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0" name="失業対策事業費最小値テキスト">
          <a:extLst>
            <a:ext uri="{FF2B5EF4-FFF2-40B4-BE49-F238E27FC236}">
              <a16:creationId xmlns:a16="http://schemas.microsoft.com/office/drawing/2014/main" id="{00000000-0008-0000-0600-00002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2" name="失業対策事業費最大値テキスト">
          <a:extLst>
            <a:ext uri="{FF2B5EF4-FFF2-40B4-BE49-F238E27FC236}">
              <a16:creationId xmlns:a16="http://schemas.microsoft.com/office/drawing/2014/main" id="{00000000-0008-0000-0600-00002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5" name="失業対策事業費平均値テキスト">
          <a:extLst>
            <a:ext uri="{FF2B5EF4-FFF2-40B4-BE49-F238E27FC236}">
              <a16:creationId xmlns:a16="http://schemas.microsoft.com/office/drawing/2014/main" id="{00000000-0008-0000-0600-00002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6" name="フローチャート: 判断 555">
          <a:extLst>
            <a:ext uri="{FF2B5EF4-FFF2-40B4-BE49-F238E27FC236}">
              <a16:creationId xmlns:a16="http://schemas.microsoft.com/office/drawing/2014/main" id="{00000000-0008-0000-0600-00002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8" name="フローチャート: 判断 557">
          <a:extLst>
            <a:ext uri="{FF2B5EF4-FFF2-40B4-BE49-F238E27FC236}">
              <a16:creationId xmlns:a16="http://schemas.microsoft.com/office/drawing/2014/main" id="{00000000-0008-0000-0600-00002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楕円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4" name="失業対策事業費該当値テキスト">
          <a:extLst>
            <a:ext uri="{FF2B5EF4-FFF2-40B4-BE49-F238E27FC236}">
              <a16:creationId xmlns:a16="http://schemas.microsoft.com/office/drawing/2014/main" id="{00000000-0008-0000-0600-00003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5" name="楕円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6" name="公債費グラフ枠">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144310</xdr:rowOff>
    </xdr:from>
    <xdr:to>
      <xdr:col>85</xdr:col>
      <xdr:colOff>126364</xdr:colOff>
      <xdr:row>79</xdr:row>
      <xdr:rowOff>107620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flipV="1">
          <a:off x="16317595" y="11974360"/>
          <a:ext cx="1269" cy="167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111447</xdr:rowOff>
    </xdr:from>
    <xdr:ext cx="534377" cy="259045"/>
    <xdr:sp macro="" textlink="">
      <xdr:nvSpPr>
        <xdr:cNvPr id="608" name="公債費最小値テキスト">
          <a:extLst>
            <a:ext uri="{FF2B5EF4-FFF2-40B4-BE49-F238E27FC236}">
              <a16:creationId xmlns:a16="http://schemas.microsoft.com/office/drawing/2014/main" id="{00000000-0008-0000-0600-000060020000}"/>
            </a:ext>
          </a:extLst>
        </xdr:cNvPr>
        <xdr:cNvSpPr txBox="1"/>
      </xdr:nvSpPr>
      <xdr:spPr>
        <a:xfrm>
          <a:off x="16370300" y="13655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107620</xdr:rowOff>
    </xdr:from>
    <xdr:to>
      <xdr:col>86</xdr:col>
      <xdr:colOff>25400</xdr:colOff>
      <xdr:row>79</xdr:row>
      <xdr:rowOff>107620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365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90987</xdr:rowOff>
    </xdr:from>
    <xdr:ext cx="599010" cy="259045"/>
    <xdr:sp macro="" textlink="">
      <xdr:nvSpPr>
        <xdr:cNvPr id="610" name="公債費最大値テキスト">
          <a:extLst>
            <a:ext uri="{FF2B5EF4-FFF2-40B4-BE49-F238E27FC236}">
              <a16:creationId xmlns:a16="http://schemas.microsoft.com/office/drawing/2014/main" id="{00000000-0008-0000-0600-000062020000}"/>
            </a:ext>
          </a:extLst>
        </xdr:cNvPr>
        <xdr:cNvSpPr txBox="1"/>
      </xdr:nvSpPr>
      <xdr:spPr>
        <a:xfrm>
          <a:off x="16370300" y="11749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144310</xdr:rowOff>
    </xdr:from>
    <xdr:to>
      <xdr:col>86</xdr:col>
      <xdr:colOff>25400</xdr:colOff>
      <xdr:row>69</xdr:row>
      <xdr:rowOff>144310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6230600" y="11974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1460</xdr:rowOff>
    </xdr:from>
    <xdr:to>
      <xdr:col>85</xdr:col>
      <xdr:colOff>127000</xdr:colOff>
      <xdr:row>78</xdr:row>
      <xdr:rowOff>28817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5481300" y="13374560"/>
          <a:ext cx="838200" cy="27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132542</xdr:rowOff>
    </xdr:from>
    <xdr:ext cx="534377" cy="259045"/>
    <xdr:sp macro="" textlink="">
      <xdr:nvSpPr>
        <xdr:cNvPr id="613" name="公債費平均値テキスト">
          <a:extLst>
            <a:ext uri="{FF2B5EF4-FFF2-40B4-BE49-F238E27FC236}">
              <a16:creationId xmlns:a16="http://schemas.microsoft.com/office/drawing/2014/main" id="{00000000-0008-0000-0600-000065020000}"/>
            </a:ext>
          </a:extLst>
        </xdr:cNvPr>
        <xdr:cNvSpPr txBox="1"/>
      </xdr:nvSpPr>
      <xdr:spPr>
        <a:xfrm>
          <a:off x="16370300" y="12991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109665</xdr:rowOff>
    </xdr:from>
    <xdr:to>
      <xdr:col>85</xdr:col>
      <xdr:colOff>177800</xdr:colOff>
      <xdr:row>77</xdr:row>
      <xdr:rowOff>39815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6268700" y="1313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142584</xdr:rowOff>
    </xdr:from>
    <xdr:to>
      <xdr:col>81</xdr:col>
      <xdr:colOff>50800</xdr:colOff>
      <xdr:row>78</xdr:row>
      <xdr:rowOff>1460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4592300" y="13344234"/>
          <a:ext cx="889000" cy="3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101309</xdr:rowOff>
    </xdr:from>
    <xdr:to>
      <xdr:col>81</xdr:col>
      <xdr:colOff>101600</xdr:colOff>
      <xdr:row>77</xdr:row>
      <xdr:rowOff>31459</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5430500" y="13131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47985</xdr:rowOff>
    </xdr:from>
    <xdr:ext cx="534377"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5214111" y="1290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103708</xdr:rowOff>
    </xdr:from>
    <xdr:to>
      <xdr:col>76</xdr:col>
      <xdr:colOff>114300</xdr:colOff>
      <xdr:row>77</xdr:row>
      <xdr:rowOff>142584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3703300" y="13305358"/>
          <a:ext cx="889000" cy="3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138010</xdr:rowOff>
    </xdr:from>
    <xdr:to>
      <xdr:col>76</xdr:col>
      <xdr:colOff>165100</xdr:colOff>
      <xdr:row>77</xdr:row>
      <xdr:rowOff>68160</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4541500" y="1316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84688</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4325111" y="1294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73507</xdr:rowOff>
    </xdr:from>
    <xdr:to>
      <xdr:col>71</xdr:col>
      <xdr:colOff>177800</xdr:colOff>
      <xdr:row>77</xdr:row>
      <xdr:rowOff>103708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814300" y="13275157"/>
          <a:ext cx="889000" cy="30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149949</xdr:rowOff>
    </xdr:from>
    <xdr:to>
      <xdr:col>72</xdr:col>
      <xdr:colOff>38100</xdr:colOff>
      <xdr:row>77</xdr:row>
      <xdr:rowOff>80099</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3652500" y="13180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96626</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3436111" y="12955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20865</xdr:rowOff>
    </xdr:from>
    <xdr:to>
      <xdr:col>67</xdr:col>
      <xdr:colOff>101600</xdr:colOff>
      <xdr:row>77</xdr:row>
      <xdr:rowOff>122465</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2763500" y="1322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138992</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2547111" y="1299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149467</xdr:rowOff>
    </xdr:from>
    <xdr:to>
      <xdr:col>85</xdr:col>
      <xdr:colOff>177800</xdr:colOff>
      <xdr:row>78</xdr:row>
      <xdr:rowOff>79617</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6268700" y="1335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127894</xdr:rowOff>
    </xdr:from>
    <xdr:ext cx="534377" cy="259045"/>
    <xdr:sp macro="" textlink="">
      <xdr:nvSpPr>
        <xdr:cNvPr id="632" name="公債費該当値テキスト">
          <a:extLst>
            <a:ext uri="{FF2B5EF4-FFF2-40B4-BE49-F238E27FC236}">
              <a16:creationId xmlns:a16="http://schemas.microsoft.com/office/drawing/2014/main" id="{00000000-0008-0000-0600-000078020000}"/>
            </a:ext>
          </a:extLst>
        </xdr:cNvPr>
        <xdr:cNvSpPr txBox="1"/>
      </xdr:nvSpPr>
      <xdr:spPr>
        <a:xfrm>
          <a:off x="16370300" y="1332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122110</xdr:rowOff>
    </xdr:from>
    <xdr:to>
      <xdr:col>81</xdr:col>
      <xdr:colOff>101600</xdr:colOff>
      <xdr:row>78</xdr:row>
      <xdr:rowOff>52260</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5430500" y="133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43387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3416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91784</xdr:rowOff>
    </xdr:from>
    <xdr:to>
      <xdr:col>76</xdr:col>
      <xdr:colOff>165100</xdr:colOff>
      <xdr:row>78</xdr:row>
      <xdr:rowOff>21934</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4541500" y="1329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13061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338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52908</xdr:rowOff>
    </xdr:from>
    <xdr:to>
      <xdr:col>72</xdr:col>
      <xdr:colOff>38100</xdr:colOff>
      <xdr:row>77</xdr:row>
      <xdr:rowOff>154508</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3652500" y="1325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145635</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334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22707</xdr:rowOff>
    </xdr:from>
    <xdr:to>
      <xdr:col>67</xdr:col>
      <xdr:colOff>101600</xdr:colOff>
      <xdr:row>77</xdr:row>
      <xdr:rowOff>124307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2763500" y="132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115434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3317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a:extLst>
            <a:ext uri="{FF2B5EF4-FFF2-40B4-BE49-F238E27FC236}">
              <a16:creationId xmlns:a16="http://schemas.microsoft.com/office/drawing/2014/main" id="{00000000-0008-0000-0600-00008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積立金グラフ枠">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52237</xdr:rowOff>
    </xdr:from>
    <xdr:to>
      <xdr:col>85</xdr:col>
      <xdr:colOff>126364</xdr:colOff>
      <xdr:row>99</xdr:row>
      <xdr:rowOff>39920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flipV="1">
          <a:off x="16317595" y="15482737"/>
          <a:ext cx="1269" cy="1530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43747</xdr:rowOff>
    </xdr:from>
    <xdr:ext cx="469744" cy="259045"/>
    <xdr:sp macro="" textlink="">
      <xdr:nvSpPr>
        <xdr:cNvPr id="665" name="積立金最小値テキスト">
          <a:extLst>
            <a:ext uri="{FF2B5EF4-FFF2-40B4-BE49-F238E27FC236}">
              <a16:creationId xmlns:a16="http://schemas.microsoft.com/office/drawing/2014/main" id="{00000000-0008-0000-0600-000099020000}"/>
            </a:ext>
          </a:extLst>
        </xdr:cNvPr>
        <xdr:cNvSpPr txBox="1"/>
      </xdr:nvSpPr>
      <xdr:spPr>
        <a:xfrm>
          <a:off x="16370300" y="17017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39920</xdr:rowOff>
    </xdr:from>
    <xdr:to>
      <xdr:col>86</xdr:col>
      <xdr:colOff>25400</xdr:colOff>
      <xdr:row>99</xdr:row>
      <xdr:rowOff>39920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701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170364</xdr:rowOff>
    </xdr:from>
    <xdr:ext cx="599010" cy="259045"/>
    <xdr:sp macro="" textlink="">
      <xdr:nvSpPr>
        <xdr:cNvPr id="667" name="積立金最大値テキスト">
          <a:extLst>
            <a:ext uri="{FF2B5EF4-FFF2-40B4-BE49-F238E27FC236}">
              <a16:creationId xmlns:a16="http://schemas.microsoft.com/office/drawing/2014/main" id="{00000000-0008-0000-0600-00009B020000}"/>
            </a:ext>
          </a:extLst>
        </xdr:cNvPr>
        <xdr:cNvSpPr txBox="1"/>
      </xdr:nvSpPr>
      <xdr:spPr>
        <a:xfrm>
          <a:off x="16370300" y="15257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52237</xdr:rowOff>
    </xdr:from>
    <xdr:to>
      <xdr:col>86</xdr:col>
      <xdr:colOff>25400</xdr:colOff>
      <xdr:row>90</xdr:row>
      <xdr:rowOff>52237</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6230600" y="15482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142405</xdr:rowOff>
    </xdr:from>
    <xdr:to>
      <xdr:col>85</xdr:col>
      <xdr:colOff>127000</xdr:colOff>
      <xdr:row>98</xdr:row>
      <xdr:rowOff>142748</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5481300" y="16944505"/>
          <a:ext cx="8382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64099</xdr:rowOff>
    </xdr:from>
    <xdr:ext cx="534377" cy="259045"/>
    <xdr:sp macro="" textlink="">
      <xdr:nvSpPr>
        <xdr:cNvPr id="670" name="積立金平均値テキスト">
          <a:extLst>
            <a:ext uri="{FF2B5EF4-FFF2-40B4-BE49-F238E27FC236}">
              <a16:creationId xmlns:a16="http://schemas.microsoft.com/office/drawing/2014/main" id="{00000000-0008-0000-0600-00009E020000}"/>
            </a:ext>
          </a:extLst>
        </xdr:cNvPr>
        <xdr:cNvSpPr txBox="1"/>
      </xdr:nvSpPr>
      <xdr:spPr>
        <a:xfrm>
          <a:off x="16370300" y="166947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41222</xdr:rowOff>
    </xdr:from>
    <xdr:to>
      <xdr:col>85</xdr:col>
      <xdr:colOff>177800</xdr:colOff>
      <xdr:row>98</xdr:row>
      <xdr:rowOff>142822</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6268700" y="1684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142405</xdr:rowOff>
    </xdr:from>
    <xdr:to>
      <xdr:col>81</xdr:col>
      <xdr:colOff>50800</xdr:colOff>
      <xdr:row>98</xdr:row>
      <xdr:rowOff>145095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4592300" y="16944505"/>
          <a:ext cx="889000" cy="2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55235</xdr:rowOff>
    </xdr:from>
    <xdr:to>
      <xdr:col>81</xdr:col>
      <xdr:colOff>101600</xdr:colOff>
      <xdr:row>98</xdr:row>
      <xdr:rowOff>156835</xdr:rowOff>
    </xdr:to>
    <xdr:sp macro="" textlink="">
      <xdr:nvSpPr>
        <xdr:cNvPr id="673" name="フローチャート: 判断 672">
          <a:extLst>
            <a:ext uri="{FF2B5EF4-FFF2-40B4-BE49-F238E27FC236}">
              <a16:creationId xmlns:a16="http://schemas.microsoft.com/office/drawing/2014/main" id="{00000000-0008-0000-0600-0000A1020000}"/>
            </a:ext>
          </a:extLst>
        </xdr:cNvPr>
        <xdr:cNvSpPr/>
      </xdr:nvSpPr>
      <xdr:spPr>
        <a:xfrm>
          <a:off x="15430500" y="1685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1912</xdr:rowOff>
    </xdr:from>
    <xdr:ext cx="534377"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5214111" y="1663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126068</xdr:rowOff>
    </xdr:from>
    <xdr:to>
      <xdr:col>76</xdr:col>
      <xdr:colOff>114300</xdr:colOff>
      <xdr:row>98</xdr:row>
      <xdr:rowOff>145095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3703300" y="16928168"/>
          <a:ext cx="889000" cy="1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40673</xdr:rowOff>
    </xdr:from>
    <xdr:to>
      <xdr:col>76</xdr:col>
      <xdr:colOff>165100</xdr:colOff>
      <xdr:row>98</xdr:row>
      <xdr:rowOff>142273</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4541500" y="1684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158800</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4325111" y="1661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126068</xdr:rowOff>
    </xdr:from>
    <xdr:to>
      <xdr:col>71</xdr:col>
      <xdr:colOff>177800</xdr:colOff>
      <xdr:row>98</xdr:row>
      <xdr:rowOff>169707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2814300" y="16928168"/>
          <a:ext cx="889000" cy="4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26366</xdr:rowOff>
    </xdr:from>
    <xdr:to>
      <xdr:col>72</xdr:col>
      <xdr:colOff>38100</xdr:colOff>
      <xdr:row>98</xdr:row>
      <xdr:rowOff>127966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3652500" y="1682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144493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3436111" y="1660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84046</xdr:rowOff>
    </xdr:from>
    <xdr:to>
      <xdr:col>67</xdr:col>
      <xdr:colOff>101600</xdr:colOff>
      <xdr:row>99</xdr:row>
      <xdr:rowOff>14196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2763500" y="16886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30723</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2547111" y="1666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91948</xdr:rowOff>
    </xdr:from>
    <xdr:to>
      <xdr:col>85</xdr:col>
      <xdr:colOff>177800</xdr:colOff>
      <xdr:row>99</xdr:row>
      <xdr:rowOff>22098</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6268700" y="1689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19649</xdr:rowOff>
    </xdr:from>
    <xdr:ext cx="534377" cy="259045"/>
    <xdr:sp macro="" textlink="">
      <xdr:nvSpPr>
        <xdr:cNvPr id="689" name="積立金該当値テキスト">
          <a:extLst>
            <a:ext uri="{FF2B5EF4-FFF2-40B4-BE49-F238E27FC236}">
              <a16:creationId xmlns:a16="http://schemas.microsoft.com/office/drawing/2014/main" id="{00000000-0008-0000-0600-0000B1020000}"/>
            </a:ext>
          </a:extLst>
        </xdr:cNvPr>
        <xdr:cNvSpPr txBox="1"/>
      </xdr:nvSpPr>
      <xdr:spPr>
        <a:xfrm>
          <a:off x="16370300" y="1682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91605</xdr:rowOff>
    </xdr:from>
    <xdr:to>
      <xdr:col>81</xdr:col>
      <xdr:colOff>101600</xdr:colOff>
      <xdr:row>99</xdr:row>
      <xdr:rowOff>21755</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5430500" y="1689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12882</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98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94295</xdr:rowOff>
    </xdr:from>
    <xdr:to>
      <xdr:col>76</xdr:col>
      <xdr:colOff>165100</xdr:colOff>
      <xdr:row>99</xdr:row>
      <xdr:rowOff>24445</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4541500" y="16896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15572</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989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75268</xdr:rowOff>
    </xdr:from>
    <xdr:to>
      <xdr:col>72</xdr:col>
      <xdr:colOff>38100</xdr:colOff>
      <xdr:row>99</xdr:row>
      <xdr:rowOff>5418</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3652500" y="1687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167995</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970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118907</xdr:rowOff>
    </xdr:from>
    <xdr:to>
      <xdr:col>67</xdr:col>
      <xdr:colOff>101600</xdr:colOff>
      <xdr:row>99</xdr:row>
      <xdr:rowOff>49057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2763500" y="1692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40184</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701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a:extLst>
            <a:ext uri="{FF2B5EF4-FFF2-40B4-BE49-F238E27FC236}">
              <a16:creationId xmlns:a16="http://schemas.microsoft.com/office/drawing/2014/main" id="{00000000-0008-0000-0600-0000C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128118</xdr:rowOff>
    </xdr:from>
    <xdr:to>
      <xdr:col>116</xdr:col>
      <xdr:colOff>62864</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271618"/>
          <a:ext cx="1269" cy="1459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74795</xdr:rowOff>
    </xdr:from>
    <xdr:ext cx="534377"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504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128118</xdr:rowOff>
    </xdr:from>
    <xdr:to>
      <xdr:col>116</xdr:col>
      <xdr:colOff>152400</xdr:colOff>
      <xdr:row>30</xdr:row>
      <xdr:rowOff>128118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271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33325</xdr:rowOff>
    </xdr:from>
    <xdr:to>
      <xdr:col>116</xdr:col>
      <xdr:colOff>63500</xdr:colOff>
      <xdr:row>39</xdr:row>
      <xdr:rowOff>34887</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1323300" y="6719875"/>
          <a:ext cx="838200" cy="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26738</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37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3861</xdr:rowOff>
    </xdr:from>
    <xdr:to>
      <xdr:col>116</xdr:col>
      <xdr:colOff>114300</xdr:colOff>
      <xdr:row>38</xdr:row>
      <xdr:rowOff>105461</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51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138367</xdr:rowOff>
    </xdr:from>
    <xdr:to>
      <xdr:col>111</xdr:col>
      <xdr:colOff>177800</xdr:colOff>
      <xdr:row>39</xdr:row>
      <xdr:rowOff>34887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0434300" y="6653467"/>
          <a:ext cx="889000" cy="6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167501</xdr:rowOff>
    </xdr:from>
    <xdr:to>
      <xdr:col>112</xdr:col>
      <xdr:colOff>38100</xdr:colOff>
      <xdr:row>38</xdr:row>
      <xdr:rowOff>97651</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511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114177</xdr:rowOff>
    </xdr:from>
    <xdr:ext cx="469744"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088428" y="628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138367</xdr:rowOff>
    </xdr:from>
    <xdr:to>
      <xdr:col>107</xdr:col>
      <xdr:colOff>50800</xdr:colOff>
      <xdr:row>39</xdr:row>
      <xdr:rowOff>34544</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19545300" y="6653467"/>
          <a:ext cx="889000" cy="6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2413</xdr:rowOff>
    </xdr:from>
    <xdr:to>
      <xdr:col>107</xdr:col>
      <xdr:colOff>101600</xdr:colOff>
      <xdr:row>38</xdr:row>
      <xdr:rowOff>104013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51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120540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292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18847</xdr:rowOff>
    </xdr:from>
    <xdr:to>
      <xdr:col>102</xdr:col>
      <xdr:colOff>114300</xdr:colOff>
      <xdr:row>39</xdr:row>
      <xdr:rowOff>34544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656300" y="6705397"/>
          <a:ext cx="889000" cy="1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23635</xdr:rowOff>
    </xdr:from>
    <xdr:to>
      <xdr:col>102</xdr:col>
      <xdr:colOff>165100</xdr:colOff>
      <xdr:row>38</xdr:row>
      <xdr:rowOff>125235</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53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141762</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313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161481</xdr:rowOff>
    </xdr:from>
    <xdr:to>
      <xdr:col>98</xdr:col>
      <xdr:colOff>38100</xdr:colOff>
      <xdr:row>38</xdr:row>
      <xdr:rowOff>91631</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50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108157</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28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153975</xdr:rowOff>
    </xdr:from>
    <xdr:to>
      <xdr:col>116</xdr:col>
      <xdr:colOff>114300</xdr:colOff>
      <xdr:row>39</xdr:row>
      <xdr:rowOff>84125</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66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68902</xdr:rowOff>
    </xdr:from>
    <xdr:ext cx="378565"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584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155537</xdr:rowOff>
    </xdr:from>
    <xdr:to>
      <xdr:col>112</xdr:col>
      <xdr:colOff>38100</xdr:colOff>
      <xdr:row>39</xdr:row>
      <xdr:rowOff>85687</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67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76814</xdr:rowOff>
    </xdr:from>
    <xdr:ext cx="378565"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4017" y="6763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87567</xdr:rowOff>
    </xdr:from>
    <xdr:to>
      <xdr:col>107</xdr:col>
      <xdr:colOff>101600</xdr:colOff>
      <xdr:row>39</xdr:row>
      <xdr:rowOff>17717</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60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8844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695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155194</xdr:rowOff>
    </xdr:from>
    <xdr:to>
      <xdr:col>102</xdr:col>
      <xdr:colOff>165100</xdr:colOff>
      <xdr:row>39</xdr:row>
      <xdr:rowOff>85344</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67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76471</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56017" y="6763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139497</xdr:rowOff>
    </xdr:from>
    <xdr:to>
      <xdr:col>98</xdr:col>
      <xdr:colOff>38100</xdr:colOff>
      <xdr:row>39</xdr:row>
      <xdr:rowOff>69647</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65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60774</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7017" y="6747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貸付金グラフ枠">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73749</xdr:rowOff>
    </xdr:from>
    <xdr:to>
      <xdr:col>116</xdr:col>
      <xdr:colOff>62864</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flipV="1">
          <a:off x="22159595" y="8817699"/>
          <a:ext cx="1269" cy="1342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9" name="貸付金最小値テキスト">
          <a:extLst>
            <a:ext uri="{FF2B5EF4-FFF2-40B4-BE49-F238E27FC236}">
              <a16:creationId xmlns:a16="http://schemas.microsoft.com/office/drawing/2014/main" id="{00000000-0008-0000-0600-00000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20426</xdr:rowOff>
    </xdr:from>
    <xdr:ext cx="534377" cy="259045"/>
    <xdr:sp macro="" textlink="">
      <xdr:nvSpPr>
        <xdr:cNvPr id="781" name="貸付金最大値テキスト">
          <a:extLst>
            <a:ext uri="{FF2B5EF4-FFF2-40B4-BE49-F238E27FC236}">
              <a16:creationId xmlns:a16="http://schemas.microsoft.com/office/drawing/2014/main" id="{00000000-0008-0000-0600-00000D030000}"/>
            </a:ext>
          </a:extLst>
        </xdr:cNvPr>
        <xdr:cNvSpPr txBox="1"/>
      </xdr:nvSpPr>
      <xdr:spPr>
        <a:xfrm>
          <a:off x="22212300" y="859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73749</xdr:rowOff>
    </xdr:from>
    <xdr:to>
      <xdr:col>116</xdr:col>
      <xdr:colOff>152400</xdr:colOff>
      <xdr:row>51</xdr:row>
      <xdr:rowOff>73749</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881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40983</xdr:rowOff>
    </xdr:from>
    <xdr:to>
      <xdr:col>116</xdr:col>
      <xdr:colOff>63500</xdr:colOff>
      <xdr:row>59</xdr:row>
      <xdr:rowOff>41631</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1323300" y="10156533"/>
          <a:ext cx="8382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86365</xdr:rowOff>
    </xdr:from>
    <xdr:ext cx="469744" cy="259045"/>
    <xdr:sp macro="" textlink="">
      <xdr:nvSpPr>
        <xdr:cNvPr id="784" name="貸付金平均値テキスト">
          <a:extLst>
            <a:ext uri="{FF2B5EF4-FFF2-40B4-BE49-F238E27FC236}">
              <a16:creationId xmlns:a16="http://schemas.microsoft.com/office/drawing/2014/main" id="{00000000-0008-0000-0600-000010030000}"/>
            </a:ext>
          </a:extLst>
        </xdr:cNvPr>
        <xdr:cNvSpPr txBox="1"/>
      </xdr:nvSpPr>
      <xdr:spPr>
        <a:xfrm>
          <a:off x="22212300" y="98590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63488</xdr:rowOff>
    </xdr:from>
    <xdr:to>
      <xdr:col>116</xdr:col>
      <xdr:colOff>114300</xdr:colOff>
      <xdr:row>58</xdr:row>
      <xdr:rowOff>165088</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2110700" y="1000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40374</xdr:rowOff>
    </xdr:from>
    <xdr:to>
      <xdr:col>111</xdr:col>
      <xdr:colOff>177800</xdr:colOff>
      <xdr:row>59</xdr:row>
      <xdr:rowOff>40983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0434300" y="10155924"/>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60001</xdr:rowOff>
    </xdr:from>
    <xdr:to>
      <xdr:col>112</xdr:col>
      <xdr:colOff>38100</xdr:colOff>
      <xdr:row>58</xdr:row>
      <xdr:rowOff>161601</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1272500" y="10004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6678</xdr:rowOff>
    </xdr:from>
    <xdr:ext cx="469744"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21088428" y="9779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40374</xdr:rowOff>
    </xdr:from>
    <xdr:to>
      <xdr:col>107</xdr:col>
      <xdr:colOff>50800</xdr:colOff>
      <xdr:row>59</xdr:row>
      <xdr:rowOff>40430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19545300" y="10155924"/>
          <a:ext cx="889000" cy="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67678</xdr:rowOff>
    </xdr:from>
    <xdr:to>
      <xdr:col>107</xdr:col>
      <xdr:colOff>101600</xdr:colOff>
      <xdr:row>58</xdr:row>
      <xdr:rowOff>169278</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0383500" y="1001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14355</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0199428" y="978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38506</xdr:rowOff>
    </xdr:from>
    <xdr:to>
      <xdr:col>102</xdr:col>
      <xdr:colOff>114300</xdr:colOff>
      <xdr:row>59</xdr:row>
      <xdr:rowOff>40430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656300" y="10154056"/>
          <a:ext cx="889000" cy="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65525</xdr:rowOff>
    </xdr:from>
    <xdr:to>
      <xdr:col>102</xdr:col>
      <xdr:colOff>165100</xdr:colOff>
      <xdr:row>58</xdr:row>
      <xdr:rowOff>167125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9494500" y="1000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12202</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9310428" y="9784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51867</xdr:rowOff>
    </xdr:from>
    <xdr:to>
      <xdr:col>98</xdr:col>
      <xdr:colOff>38100</xdr:colOff>
      <xdr:row>58</xdr:row>
      <xdr:rowOff>153467</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8605500" y="999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169994</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8421428" y="977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162281</xdr:rowOff>
    </xdr:from>
    <xdr:to>
      <xdr:col>116</xdr:col>
      <xdr:colOff>114300</xdr:colOff>
      <xdr:row>59</xdr:row>
      <xdr:rowOff>92431</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2110700" y="10106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77208</xdr:rowOff>
    </xdr:from>
    <xdr:ext cx="378565" cy="259045"/>
    <xdr:sp macro="" textlink="">
      <xdr:nvSpPr>
        <xdr:cNvPr id="803" name="貸付金該当値テキスト">
          <a:extLst>
            <a:ext uri="{FF2B5EF4-FFF2-40B4-BE49-F238E27FC236}">
              <a16:creationId xmlns:a16="http://schemas.microsoft.com/office/drawing/2014/main" id="{00000000-0008-0000-0600-000023030000}"/>
            </a:ext>
          </a:extLst>
        </xdr:cNvPr>
        <xdr:cNvSpPr txBox="1"/>
      </xdr:nvSpPr>
      <xdr:spPr>
        <a:xfrm>
          <a:off x="22212300" y="10021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161633</xdr:rowOff>
    </xdr:from>
    <xdr:to>
      <xdr:col>112</xdr:col>
      <xdr:colOff>38100</xdr:colOff>
      <xdr:row>59</xdr:row>
      <xdr:rowOff>91783</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1272500" y="1010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82910</xdr:rowOff>
    </xdr:from>
    <xdr:ext cx="378565"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134017" y="10198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161024</xdr:rowOff>
    </xdr:from>
    <xdr:to>
      <xdr:col>107</xdr:col>
      <xdr:colOff>101600</xdr:colOff>
      <xdr:row>59</xdr:row>
      <xdr:rowOff>91174</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0383500" y="1010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82301</xdr:rowOff>
    </xdr:from>
    <xdr:ext cx="378565"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5017" y="10197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161080</xdr:rowOff>
    </xdr:from>
    <xdr:to>
      <xdr:col>102</xdr:col>
      <xdr:colOff>165100</xdr:colOff>
      <xdr:row>59</xdr:row>
      <xdr:rowOff>91230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9494500" y="1010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82357</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6017" y="10197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159156</xdr:rowOff>
    </xdr:from>
    <xdr:to>
      <xdr:col>98</xdr:col>
      <xdr:colOff>38100</xdr:colOff>
      <xdr:row>59</xdr:row>
      <xdr:rowOff>89306</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8605500" y="1010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80433</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7017" y="101959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5" name="繰出金グラフ枠">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136347</xdr:rowOff>
    </xdr:from>
    <xdr:to>
      <xdr:col>116</xdr:col>
      <xdr:colOff>62864</xdr:colOff>
      <xdr:row>78</xdr:row>
      <xdr:rowOff>28620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flipV="1">
          <a:off x="22159595" y="12137847"/>
          <a:ext cx="1269" cy="1263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32447</xdr:rowOff>
    </xdr:from>
    <xdr:ext cx="534377" cy="259045"/>
    <xdr:sp macro="" textlink="">
      <xdr:nvSpPr>
        <xdr:cNvPr id="837" name="繰出金最小値テキスト">
          <a:extLst>
            <a:ext uri="{FF2B5EF4-FFF2-40B4-BE49-F238E27FC236}">
              <a16:creationId xmlns:a16="http://schemas.microsoft.com/office/drawing/2014/main" id="{00000000-0008-0000-0600-000045030000}"/>
            </a:ext>
          </a:extLst>
        </xdr:cNvPr>
        <xdr:cNvSpPr txBox="1"/>
      </xdr:nvSpPr>
      <xdr:spPr>
        <a:xfrm>
          <a:off x="22212300" y="1340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28620</xdr:rowOff>
    </xdr:from>
    <xdr:to>
      <xdr:col>116</xdr:col>
      <xdr:colOff>152400</xdr:colOff>
      <xdr:row>78</xdr:row>
      <xdr:rowOff>28620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34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83024</xdr:rowOff>
    </xdr:from>
    <xdr:ext cx="534377" cy="259045"/>
    <xdr:sp macro="" textlink="">
      <xdr:nvSpPr>
        <xdr:cNvPr id="839" name="繰出金最大値テキスト">
          <a:extLst>
            <a:ext uri="{FF2B5EF4-FFF2-40B4-BE49-F238E27FC236}">
              <a16:creationId xmlns:a16="http://schemas.microsoft.com/office/drawing/2014/main" id="{00000000-0008-0000-0600-000047030000}"/>
            </a:ext>
          </a:extLst>
        </xdr:cNvPr>
        <xdr:cNvSpPr txBox="1"/>
      </xdr:nvSpPr>
      <xdr:spPr>
        <a:xfrm>
          <a:off x="22212300" y="11913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136347</xdr:rowOff>
    </xdr:from>
    <xdr:to>
      <xdr:col>116</xdr:col>
      <xdr:colOff>152400</xdr:colOff>
      <xdr:row>70</xdr:row>
      <xdr:rowOff>136347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2137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150177</xdr:rowOff>
    </xdr:from>
    <xdr:to>
      <xdr:col>116</xdr:col>
      <xdr:colOff>63500</xdr:colOff>
      <xdr:row>75</xdr:row>
      <xdr:rowOff>152654</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1323300" y="13008927"/>
          <a:ext cx="8382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105109</xdr:rowOff>
    </xdr:from>
    <xdr:ext cx="534377" cy="259045"/>
    <xdr:sp macro="" textlink="">
      <xdr:nvSpPr>
        <xdr:cNvPr id="842" name="繰出金平均値テキスト">
          <a:extLst>
            <a:ext uri="{FF2B5EF4-FFF2-40B4-BE49-F238E27FC236}">
              <a16:creationId xmlns:a16="http://schemas.microsoft.com/office/drawing/2014/main" id="{00000000-0008-0000-0600-00004A030000}"/>
            </a:ext>
          </a:extLst>
        </xdr:cNvPr>
        <xdr:cNvSpPr txBox="1"/>
      </xdr:nvSpPr>
      <xdr:spPr>
        <a:xfrm>
          <a:off x="22212300" y="127924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82232</xdr:rowOff>
    </xdr:from>
    <xdr:to>
      <xdr:col>116</xdr:col>
      <xdr:colOff>114300</xdr:colOff>
      <xdr:row>76</xdr:row>
      <xdr:rowOff>12382</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2110700" y="12940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150177</xdr:rowOff>
    </xdr:from>
    <xdr:to>
      <xdr:col>111</xdr:col>
      <xdr:colOff>177800</xdr:colOff>
      <xdr:row>76</xdr:row>
      <xdr:rowOff>23837</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0434300" y="13008927"/>
          <a:ext cx="889000" cy="4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111665</xdr:rowOff>
    </xdr:from>
    <xdr:to>
      <xdr:col>112</xdr:col>
      <xdr:colOff>38100</xdr:colOff>
      <xdr:row>76</xdr:row>
      <xdr:rowOff>41815</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1272500" y="1297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32942</xdr:rowOff>
    </xdr:from>
    <xdr:ext cx="534377"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21056111" y="13063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23837</xdr:rowOff>
    </xdr:from>
    <xdr:to>
      <xdr:col>107</xdr:col>
      <xdr:colOff>50800</xdr:colOff>
      <xdr:row>76</xdr:row>
      <xdr:rowOff>40297</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19545300" y="13054037"/>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120638</xdr:rowOff>
    </xdr:from>
    <xdr:to>
      <xdr:col>107</xdr:col>
      <xdr:colOff>101600</xdr:colOff>
      <xdr:row>76</xdr:row>
      <xdr:rowOff>50788</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0383500" y="12979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67315</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0167111" y="1275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40297</xdr:rowOff>
    </xdr:from>
    <xdr:to>
      <xdr:col>102</xdr:col>
      <xdr:colOff>114300</xdr:colOff>
      <xdr:row>76</xdr:row>
      <xdr:rowOff>72073</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8656300" y="13070497"/>
          <a:ext cx="889000" cy="3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123952</xdr:rowOff>
    </xdr:from>
    <xdr:to>
      <xdr:col>102</xdr:col>
      <xdr:colOff>165100</xdr:colOff>
      <xdr:row>76</xdr:row>
      <xdr:rowOff>54102</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9494500" y="1298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70629</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9278111" y="1275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60458</xdr:rowOff>
    </xdr:from>
    <xdr:to>
      <xdr:col>98</xdr:col>
      <xdr:colOff>38100</xdr:colOff>
      <xdr:row>76</xdr:row>
      <xdr:rowOff>162058</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8605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153185</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8389111" y="1318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101854</xdr:rowOff>
    </xdr:from>
    <xdr:to>
      <xdr:col>116</xdr:col>
      <xdr:colOff>114300</xdr:colOff>
      <xdr:row>76</xdr:row>
      <xdr:rowOff>32004</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2110700" y="1296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80281</xdr:rowOff>
    </xdr:from>
    <xdr:ext cx="534377" cy="259045"/>
    <xdr:sp macro="" textlink="">
      <xdr:nvSpPr>
        <xdr:cNvPr id="861" name="繰出金該当値テキスト">
          <a:extLst>
            <a:ext uri="{FF2B5EF4-FFF2-40B4-BE49-F238E27FC236}">
              <a16:creationId xmlns:a16="http://schemas.microsoft.com/office/drawing/2014/main" id="{00000000-0008-0000-0600-00005D030000}"/>
            </a:ext>
          </a:extLst>
        </xdr:cNvPr>
        <xdr:cNvSpPr txBox="1"/>
      </xdr:nvSpPr>
      <xdr:spPr>
        <a:xfrm>
          <a:off x="22212300" y="12939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99378</xdr:rowOff>
    </xdr:from>
    <xdr:to>
      <xdr:col>112</xdr:col>
      <xdr:colOff>38100</xdr:colOff>
      <xdr:row>76</xdr:row>
      <xdr:rowOff>29527</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1272500" y="129581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46055</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733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144488</xdr:rowOff>
    </xdr:from>
    <xdr:to>
      <xdr:col>107</xdr:col>
      <xdr:colOff>101600</xdr:colOff>
      <xdr:row>76</xdr:row>
      <xdr:rowOff>74637</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0383500" y="1300323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65764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3095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160947</xdr:rowOff>
    </xdr:from>
    <xdr:to>
      <xdr:col>102</xdr:col>
      <xdr:colOff>165100</xdr:colOff>
      <xdr:row>76</xdr:row>
      <xdr:rowOff>91097</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9494500" y="13019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82224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112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21273</xdr:rowOff>
    </xdr:from>
    <xdr:to>
      <xdr:col>98</xdr:col>
      <xdr:colOff>38100</xdr:colOff>
      <xdr:row>76</xdr:row>
      <xdr:rowOff>122873</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8605500" y="1305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139399</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826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4" name="前年度繰上充用金グラフ枠">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6" name="前年度繰上充用金最小値テキスト">
          <a:extLst>
            <a:ext uri="{FF2B5EF4-FFF2-40B4-BE49-F238E27FC236}">
              <a16:creationId xmlns:a16="http://schemas.microsoft.com/office/drawing/2014/main" id="{00000000-0008-0000-0600-00007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8" name="前年度繰上充用金最大値テキスト">
          <a:extLst>
            <a:ext uri="{FF2B5EF4-FFF2-40B4-BE49-F238E27FC236}">
              <a16:creationId xmlns:a16="http://schemas.microsoft.com/office/drawing/2014/main" id="{00000000-0008-0000-0600-00007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1" name="前年度繰上充用金平均値テキスト">
          <a:extLst>
            <a:ext uri="{FF2B5EF4-FFF2-40B4-BE49-F238E27FC236}">
              <a16:creationId xmlns:a16="http://schemas.microsoft.com/office/drawing/2014/main" id="{00000000-0008-0000-0600-00007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0" name="前年度繰上充用金該当値テキスト">
          <a:extLst>
            <a:ext uri="{FF2B5EF4-FFF2-40B4-BE49-F238E27FC236}">
              <a16:creationId xmlns:a16="http://schemas.microsoft.com/office/drawing/2014/main" id="{00000000-0008-0000-0600-00008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人件費については、人事院勧告に伴う給与改定等による増加で、前年度と比べ数値が増加した。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扶助費については、令和５年度に実施した</a:t>
          </a:r>
          <a:r>
            <a:rPr kumimoji="1" lang="ja-JP" altLang="ja-JP" sz="1100" b="0" i="0" baseline="0">
              <a:solidFill>
                <a:schemeClr val="dk1"/>
              </a:solidFill>
              <a:effectLst/>
              <a:latin typeface="+mn-lt"/>
              <a:ea typeface="+mn-ea"/>
              <a:cs typeface="+mn-cs"/>
            </a:rPr>
            <a:t>価格高騰重点支援給付金給付事業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完了により減少があったものの、低所得世帯臨時支援給付金給付事業及び定額減税補足給付事業の実施、障害福祉サービス等給付費の増加により、前年度と比べ数値が増加した。今後、資格審査の適正化などにより、扶助費の増加の抑制を図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補助費等については、下水道事業会計に対する繰出等の減少により、前年度と比べ数値が減少した。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普通建設事業費については、看護専門学校新校舎整備事業等の実施により、前年度と比べ数値が増加した。今後も事業内容の必要性や緊急性を十分に検討し、普通建設事業費の削減及び平準化に努める。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過去に行った区画整理事業に係る起債の償還完了により、前年度と比べ数値が減少した。償還額は令和２年度がピークであり、その後減少していく見込みである。しかし、公共施設の長寿命化等の財源として地方債の発行を予定していることから数値の高止まりが見込まれるため、行財政健全化計画に基づき、公債費の増加の抑制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兵庫県相生市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27,058
26,430
90.40
14,864,682
14,247,981
416,808
8,647,404
10,111,753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49.4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議会費グラフ枠">
          <a:extLst>
            <a:ext uri="{FF2B5EF4-FFF2-40B4-BE49-F238E27FC236}">
              <a16:creationId xmlns:a16="http://schemas.microsoft.com/office/drawing/2014/main" id="{00000000-0008-0000-07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169875</xdr:rowOff>
    </xdr:from>
    <xdr:to>
      <xdr:col>24</xdr:col>
      <xdr:colOff>62865</xdr:colOff>
      <xdr:row>37</xdr:row>
      <xdr:rowOff>162560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flipV="1">
          <a:off x="4633595" y="5484825"/>
          <a:ext cx="1270" cy="1021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166387</xdr:rowOff>
    </xdr:from>
    <xdr:ext cx="469744" cy="259045"/>
    <xdr:sp macro="" textlink="">
      <xdr:nvSpPr>
        <xdr:cNvPr id="54" name="議会費最小値テキスト">
          <a:extLst>
            <a:ext uri="{FF2B5EF4-FFF2-40B4-BE49-F238E27FC236}">
              <a16:creationId xmlns:a16="http://schemas.microsoft.com/office/drawing/2014/main" id="{00000000-0008-0000-0700-000036000000}"/>
            </a:ext>
          </a:extLst>
        </xdr:cNvPr>
        <xdr:cNvSpPr txBox="1"/>
      </xdr:nvSpPr>
      <xdr:spPr>
        <a:xfrm>
          <a:off x="4686300" y="651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162560</xdr:rowOff>
    </xdr:from>
    <xdr:to>
      <xdr:col>24</xdr:col>
      <xdr:colOff>152400</xdr:colOff>
      <xdr:row>37</xdr:row>
      <xdr:rowOff>162560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4546600" y="6506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116552</xdr:rowOff>
    </xdr:from>
    <xdr:ext cx="534377" cy="259045"/>
    <xdr:sp macro="" textlink="">
      <xdr:nvSpPr>
        <xdr:cNvPr id="56" name="議会費最大値テキスト">
          <a:extLst>
            <a:ext uri="{FF2B5EF4-FFF2-40B4-BE49-F238E27FC236}">
              <a16:creationId xmlns:a16="http://schemas.microsoft.com/office/drawing/2014/main" id="{00000000-0008-0000-0700-000038000000}"/>
            </a:ext>
          </a:extLst>
        </xdr:cNvPr>
        <xdr:cNvSpPr txBox="1"/>
      </xdr:nvSpPr>
      <xdr:spPr>
        <a:xfrm>
          <a:off x="4686300" y="526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25,590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169875</xdr:rowOff>
    </xdr:from>
    <xdr:to>
      <xdr:col>24</xdr:col>
      <xdr:colOff>152400</xdr:colOff>
      <xdr:row>31</xdr:row>
      <xdr:rowOff>169875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5484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35230</xdr:rowOff>
    </xdr:from>
    <xdr:to>
      <xdr:col>24</xdr:col>
      <xdr:colOff>63500</xdr:colOff>
      <xdr:row>37</xdr:row>
      <xdr:rowOff>46797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3797300" y="6378880"/>
          <a:ext cx="838200" cy="1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9674</xdr:rowOff>
    </xdr:from>
    <xdr:ext cx="469744" cy="259045"/>
    <xdr:sp macro="" textlink="">
      <xdr:nvSpPr>
        <xdr:cNvPr id="59" name="議会費平均値テキスト">
          <a:extLst>
            <a:ext uri="{FF2B5EF4-FFF2-40B4-BE49-F238E27FC236}">
              <a16:creationId xmlns:a16="http://schemas.microsoft.com/office/drawing/2014/main" id="{00000000-0008-0000-0700-00003B000000}"/>
            </a:ext>
          </a:extLst>
        </xdr:cNvPr>
        <xdr:cNvSpPr txBox="1"/>
      </xdr:nvSpPr>
      <xdr:spPr>
        <a:xfrm>
          <a:off x="4686300" y="63533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31247</xdr:rowOff>
    </xdr:from>
    <xdr:to>
      <xdr:col>24</xdr:col>
      <xdr:colOff>114300</xdr:colOff>
      <xdr:row>37</xdr:row>
      <xdr:rowOff>132847</xdr:rowOff>
    </xdr:to>
    <xdr:sp macro="" textlink="">
      <xdr:nvSpPr>
        <xdr:cNvPr id="60" name="フローチャート: 判断 59">
          <a:extLst>
            <a:ext uri="{FF2B5EF4-FFF2-40B4-BE49-F238E27FC236}">
              <a16:creationId xmlns:a16="http://schemas.microsoft.com/office/drawing/2014/main" id="{00000000-0008-0000-0700-00003C000000}"/>
            </a:ext>
          </a:extLst>
        </xdr:cNvPr>
        <xdr:cNvSpPr/>
      </xdr:nvSpPr>
      <xdr:spPr>
        <a:xfrm>
          <a:off x="4584700" y="6374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35230</xdr:rowOff>
    </xdr:from>
    <xdr:to>
      <xdr:col>19</xdr:col>
      <xdr:colOff>177800</xdr:colOff>
      <xdr:row>37</xdr:row>
      <xdr:rowOff>66731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2908300" y="6378880"/>
          <a:ext cx="889000" cy="3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36002</xdr:rowOff>
    </xdr:from>
    <xdr:to>
      <xdr:col>20</xdr:col>
      <xdr:colOff>38100</xdr:colOff>
      <xdr:row>37</xdr:row>
      <xdr:rowOff>137602</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3746500" y="637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128729</xdr:rowOff>
    </xdr:from>
    <xdr:ext cx="469744" cy="259045"/>
    <xdr:sp macro="" textlink="">
      <xdr:nvSpPr>
        <xdr:cNvPr id="63" name="テキスト ボックス 62">
          <a:extLst>
            <a:ext uri="{FF2B5EF4-FFF2-40B4-BE49-F238E27FC236}">
              <a16:creationId xmlns:a16="http://schemas.microsoft.com/office/drawing/2014/main" id="{00000000-0008-0000-0700-00003F000000}"/>
            </a:ext>
          </a:extLst>
        </xdr:cNvPr>
        <xdr:cNvSpPr txBox="1"/>
      </xdr:nvSpPr>
      <xdr:spPr>
        <a:xfrm>
          <a:off x="3562428" y="6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53015</xdr:rowOff>
    </xdr:from>
    <xdr:to>
      <xdr:col>15</xdr:col>
      <xdr:colOff>50800</xdr:colOff>
      <xdr:row>37</xdr:row>
      <xdr:rowOff>66731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019300" y="6396665"/>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38837</xdr:rowOff>
    </xdr:from>
    <xdr:to>
      <xdr:col>15</xdr:col>
      <xdr:colOff>101600</xdr:colOff>
      <xdr:row>37</xdr:row>
      <xdr:rowOff>140437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2857500" y="6382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131563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2673428" y="647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53015</xdr:rowOff>
    </xdr:from>
    <xdr:to>
      <xdr:col>10</xdr:col>
      <xdr:colOff>114300</xdr:colOff>
      <xdr:row>37</xdr:row>
      <xdr:rowOff>68377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1130300" y="6396665"/>
          <a:ext cx="889000" cy="1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40482</xdr:rowOff>
    </xdr:from>
    <xdr:to>
      <xdr:col>10</xdr:col>
      <xdr:colOff>165100</xdr:colOff>
      <xdr:row>37</xdr:row>
      <xdr:rowOff>142082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1968500" y="638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133210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1784428" y="6476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53147</xdr:rowOff>
    </xdr:from>
    <xdr:to>
      <xdr:col>6</xdr:col>
      <xdr:colOff>38100</xdr:colOff>
      <xdr:row>37</xdr:row>
      <xdr:rowOff>154747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079500" y="6396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145874</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895428" y="6489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167447</xdr:rowOff>
    </xdr:from>
    <xdr:to>
      <xdr:col>24</xdr:col>
      <xdr:colOff>114300</xdr:colOff>
      <xdr:row>37</xdr:row>
      <xdr:rowOff>97597</xdr:rowOff>
    </xdr:to>
    <xdr:sp macro="" textlink="">
      <xdr:nvSpPr>
        <xdr:cNvPr id="77" name="楕円 76">
          <a:extLst>
            <a:ext uri="{FF2B5EF4-FFF2-40B4-BE49-F238E27FC236}">
              <a16:creationId xmlns:a16="http://schemas.microsoft.com/office/drawing/2014/main" id="{00000000-0008-0000-0700-00004D000000}"/>
            </a:ext>
          </a:extLst>
        </xdr:cNvPr>
        <xdr:cNvSpPr/>
      </xdr:nvSpPr>
      <xdr:spPr>
        <a:xfrm>
          <a:off x="4584700" y="633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126824</xdr:rowOff>
    </xdr:from>
    <xdr:ext cx="469744" cy="259045"/>
    <xdr:sp macro="" textlink="">
      <xdr:nvSpPr>
        <xdr:cNvPr id="78" name="議会費該当値テキスト">
          <a:extLst>
            <a:ext uri="{FF2B5EF4-FFF2-40B4-BE49-F238E27FC236}">
              <a16:creationId xmlns:a16="http://schemas.microsoft.com/office/drawing/2014/main" id="{00000000-0008-0000-0700-00004E000000}"/>
            </a:ext>
          </a:extLst>
        </xdr:cNvPr>
        <xdr:cNvSpPr txBox="1"/>
      </xdr:nvSpPr>
      <xdr:spPr>
        <a:xfrm>
          <a:off x="4686300" y="612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155880</xdr:rowOff>
    </xdr:from>
    <xdr:to>
      <xdr:col>20</xdr:col>
      <xdr:colOff>38100</xdr:colOff>
      <xdr:row>37</xdr:row>
      <xdr:rowOff>86030</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3746500" y="63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102557</xdr:rowOff>
    </xdr:from>
    <xdr:ext cx="469744"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562428" y="610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15931</xdr:rowOff>
    </xdr:from>
    <xdr:to>
      <xdr:col>15</xdr:col>
      <xdr:colOff>101600</xdr:colOff>
      <xdr:row>37</xdr:row>
      <xdr:rowOff>117531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2857500" y="635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134058</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2673428" y="613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2215</xdr:rowOff>
    </xdr:from>
    <xdr:to>
      <xdr:col>10</xdr:col>
      <xdr:colOff>165100</xdr:colOff>
      <xdr:row>37</xdr:row>
      <xdr:rowOff>103815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1968500" y="634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120342</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1784428" y="6121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17577</xdr:rowOff>
    </xdr:from>
    <xdr:to>
      <xdr:col>6</xdr:col>
      <xdr:colOff>38100</xdr:colOff>
      <xdr:row>37</xdr:row>
      <xdr:rowOff>119177</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079500" y="636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135704</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895428" y="6136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7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42707</xdr:rowOff>
    </xdr:from>
    <xdr:to>
      <xdr:col>24</xdr:col>
      <xdr:colOff>62865</xdr:colOff>
      <xdr:row>58</xdr:row>
      <xdr:rowOff>133394</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786657"/>
          <a:ext cx="1270" cy="1290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137221</xdr:rowOff>
    </xdr:from>
    <xdr:ext cx="534377"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8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133394</xdr:rowOff>
    </xdr:from>
    <xdr:to>
      <xdr:col>24</xdr:col>
      <xdr:colOff>152400</xdr:colOff>
      <xdr:row>58</xdr:row>
      <xdr:rowOff>133394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7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160834</xdr:rowOff>
    </xdr:from>
    <xdr:ext cx="599010"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561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720,915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42707</xdr:rowOff>
    </xdr:from>
    <xdr:to>
      <xdr:col>24</xdr:col>
      <xdr:colOff>152400</xdr:colOff>
      <xdr:row>51</xdr:row>
      <xdr:rowOff>42707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78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87223</xdr:rowOff>
    </xdr:from>
    <xdr:to>
      <xdr:col>24</xdr:col>
      <xdr:colOff>63500</xdr:colOff>
      <xdr:row>58</xdr:row>
      <xdr:rowOff>89315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10031323"/>
          <a:ext cx="838200" cy="2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150311</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515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127434</xdr:rowOff>
    </xdr:from>
    <xdr:to>
      <xdr:col>24</xdr:col>
      <xdr:colOff>114300</xdr:colOff>
      <xdr:row>58</xdr:row>
      <xdr:rowOff>57584</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0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76654</xdr:rowOff>
    </xdr:from>
    <xdr:to>
      <xdr:col>19</xdr:col>
      <xdr:colOff>177800</xdr:colOff>
      <xdr:row>58</xdr:row>
      <xdr:rowOff>89315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10020754"/>
          <a:ext cx="889000" cy="1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152146</xdr:rowOff>
    </xdr:from>
    <xdr:to>
      <xdr:col>20</xdr:col>
      <xdr:colOff>38100</xdr:colOff>
      <xdr:row>58</xdr:row>
      <xdr:rowOff>82296</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98823</xdr:rowOff>
    </xdr:from>
    <xdr:ext cx="534377"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530111" y="9700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75448</xdr:rowOff>
    </xdr:from>
    <xdr:to>
      <xdr:col>15</xdr:col>
      <xdr:colOff>50800</xdr:colOff>
      <xdr:row>58</xdr:row>
      <xdr:rowOff>76654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10019548"/>
          <a:ext cx="8890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142350</xdr:rowOff>
    </xdr:from>
    <xdr:to>
      <xdr:col>15</xdr:col>
      <xdr:colOff>101600</xdr:colOff>
      <xdr:row>58</xdr:row>
      <xdr:rowOff>72500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89027</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90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91940</xdr:rowOff>
    </xdr:from>
    <xdr:to>
      <xdr:col>10</xdr:col>
      <xdr:colOff>114300</xdr:colOff>
      <xdr:row>58</xdr:row>
      <xdr:rowOff>75448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864590"/>
          <a:ext cx="889000" cy="15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138409</xdr:rowOff>
    </xdr:from>
    <xdr:to>
      <xdr:col>10</xdr:col>
      <xdr:colOff>165100</xdr:colOff>
      <xdr:row>58</xdr:row>
      <xdr:rowOff>68559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11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85086</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686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152531</xdr:rowOff>
    </xdr:from>
    <xdr:to>
      <xdr:col>6</xdr:col>
      <xdr:colOff>38100</xdr:colOff>
      <xdr:row>57</xdr:row>
      <xdr:rowOff>82681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75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99208</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52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36423</xdr:rowOff>
    </xdr:from>
    <xdr:to>
      <xdr:col>24</xdr:col>
      <xdr:colOff>114300</xdr:colOff>
      <xdr:row>58</xdr:row>
      <xdr:rowOff>138023</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8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122800</xdr:rowOff>
    </xdr:from>
    <xdr:ext cx="534377"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89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38515</xdr:rowOff>
    </xdr:from>
    <xdr:to>
      <xdr:col>20</xdr:col>
      <xdr:colOff>38100</xdr:colOff>
      <xdr:row>58</xdr:row>
      <xdr:rowOff>140115</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8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131242</xdr:rowOff>
    </xdr:from>
    <xdr:ext cx="534377"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530111" y="1007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25854</xdr:rowOff>
    </xdr:from>
    <xdr:to>
      <xdr:col>15</xdr:col>
      <xdr:colOff>101600</xdr:colOff>
      <xdr:row>58</xdr:row>
      <xdr:rowOff>127454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69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118581</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41111" y="10062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24648</xdr:rowOff>
    </xdr:from>
    <xdr:to>
      <xdr:col>10</xdr:col>
      <xdr:colOff>165100</xdr:colOff>
      <xdr:row>58</xdr:row>
      <xdr:rowOff>126248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6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117375</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52111" y="1006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41140</xdr:rowOff>
    </xdr:from>
    <xdr:to>
      <xdr:col>6</xdr:col>
      <xdr:colOff>38100</xdr:colOff>
      <xdr:row>57</xdr:row>
      <xdr:rowOff>142740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81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133867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906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00000000-0008-0000-07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57099</xdr:rowOff>
    </xdr:from>
    <xdr:to>
      <xdr:col>24</xdr:col>
      <xdr:colOff>62865</xdr:colOff>
      <xdr:row>77</xdr:row>
      <xdr:rowOff>136584</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flipV="1">
          <a:off x="4633595" y="12230049"/>
          <a:ext cx="1270" cy="1108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140411</xdr:rowOff>
    </xdr:from>
    <xdr:ext cx="599010" cy="259045"/>
    <xdr:sp macro="" textlink="">
      <xdr:nvSpPr>
        <xdr:cNvPr id="169" name="民生費最小値テキスト">
          <a:extLst>
            <a:ext uri="{FF2B5EF4-FFF2-40B4-BE49-F238E27FC236}">
              <a16:creationId xmlns:a16="http://schemas.microsoft.com/office/drawing/2014/main" id="{00000000-0008-0000-0700-0000A9000000}"/>
            </a:ext>
          </a:extLst>
        </xdr:cNvPr>
        <xdr:cNvSpPr txBox="1"/>
      </xdr:nvSpPr>
      <xdr:spPr>
        <a:xfrm>
          <a:off x="4686300" y="13342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136584</xdr:rowOff>
    </xdr:from>
    <xdr:to>
      <xdr:col>24</xdr:col>
      <xdr:colOff>152400</xdr:colOff>
      <xdr:row>77</xdr:row>
      <xdr:rowOff>136584</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333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3776</xdr:rowOff>
    </xdr:from>
    <xdr:ext cx="599010" cy="259045"/>
    <xdr:sp macro="" textlink="">
      <xdr:nvSpPr>
        <xdr:cNvPr id="171" name="民生費最大値テキスト">
          <a:extLst>
            <a:ext uri="{FF2B5EF4-FFF2-40B4-BE49-F238E27FC236}">
              <a16:creationId xmlns:a16="http://schemas.microsoft.com/office/drawing/2014/main" id="{00000000-0008-0000-0700-0000AB000000}"/>
            </a:ext>
          </a:extLst>
        </xdr:cNvPr>
        <xdr:cNvSpPr txBox="1"/>
      </xdr:nvSpPr>
      <xdr:spPr>
        <a:xfrm>
          <a:off x="4686300" y="12005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456,680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57099</xdr:rowOff>
    </xdr:from>
    <xdr:to>
      <xdr:col>24</xdr:col>
      <xdr:colOff>152400</xdr:colOff>
      <xdr:row>71</xdr:row>
      <xdr:rowOff>57099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2230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16184</xdr:rowOff>
    </xdr:from>
    <xdr:to>
      <xdr:col>24</xdr:col>
      <xdr:colOff>63500</xdr:colOff>
      <xdr:row>77</xdr:row>
      <xdr:rowOff>53434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3797300" y="13217834"/>
          <a:ext cx="838200" cy="37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20848</xdr:rowOff>
    </xdr:from>
    <xdr:ext cx="599010" cy="259045"/>
    <xdr:sp macro="" textlink="">
      <xdr:nvSpPr>
        <xdr:cNvPr id="174" name="民生費平均値テキスト">
          <a:extLst>
            <a:ext uri="{FF2B5EF4-FFF2-40B4-BE49-F238E27FC236}">
              <a16:creationId xmlns:a16="http://schemas.microsoft.com/office/drawing/2014/main" id="{00000000-0008-0000-0700-0000AE000000}"/>
            </a:ext>
          </a:extLst>
        </xdr:cNvPr>
        <xdr:cNvSpPr txBox="1"/>
      </xdr:nvSpPr>
      <xdr:spPr>
        <a:xfrm>
          <a:off x="4686300" y="128795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169421</xdr:rowOff>
    </xdr:from>
    <xdr:to>
      <xdr:col>24</xdr:col>
      <xdr:colOff>114300</xdr:colOff>
      <xdr:row>76</xdr:row>
      <xdr:rowOff>99571</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4584700" y="13028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53434</xdr:rowOff>
    </xdr:from>
    <xdr:to>
      <xdr:col>19</xdr:col>
      <xdr:colOff>177800</xdr:colOff>
      <xdr:row>77</xdr:row>
      <xdr:rowOff>88798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908300" y="13255084"/>
          <a:ext cx="889000" cy="3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38379</xdr:rowOff>
    </xdr:from>
    <xdr:to>
      <xdr:col>20</xdr:col>
      <xdr:colOff>38100</xdr:colOff>
      <xdr:row>76</xdr:row>
      <xdr:rowOff>139979</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3746500" y="1306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156506</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3497795" y="12843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75265</xdr:rowOff>
    </xdr:from>
    <xdr:to>
      <xdr:col>15</xdr:col>
      <xdr:colOff>50800</xdr:colOff>
      <xdr:row>77</xdr:row>
      <xdr:rowOff>88798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019300" y="13276915"/>
          <a:ext cx="889000" cy="1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93804</xdr:rowOff>
    </xdr:from>
    <xdr:to>
      <xdr:col>15</xdr:col>
      <xdr:colOff>101600</xdr:colOff>
      <xdr:row>77</xdr:row>
      <xdr:rowOff>23954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2857500" y="1312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40481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2608795" y="12899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75265</xdr:rowOff>
    </xdr:from>
    <xdr:to>
      <xdr:col>10</xdr:col>
      <xdr:colOff>114300</xdr:colOff>
      <xdr:row>78</xdr:row>
      <xdr:rowOff>7589</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1130300" y="13276915"/>
          <a:ext cx="889000" cy="103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60996</xdr:rowOff>
    </xdr:from>
    <xdr:to>
      <xdr:col>10</xdr:col>
      <xdr:colOff>165100</xdr:colOff>
      <xdr:row>76</xdr:row>
      <xdr:rowOff>162596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968500" y="13091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7673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1719795" y="12866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119762</xdr:rowOff>
    </xdr:from>
    <xdr:to>
      <xdr:col>6</xdr:col>
      <xdr:colOff>38100</xdr:colOff>
      <xdr:row>78</xdr:row>
      <xdr:rowOff>49912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079500" y="1332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66439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830795" y="13096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136834</xdr:rowOff>
    </xdr:from>
    <xdr:to>
      <xdr:col>24</xdr:col>
      <xdr:colOff>114300</xdr:colOff>
      <xdr:row>77</xdr:row>
      <xdr:rowOff>66984</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4584700" y="13167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51761</xdr:rowOff>
    </xdr:from>
    <xdr:ext cx="599010" cy="259045"/>
    <xdr:sp macro="" textlink="">
      <xdr:nvSpPr>
        <xdr:cNvPr id="193" name="民生費該当値テキスト">
          <a:extLst>
            <a:ext uri="{FF2B5EF4-FFF2-40B4-BE49-F238E27FC236}">
              <a16:creationId xmlns:a16="http://schemas.microsoft.com/office/drawing/2014/main" id="{00000000-0008-0000-0700-0000C1000000}"/>
            </a:ext>
          </a:extLst>
        </xdr:cNvPr>
        <xdr:cNvSpPr txBox="1"/>
      </xdr:nvSpPr>
      <xdr:spPr>
        <a:xfrm>
          <a:off x="4686300" y="13081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2634</xdr:rowOff>
    </xdr:from>
    <xdr:to>
      <xdr:col>20</xdr:col>
      <xdr:colOff>38100</xdr:colOff>
      <xdr:row>77</xdr:row>
      <xdr:rowOff>104234</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3746500" y="1320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95361</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497795" y="13297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37998</xdr:rowOff>
    </xdr:from>
    <xdr:to>
      <xdr:col>15</xdr:col>
      <xdr:colOff>101600</xdr:colOff>
      <xdr:row>77</xdr:row>
      <xdr:rowOff>139598</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2857500" y="13239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130725</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608795" y="13332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24465</xdr:rowOff>
    </xdr:from>
    <xdr:to>
      <xdr:col>10</xdr:col>
      <xdr:colOff>165100</xdr:colOff>
      <xdr:row>77</xdr:row>
      <xdr:rowOff>126065</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968500" y="1322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117192</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719795" y="13318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128239</xdr:rowOff>
    </xdr:from>
    <xdr:to>
      <xdr:col>6</xdr:col>
      <xdr:colOff>38100</xdr:colOff>
      <xdr:row>78</xdr:row>
      <xdr:rowOff>58389</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079500" y="13329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49516</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830795" y="13422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42193</xdr:rowOff>
    </xdr:from>
    <xdr:to>
      <xdr:col>24</xdr:col>
      <xdr:colOff>62865</xdr:colOff>
      <xdr:row>98</xdr:row>
      <xdr:rowOff>102223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44143"/>
          <a:ext cx="1270" cy="126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106050</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0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102223</xdr:rowOff>
    </xdr:from>
    <xdr:to>
      <xdr:col>24</xdr:col>
      <xdr:colOff>152400</xdr:colOff>
      <xdr:row>98</xdr:row>
      <xdr:rowOff>102223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04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160320</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19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218,679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42193</xdr:rowOff>
    </xdr:from>
    <xdr:to>
      <xdr:col>24</xdr:col>
      <xdr:colOff>152400</xdr:colOff>
      <xdr:row>91</xdr:row>
      <xdr:rowOff>42193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4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54170</xdr:rowOff>
    </xdr:from>
    <xdr:to>
      <xdr:col>24</xdr:col>
      <xdr:colOff>63500</xdr:colOff>
      <xdr:row>97</xdr:row>
      <xdr:rowOff>102681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684820"/>
          <a:ext cx="838200" cy="48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23785</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82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908</xdr:rowOff>
    </xdr:from>
    <xdr:to>
      <xdr:col>24</xdr:col>
      <xdr:colOff>114300</xdr:colOff>
      <xdr:row>97</xdr:row>
      <xdr:rowOff>102508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3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102681</xdr:rowOff>
    </xdr:from>
    <xdr:to>
      <xdr:col>19</xdr:col>
      <xdr:colOff>177800</xdr:colOff>
      <xdr:row>97</xdr:row>
      <xdr:rowOff>130308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733331"/>
          <a:ext cx="889000" cy="2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170047</xdr:rowOff>
    </xdr:from>
    <xdr:to>
      <xdr:col>20</xdr:col>
      <xdr:colOff>38100</xdr:colOff>
      <xdr:row>97</xdr:row>
      <xdr:rowOff>100197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2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116724</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40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130308</xdr:rowOff>
    </xdr:from>
    <xdr:to>
      <xdr:col>15</xdr:col>
      <xdr:colOff>50800</xdr:colOff>
      <xdr:row>97</xdr:row>
      <xdr:rowOff>132764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760958"/>
          <a:ext cx="889000" cy="2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148361</xdr:rowOff>
    </xdr:from>
    <xdr:to>
      <xdr:col>15</xdr:col>
      <xdr:colOff>101600</xdr:colOff>
      <xdr:row>97</xdr:row>
      <xdr:rowOff>78511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0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95038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38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132764</xdr:rowOff>
    </xdr:from>
    <xdr:to>
      <xdr:col>10</xdr:col>
      <xdr:colOff>114300</xdr:colOff>
      <xdr:row>98</xdr:row>
      <xdr:rowOff>29933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763414"/>
          <a:ext cx="889000" cy="68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142850</xdr:rowOff>
    </xdr:from>
    <xdr:to>
      <xdr:col>10</xdr:col>
      <xdr:colOff>165100</xdr:colOff>
      <xdr:row>97</xdr:row>
      <xdr:rowOff>73000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0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89527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37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76124</xdr:rowOff>
    </xdr:from>
    <xdr:to>
      <xdr:col>6</xdr:col>
      <xdr:colOff>38100</xdr:colOff>
      <xdr:row>98</xdr:row>
      <xdr:rowOff>6274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22801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48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3370</xdr:rowOff>
    </xdr:from>
    <xdr:to>
      <xdr:col>24</xdr:col>
      <xdr:colOff>114300</xdr:colOff>
      <xdr:row>97</xdr:row>
      <xdr:rowOff>104970</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63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153247</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61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51881</xdr:rowOff>
    </xdr:from>
    <xdr:to>
      <xdr:col>20</xdr:col>
      <xdr:colOff>38100</xdr:colOff>
      <xdr:row>97</xdr:row>
      <xdr:rowOff>153481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682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144608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775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79508</xdr:rowOff>
    </xdr:from>
    <xdr:to>
      <xdr:col>15</xdr:col>
      <xdr:colOff>101600</xdr:colOff>
      <xdr:row>98</xdr:row>
      <xdr:rowOff>9658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71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785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80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81964</xdr:rowOff>
    </xdr:from>
    <xdr:to>
      <xdr:col>10</xdr:col>
      <xdr:colOff>165100</xdr:colOff>
      <xdr:row>98</xdr:row>
      <xdr:rowOff>12114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1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3241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80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150583</xdr:rowOff>
    </xdr:from>
    <xdr:to>
      <xdr:col>6</xdr:col>
      <xdr:colOff>38100</xdr:colOff>
      <xdr:row>98</xdr:row>
      <xdr:rowOff>80733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78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71860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873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16485</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331435"/>
          <a:ext cx="1270" cy="1323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134612</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510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16485</xdr:rowOff>
    </xdr:from>
    <xdr:to>
      <xdr:col>55</xdr:col>
      <xdr:colOff>88900</xdr:colOff>
      <xdr:row>31</xdr:row>
      <xdr:rowOff>16485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331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82550</xdr:rowOff>
    </xdr:from>
    <xdr:to>
      <xdr:col>55</xdr:col>
      <xdr:colOff>0</xdr:colOff>
      <xdr:row>37</xdr:row>
      <xdr:rowOff>94209</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426200"/>
          <a:ext cx="838200" cy="1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86529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4301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108102</xdr:rowOff>
    </xdr:from>
    <xdr:to>
      <xdr:col>55</xdr:col>
      <xdr:colOff>50800</xdr:colOff>
      <xdr:row>38</xdr:row>
      <xdr:rowOff>38252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94209</xdr:rowOff>
    </xdr:from>
    <xdr:to>
      <xdr:col>50</xdr:col>
      <xdr:colOff>114300</xdr:colOff>
      <xdr:row>37</xdr:row>
      <xdr:rowOff>106325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437859"/>
          <a:ext cx="8890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119990</xdr:rowOff>
    </xdr:from>
    <xdr:to>
      <xdr:col>50</xdr:col>
      <xdr:colOff>165100</xdr:colOff>
      <xdr:row>38</xdr:row>
      <xdr:rowOff>50140</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41267</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5563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106325</xdr:rowOff>
    </xdr:from>
    <xdr:to>
      <xdr:col>45</xdr:col>
      <xdr:colOff>177800</xdr:colOff>
      <xdr:row>37</xdr:row>
      <xdr:rowOff>109753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449975"/>
          <a:ext cx="88900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115418</xdr:rowOff>
    </xdr:from>
    <xdr:to>
      <xdr:col>46</xdr:col>
      <xdr:colOff>38100</xdr:colOff>
      <xdr:row>38</xdr:row>
      <xdr:rowOff>45568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459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36695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5517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93523</xdr:rowOff>
    </xdr:from>
    <xdr:to>
      <xdr:col>41</xdr:col>
      <xdr:colOff>50800</xdr:colOff>
      <xdr:row>37</xdr:row>
      <xdr:rowOff>109753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437173"/>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89129</xdr:rowOff>
    </xdr:from>
    <xdr:to>
      <xdr:col>41</xdr:col>
      <xdr:colOff>101600</xdr:colOff>
      <xdr:row>38</xdr:row>
      <xdr:rowOff>19279</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43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10406</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5255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12548</xdr:rowOff>
    </xdr:from>
    <xdr:to>
      <xdr:col>36</xdr:col>
      <xdr:colOff>165100</xdr:colOff>
      <xdr:row>37</xdr:row>
      <xdr:rowOff>114148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130675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13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31750</xdr:rowOff>
    </xdr:from>
    <xdr:to>
      <xdr:col>55</xdr:col>
      <xdr:colOff>50800</xdr:colOff>
      <xdr:row>37</xdr:row>
      <xdr:rowOff>133350</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54627</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22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43409</xdr:rowOff>
    </xdr:from>
    <xdr:to>
      <xdr:col>50</xdr:col>
      <xdr:colOff>165100</xdr:colOff>
      <xdr:row>37</xdr:row>
      <xdr:rowOff>145009</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387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161536</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162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55525</xdr:rowOff>
    </xdr:from>
    <xdr:to>
      <xdr:col>46</xdr:col>
      <xdr:colOff>38100</xdr:colOff>
      <xdr:row>37</xdr:row>
      <xdr:rowOff>157125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39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2202</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174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58953</xdr:rowOff>
    </xdr:from>
    <xdr:to>
      <xdr:col>41</xdr:col>
      <xdr:colOff>101600</xdr:colOff>
      <xdr:row>37</xdr:row>
      <xdr:rowOff>160553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402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5630</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1778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42723</xdr:rowOff>
    </xdr:from>
    <xdr:to>
      <xdr:col>36</xdr:col>
      <xdr:colOff>165100</xdr:colOff>
      <xdr:row>37</xdr:row>
      <xdr:rowOff>144323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38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135450</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4791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118764</xdr:rowOff>
    </xdr:from>
    <xdr:to>
      <xdr:col>54</xdr:col>
      <xdr:colOff>189865</xdr:colOff>
      <xdr:row>59</xdr:row>
      <xdr:rowOff>7207</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862714"/>
          <a:ext cx="1270" cy="1260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11034</xdr:rowOff>
    </xdr:from>
    <xdr:ext cx="469744"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12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7207</xdr:rowOff>
    </xdr:from>
    <xdr:to>
      <xdr:col>55</xdr:col>
      <xdr:colOff>88900</xdr:colOff>
      <xdr:row>59</xdr:row>
      <xdr:rowOff>7207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12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65441</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63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68,099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118764</xdr:rowOff>
    </xdr:from>
    <xdr:to>
      <xdr:col>55</xdr:col>
      <xdr:colOff>88900</xdr:colOff>
      <xdr:row>51</xdr:row>
      <xdr:rowOff>118764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862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82074</xdr:rowOff>
    </xdr:from>
    <xdr:to>
      <xdr:col>55</xdr:col>
      <xdr:colOff>0</xdr:colOff>
      <xdr:row>57</xdr:row>
      <xdr:rowOff>121183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9854724"/>
          <a:ext cx="838200" cy="3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140599</xdr:rowOff>
    </xdr:from>
    <xdr:ext cx="534377"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57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117722</xdr:rowOff>
    </xdr:from>
    <xdr:to>
      <xdr:col>55</xdr:col>
      <xdr:colOff>50800</xdr:colOff>
      <xdr:row>57</xdr:row>
      <xdr:rowOff>47872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71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61043</xdr:rowOff>
    </xdr:from>
    <xdr:to>
      <xdr:col>50</xdr:col>
      <xdr:colOff>114300</xdr:colOff>
      <xdr:row>57</xdr:row>
      <xdr:rowOff>82074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9833693"/>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105740</xdr:rowOff>
    </xdr:from>
    <xdr:to>
      <xdr:col>50</xdr:col>
      <xdr:colOff>165100</xdr:colOff>
      <xdr:row>57</xdr:row>
      <xdr:rowOff>35890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7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52417</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372111" y="948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61043</xdr:rowOff>
    </xdr:from>
    <xdr:to>
      <xdr:col>45</xdr:col>
      <xdr:colOff>177800</xdr:colOff>
      <xdr:row>57</xdr:row>
      <xdr:rowOff>61614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7861300" y="983369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132372</xdr:rowOff>
    </xdr:from>
    <xdr:to>
      <xdr:col>46</xdr:col>
      <xdr:colOff>38100</xdr:colOff>
      <xdr:row>57</xdr:row>
      <xdr:rowOff>62522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73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79049</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483111" y="950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61614</xdr:rowOff>
    </xdr:from>
    <xdr:to>
      <xdr:col>41</xdr:col>
      <xdr:colOff>50800</xdr:colOff>
      <xdr:row>57</xdr:row>
      <xdr:rowOff>83483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972300" y="9834264"/>
          <a:ext cx="889000" cy="2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138087</xdr:rowOff>
    </xdr:from>
    <xdr:to>
      <xdr:col>41</xdr:col>
      <xdr:colOff>101600</xdr:colOff>
      <xdr:row>57</xdr:row>
      <xdr:rowOff>68237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73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84764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94111" y="951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51826</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05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70383</xdr:rowOff>
    </xdr:from>
    <xdr:to>
      <xdr:col>55</xdr:col>
      <xdr:colOff>50800</xdr:colOff>
      <xdr:row>58</xdr:row>
      <xdr:rowOff>533</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84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48810</xdr:rowOff>
    </xdr:from>
    <xdr:ext cx="534377"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821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31274</xdr:rowOff>
    </xdr:from>
    <xdr:to>
      <xdr:col>50</xdr:col>
      <xdr:colOff>165100</xdr:colOff>
      <xdr:row>57</xdr:row>
      <xdr:rowOff>132874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80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124001</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372111" y="989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10243</xdr:rowOff>
    </xdr:from>
    <xdr:to>
      <xdr:col>46</xdr:col>
      <xdr:colOff>38100</xdr:colOff>
      <xdr:row>57</xdr:row>
      <xdr:rowOff>111843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78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102970</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483111" y="9875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10814</xdr:rowOff>
    </xdr:from>
    <xdr:to>
      <xdr:col>41</xdr:col>
      <xdr:colOff>101600</xdr:colOff>
      <xdr:row>57</xdr:row>
      <xdr:rowOff>112414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78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103541</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594111" y="987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80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125410</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05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4271</xdr:rowOff>
    </xdr:from>
    <xdr:to>
      <xdr:col>54</xdr:col>
      <xdr:colOff>189865</xdr:colOff>
      <xdr:row>79</xdr:row>
      <xdr:rowOff>75594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05771"/>
          <a:ext cx="1270" cy="1614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79421</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2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75594</xdr:rowOff>
    </xdr:from>
    <xdr:to>
      <xdr:col>55</xdr:col>
      <xdr:colOff>88900</xdr:colOff>
      <xdr:row>79</xdr:row>
      <xdr:rowOff>75594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20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122398</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80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100,294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4271</xdr:rowOff>
    </xdr:from>
    <xdr:to>
      <xdr:col>55</xdr:col>
      <xdr:colOff>88900</xdr:colOff>
      <xdr:row>70</xdr:row>
      <xdr:rowOff>4271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05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157612</xdr:rowOff>
    </xdr:from>
    <xdr:to>
      <xdr:col>55</xdr:col>
      <xdr:colOff>0</xdr:colOff>
      <xdr:row>79</xdr:row>
      <xdr:rowOff>24910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530712"/>
          <a:ext cx="838200" cy="38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131601</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61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108724</xdr:rowOff>
    </xdr:from>
    <xdr:to>
      <xdr:col>55</xdr:col>
      <xdr:colOff>50800</xdr:colOff>
      <xdr:row>78</xdr:row>
      <xdr:rowOff>38874</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10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71202</xdr:rowOff>
    </xdr:from>
    <xdr:to>
      <xdr:col>50</xdr:col>
      <xdr:colOff>114300</xdr:colOff>
      <xdr:row>78</xdr:row>
      <xdr:rowOff>157612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44302"/>
          <a:ext cx="889000" cy="86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50642</xdr:rowOff>
    </xdr:from>
    <xdr:to>
      <xdr:col>50</xdr:col>
      <xdr:colOff>165100</xdr:colOff>
      <xdr:row>77</xdr:row>
      <xdr:rowOff>152242</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52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168769</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2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71202</xdr:rowOff>
    </xdr:from>
    <xdr:to>
      <xdr:col>45</xdr:col>
      <xdr:colOff>177800</xdr:colOff>
      <xdr:row>79</xdr:row>
      <xdr:rowOff>10885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44302"/>
          <a:ext cx="889000" cy="11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160142</xdr:rowOff>
    </xdr:from>
    <xdr:to>
      <xdr:col>46</xdr:col>
      <xdr:colOff>38100</xdr:colOff>
      <xdr:row>77</xdr:row>
      <xdr:rowOff>90292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19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106818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296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564</xdr:rowOff>
    </xdr:from>
    <xdr:to>
      <xdr:col>41</xdr:col>
      <xdr:colOff>50800</xdr:colOff>
      <xdr:row>79</xdr:row>
      <xdr:rowOff>10885</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545114"/>
          <a:ext cx="889000" cy="1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30705</xdr:rowOff>
    </xdr:from>
    <xdr:to>
      <xdr:col>41</xdr:col>
      <xdr:colOff>101600</xdr:colOff>
      <xdr:row>77</xdr:row>
      <xdr:rowOff>132305</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3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148832</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07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17463</xdr:rowOff>
    </xdr:from>
    <xdr:to>
      <xdr:col>36</xdr:col>
      <xdr:colOff>165100</xdr:colOff>
      <xdr:row>77</xdr:row>
      <xdr:rowOff>119063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19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135590</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2994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145560</xdr:rowOff>
    </xdr:from>
    <xdr:to>
      <xdr:col>55</xdr:col>
      <xdr:colOff>50800</xdr:colOff>
      <xdr:row>79</xdr:row>
      <xdr:rowOff>75710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1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60487</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3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106812</xdr:rowOff>
    </xdr:from>
    <xdr:to>
      <xdr:col>50</xdr:col>
      <xdr:colOff>165100</xdr:colOff>
      <xdr:row>79</xdr:row>
      <xdr:rowOff>36962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7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28089</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7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20402</xdr:rowOff>
    </xdr:from>
    <xdr:to>
      <xdr:col>46</xdr:col>
      <xdr:colOff>38100</xdr:colOff>
      <xdr:row>78</xdr:row>
      <xdr:rowOff>122002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9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113129</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48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131535</xdr:rowOff>
    </xdr:from>
    <xdr:to>
      <xdr:col>41</xdr:col>
      <xdr:colOff>101600</xdr:colOff>
      <xdr:row>79</xdr:row>
      <xdr:rowOff>61685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50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52812</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97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121214</xdr:rowOff>
    </xdr:from>
    <xdr:to>
      <xdr:col>36</xdr:col>
      <xdr:colOff>165100</xdr:colOff>
      <xdr:row>79</xdr:row>
      <xdr:rowOff>51364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9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42491</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87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58714</xdr:rowOff>
    </xdr:from>
    <xdr:to>
      <xdr:col>54</xdr:col>
      <xdr:colOff>189865</xdr:colOff>
      <xdr:row>98</xdr:row>
      <xdr:rowOff>56139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489214"/>
          <a:ext cx="1270" cy="1369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59966</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56139</xdr:rowOff>
    </xdr:from>
    <xdr:to>
      <xdr:col>55</xdr:col>
      <xdr:colOff>88900</xdr:colOff>
      <xdr:row>98</xdr:row>
      <xdr:rowOff>56139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5391</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64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58714</xdr:rowOff>
    </xdr:from>
    <xdr:to>
      <xdr:col>55</xdr:col>
      <xdr:colOff>88900</xdr:colOff>
      <xdr:row>90</xdr:row>
      <xdr:rowOff>58714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489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66159</xdr:rowOff>
    </xdr:from>
    <xdr:to>
      <xdr:col>55</xdr:col>
      <xdr:colOff>0</xdr:colOff>
      <xdr:row>96</xdr:row>
      <xdr:rowOff>124605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525359"/>
          <a:ext cx="838200" cy="58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56036</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43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33159</xdr:rowOff>
    </xdr:from>
    <xdr:to>
      <xdr:col>55</xdr:col>
      <xdr:colOff>50800</xdr:colOff>
      <xdr:row>96</xdr:row>
      <xdr:rowOff>134759</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2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66159</xdr:rowOff>
    </xdr:from>
    <xdr:to>
      <xdr:col>50</xdr:col>
      <xdr:colOff>114300</xdr:colOff>
      <xdr:row>96</xdr:row>
      <xdr:rowOff>74160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525359"/>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61033</xdr:rowOff>
    </xdr:from>
    <xdr:to>
      <xdr:col>50</xdr:col>
      <xdr:colOff>165100</xdr:colOff>
      <xdr:row>96</xdr:row>
      <xdr:rowOff>162633</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2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153760</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1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74160</xdr:rowOff>
    </xdr:from>
    <xdr:to>
      <xdr:col>45</xdr:col>
      <xdr:colOff>177800</xdr:colOff>
      <xdr:row>96</xdr:row>
      <xdr:rowOff>117137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533360"/>
          <a:ext cx="8890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79284</xdr:rowOff>
    </xdr:from>
    <xdr:to>
      <xdr:col>46</xdr:col>
      <xdr:colOff>38100</xdr:colOff>
      <xdr:row>97</xdr:row>
      <xdr:rowOff>9434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3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561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3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104953</xdr:rowOff>
    </xdr:from>
    <xdr:to>
      <xdr:col>41</xdr:col>
      <xdr:colOff>50800</xdr:colOff>
      <xdr:row>96</xdr:row>
      <xdr:rowOff>117137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564153"/>
          <a:ext cx="889000" cy="12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99560</xdr:rowOff>
    </xdr:from>
    <xdr:to>
      <xdr:col>41</xdr:col>
      <xdr:colOff>101600</xdr:colOff>
      <xdr:row>97</xdr:row>
      <xdr:rowOff>29710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5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20837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5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45162</xdr:rowOff>
    </xdr:from>
    <xdr:to>
      <xdr:col>36</xdr:col>
      <xdr:colOff>165100</xdr:colOff>
      <xdr:row>96</xdr:row>
      <xdr:rowOff>146762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0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163289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7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73805</xdr:rowOff>
    </xdr:from>
    <xdr:to>
      <xdr:col>55</xdr:col>
      <xdr:colOff>50800</xdr:colOff>
      <xdr:row>97</xdr:row>
      <xdr:rowOff>3955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53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52232</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11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15359</xdr:rowOff>
    </xdr:from>
    <xdr:to>
      <xdr:col>50</xdr:col>
      <xdr:colOff>165100</xdr:colOff>
      <xdr:row>96</xdr:row>
      <xdr:rowOff>116959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47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133486</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24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23360</xdr:rowOff>
    </xdr:from>
    <xdr:to>
      <xdr:col>46</xdr:col>
      <xdr:colOff>38100</xdr:colOff>
      <xdr:row>96</xdr:row>
      <xdr:rowOff>124960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48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141487</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5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66337</xdr:rowOff>
    </xdr:from>
    <xdr:to>
      <xdr:col>41</xdr:col>
      <xdr:colOff>101600</xdr:colOff>
      <xdr:row>96</xdr:row>
      <xdr:rowOff>167937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2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13014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300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54153</xdr:rowOff>
    </xdr:from>
    <xdr:to>
      <xdr:col>36</xdr:col>
      <xdr:colOff>165100</xdr:colOff>
      <xdr:row>96</xdr:row>
      <xdr:rowOff>155753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1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146880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60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7931</xdr:rowOff>
    </xdr:from>
    <xdr:to>
      <xdr:col>85</xdr:col>
      <xdr:colOff>126364</xdr:colOff>
      <xdr:row>37</xdr:row>
      <xdr:rowOff>148844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22881"/>
          <a:ext cx="1269" cy="1169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152671</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49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148844</xdr:rowOff>
    </xdr:from>
    <xdr:to>
      <xdr:col>86</xdr:col>
      <xdr:colOff>25400</xdr:colOff>
      <xdr:row>37</xdr:row>
      <xdr:rowOff>148844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492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126058</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09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7931</xdr:rowOff>
    </xdr:from>
    <xdr:to>
      <xdr:col>86</xdr:col>
      <xdr:colOff>25400</xdr:colOff>
      <xdr:row>31</xdr:row>
      <xdr:rowOff>7931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22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15094</xdr:rowOff>
    </xdr:from>
    <xdr:to>
      <xdr:col>85</xdr:col>
      <xdr:colOff>127000</xdr:colOff>
      <xdr:row>37</xdr:row>
      <xdr:rowOff>20828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358744"/>
          <a:ext cx="838200" cy="5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51674</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052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28797</xdr:rowOff>
    </xdr:from>
    <xdr:to>
      <xdr:col>85</xdr:col>
      <xdr:colOff>177800</xdr:colOff>
      <xdr:row>36</xdr:row>
      <xdr:rowOff>130397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20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20828</xdr:rowOff>
    </xdr:from>
    <xdr:to>
      <xdr:col>81</xdr:col>
      <xdr:colOff>50800</xdr:colOff>
      <xdr:row>37</xdr:row>
      <xdr:rowOff>68281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364478"/>
          <a:ext cx="889000" cy="4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38779</xdr:rowOff>
    </xdr:from>
    <xdr:to>
      <xdr:col>81</xdr:col>
      <xdr:colOff>101600</xdr:colOff>
      <xdr:row>36</xdr:row>
      <xdr:rowOff>140379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210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156906</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598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68281</xdr:rowOff>
    </xdr:from>
    <xdr:to>
      <xdr:col>76</xdr:col>
      <xdr:colOff>114300</xdr:colOff>
      <xdr:row>37</xdr:row>
      <xdr:rowOff>84684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11931"/>
          <a:ext cx="889000" cy="1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62459</xdr:rowOff>
    </xdr:from>
    <xdr:to>
      <xdr:col>76</xdr:col>
      <xdr:colOff>165100</xdr:colOff>
      <xdr:row>36</xdr:row>
      <xdr:rowOff>164059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234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9136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009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82912</xdr:rowOff>
    </xdr:from>
    <xdr:to>
      <xdr:col>71</xdr:col>
      <xdr:colOff>177800</xdr:colOff>
      <xdr:row>37</xdr:row>
      <xdr:rowOff>84684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426562"/>
          <a:ext cx="889000" cy="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68936</xdr:rowOff>
    </xdr:from>
    <xdr:to>
      <xdr:col>72</xdr:col>
      <xdr:colOff>38100</xdr:colOff>
      <xdr:row>36</xdr:row>
      <xdr:rowOff>170536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4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15613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01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82671</xdr:rowOff>
    </xdr:from>
    <xdr:to>
      <xdr:col>67</xdr:col>
      <xdr:colOff>101600</xdr:colOff>
      <xdr:row>37</xdr:row>
      <xdr:rowOff>12821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25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29348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030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135744</xdr:rowOff>
    </xdr:from>
    <xdr:to>
      <xdr:col>85</xdr:col>
      <xdr:colOff>177800</xdr:colOff>
      <xdr:row>37</xdr:row>
      <xdr:rowOff>65894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0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114171</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286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141478</xdr:rowOff>
    </xdr:from>
    <xdr:to>
      <xdr:col>81</xdr:col>
      <xdr:colOff>101600</xdr:colOff>
      <xdr:row>37</xdr:row>
      <xdr:rowOff>71628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1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62755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0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17481</xdr:rowOff>
    </xdr:from>
    <xdr:to>
      <xdr:col>76</xdr:col>
      <xdr:colOff>165100</xdr:colOff>
      <xdr:row>37</xdr:row>
      <xdr:rowOff>119081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6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110208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45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33884</xdr:rowOff>
    </xdr:from>
    <xdr:to>
      <xdr:col>72</xdr:col>
      <xdr:colOff>38100</xdr:colOff>
      <xdr:row>37</xdr:row>
      <xdr:rowOff>135484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7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126611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470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32112</xdr:rowOff>
    </xdr:from>
    <xdr:to>
      <xdr:col>67</xdr:col>
      <xdr:colOff>101600</xdr:colOff>
      <xdr:row>37</xdr:row>
      <xdr:rowOff>133712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37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124839</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46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51560</xdr:rowOff>
    </xdr:from>
    <xdr:to>
      <xdr:col>85</xdr:col>
      <xdr:colOff>126364</xdr:colOff>
      <xdr:row>57</xdr:row>
      <xdr:rowOff>135204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624060"/>
          <a:ext cx="1269" cy="1283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139031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991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135204</xdr:rowOff>
    </xdr:from>
    <xdr:to>
      <xdr:col>86</xdr:col>
      <xdr:colOff>25400</xdr:colOff>
      <xdr:row>57</xdr:row>
      <xdr:rowOff>135204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0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169687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99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201,567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51560</xdr:rowOff>
    </xdr:from>
    <xdr:to>
      <xdr:col>86</xdr:col>
      <xdr:colOff>25400</xdr:colOff>
      <xdr:row>50</xdr:row>
      <xdr:rowOff>51560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135867</xdr:rowOff>
    </xdr:from>
    <xdr:to>
      <xdr:col>85</xdr:col>
      <xdr:colOff>127000</xdr:colOff>
      <xdr:row>56</xdr:row>
      <xdr:rowOff>136477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737067"/>
          <a:ext cx="8382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143895</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4021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121018</xdr:rowOff>
    </xdr:from>
    <xdr:to>
      <xdr:col>85</xdr:col>
      <xdr:colOff>177800</xdr:colOff>
      <xdr:row>56</xdr:row>
      <xdr:rowOff>51168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5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135867</xdr:rowOff>
    </xdr:from>
    <xdr:to>
      <xdr:col>81</xdr:col>
      <xdr:colOff>50800</xdr:colOff>
      <xdr:row>57</xdr:row>
      <xdr:rowOff>32387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737067"/>
          <a:ext cx="889000" cy="6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36535</xdr:rowOff>
    </xdr:from>
    <xdr:to>
      <xdr:col>81</xdr:col>
      <xdr:colOff>101600</xdr:colOff>
      <xdr:row>56</xdr:row>
      <xdr:rowOff>138135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63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154662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41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32387</xdr:rowOff>
    </xdr:from>
    <xdr:to>
      <xdr:col>76</xdr:col>
      <xdr:colOff>114300</xdr:colOff>
      <xdr:row>57</xdr:row>
      <xdr:rowOff>52863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805037"/>
          <a:ext cx="889000" cy="20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3511</xdr:rowOff>
    </xdr:from>
    <xdr:to>
      <xdr:col>76</xdr:col>
      <xdr:colOff>165100</xdr:colOff>
      <xdr:row>56</xdr:row>
      <xdr:rowOff>105111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60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121638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379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137848</xdr:rowOff>
    </xdr:from>
    <xdr:to>
      <xdr:col>71</xdr:col>
      <xdr:colOff>177800</xdr:colOff>
      <xdr:row>57</xdr:row>
      <xdr:rowOff>52863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739048"/>
          <a:ext cx="889000" cy="86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31285</xdr:rowOff>
    </xdr:from>
    <xdr:to>
      <xdr:col>72</xdr:col>
      <xdr:colOff>38100</xdr:colOff>
      <xdr:row>56</xdr:row>
      <xdr:rowOff>132885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6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149412</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40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36992</xdr:rowOff>
    </xdr:from>
    <xdr:to>
      <xdr:col>67</xdr:col>
      <xdr:colOff>101600</xdr:colOff>
      <xdr:row>56</xdr:row>
      <xdr:rowOff>138592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63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155119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41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85677</xdr:rowOff>
    </xdr:from>
    <xdr:to>
      <xdr:col>85</xdr:col>
      <xdr:colOff>177800</xdr:colOff>
      <xdr:row>57</xdr:row>
      <xdr:rowOff>15827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686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64104</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66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85067</xdr:rowOff>
    </xdr:from>
    <xdr:to>
      <xdr:col>81</xdr:col>
      <xdr:colOff>101600</xdr:colOff>
      <xdr:row>57</xdr:row>
      <xdr:rowOff>15217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686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6344</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77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153037</xdr:rowOff>
    </xdr:from>
    <xdr:to>
      <xdr:col>76</xdr:col>
      <xdr:colOff>165100</xdr:colOff>
      <xdr:row>57</xdr:row>
      <xdr:rowOff>83187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75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74314</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84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2063</xdr:rowOff>
    </xdr:from>
    <xdr:to>
      <xdr:col>72</xdr:col>
      <xdr:colOff>38100</xdr:colOff>
      <xdr:row>57</xdr:row>
      <xdr:rowOff>103663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74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94790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86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87048</xdr:rowOff>
    </xdr:from>
    <xdr:to>
      <xdr:col>67</xdr:col>
      <xdr:colOff>101600</xdr:colOff>
      <xdr:row>57</xdr:row>
      <xdr:rowOff>17198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68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8325</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78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32098</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033598"/>
          <a:ext cx="1269" cy="147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150225</xdr:rowOff>
    </xdr:from>
    <xdr:ext cx="534377"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80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32098</xdr:rowOff>
    </xdr:from>
    <xdr:to>
      <xdr:col>86</xdr:col>
      <xdr:colOff>25400</xdr:colOff>
      <xdr:row>70</xdr:row>
      <xdr:rowOff>32098</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033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132865</xdr:rowOff>
    </xdr:from>
    <xdr:to>
      <xdr:col>85</xdr:col>
      <xdr:colOff>127000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5481300" y="13505965"/>
          <a:ext cx="838200" cy="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167625</xdr:rowOff>
    </xdr:from>
    <xdr:ext cx="469744"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1978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144748</xdr:rowOff>
    </xdr:from>
    <xdr:to>
      <xdr:col>85</xdr:col>
      <xdr:colOff>177800</xdr:colOff>
      <xdr:row>78</xdr:row>
      <xdr:rowOff>74898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34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168773</xdr:rowOff>
    </xdr:from>
    <xdr:to>
      <xdr:col>81</xdr:col>
      <xdr:colOff>101600</xdr:colOff>
      <xdr:row>78</xdr:row>
      <xdr:rowOff>98923</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370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115450</xdr:rowOff>
    </xdr:from>
    <xdr:ext cx="469744"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46428" y="13145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126323</xdr:rowOff>
    </xdr:from>
    <xdr:to>
      <xdr:col>76</xdr:col>
      <xdr:colOff>165100</xdr:colOff>
      <xdr:row>78</xdr:row>
      <xdr:rowOff>56473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32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73000</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57428" y="13103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82499</xdr:rowOff>
    </xdr:from>
    <xdr:to>
      <xdr:col>72</xdr:col>
      <xdr:colOff>38100</xdr:colOff>
      <xdr:row>78</xdr:row>
      <xdr:rowOff>12649</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28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29176</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68428" y="13059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112880</xdr:rowOff>
    </xdr:from>
    <xdr:to>
      <xdr:col>67</xdr:col>
      <xdr:colOff>101600</xdr:colOff>
      <xdr:row>78</xdr:row>
      <xdr:rowOff>43030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1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59557</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79428" y="1308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82065</xdr:rowOff>
    </xdr:from>
    <xdr:to>
      <xdr:col>85</xdr:col>
      <xdr:colOff>177800</xdr:colOff>
      <xdr:row>79</xdr:row>
      <xdr:rowOff>12215</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45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168442</xdr:rowOff>
    </xdr:from>
    <xdr:ext cx="378565"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70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144311</xdr:rowOff>
    </xdr:from>
    <xdr:to>
      <xdr:col>85</xdr:col>
      <xdr:colOff>126364</xdr:colOff>
      <xdr:row>99</xdr:row>
      <xdr:rowOff>107620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403361"/>
          <a:ext cx="1269" cy="167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111447</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708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107620</xdr:rowOff>
    </xdr:from>
    <xdr:to>
      <xdr:col>86</xdr:col>
      <xdr:colOff>25400</xdr:colOff>
      <xdr:row>99</xdr:row>
      <xdr:rowOff>107620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7081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90988</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178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157,137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144311</xdr:rowOff>
    </xdr:from>
    <xdr:to>
      <xdr:col>86</xdr:col>
      <xdr:colOff>25400</xdr:colOff>
      <xdr:row>89</xdr:row>
      <xdr:rowOff>144311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403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1460</xdr:rowOff>
    </xdr:from>
    <xdr:to>
      <xdr:col>85</xdr:col>
      <xdr:colOff>127000</xdr:colOff>
      <xdr:row>98</xdr:row>
      <xdr:rowOff>28817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5481300" y="16803560"/>
          <a:ext cx="838200" cy="27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132542</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420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109665</xdr:rowOff>
    </xdr:from>
    <xdr:to>
      <xdr:col>85</xdr:col>
      <xdr:colOff>177800</xdr:colOff>
      <xdr:row>97</xdr:row>
      <xdr:rowOff>39815</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56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142584</xdr:rowOff>
    </xdr:from>
    <xdr:to>
      <xdr:col>81</xdr:col>
      <xdr:colOff>50800</xdr:colOff>
      <xdr:row>98</xdr:row>
      <xdr:rowOff>1460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4592300" y="16773234"/>
          <a:ext cx="889000" cy="3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101309</xdr:rowOff>
    </xdr:from>
    <xdr:to>
      <xdr:col>81</xdr:col>
      <xdr:colOff>101600</xdr:colOff>
      <xdr:row>97</xdr:row>
      <xdr:rowOff>31459</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6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47986</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335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103708</xdr:rowOff>
    </xdr:from>
    <xdr:to>
      <xdr:col>76</xdr:col>
      <xdr:colOff>114300</xdr:colOff>
      <xdr:row>97</xdr:row>
      <xdr:rowOff>142584</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3703300" y="16734358"/>
          <a:ext cx="889000" cy="3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138010</xdr:rowOff>
    </xdr:from>
    <xdr:to>
      <xdr:col>76</xdr:col>
      <xdr:colOff>165100</xdr:colOff>
      <xdr:row>97</xdr:row>
      <xdr:rowOff>68160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5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84687</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37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73507</xdr:rowOff>
    </xdr:from>
    <xdr:to>
      <xdr:col>71</xdr:col>
      <xdr:colOff>177800</xdr:colOff>
      <xdr:row>97</xdr:row>
      <xdr:rowOff>103708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2814300" y="16704157"/>
          <a:ext cx="889000" cy="30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149937</xdr:rowOff>
    </xdr:from>
    <xdr:to>
      <xdr:col>72</xdr:col>
      <xdr:colOff>38100</xdr:colOff>
      <xdr:row>97</xdr:row>
      <xdr:rowOff>80087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0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96614</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38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20777</xdr:rowOff>
    </xdr:from>
    <xdr:to>
      <xdr:col>67</xdr:col>
      <xdr:colOff>101600</xdr:colOff>
      <xdr:row>97</xdr:row>
      <xdr:rowOff>122377</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65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138904</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42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149467</xdr:rowOff>
    </xdr:from>
    <xdr:to>
      <xdr:col>85</xdr:col>
      <xdr:colOff>177800</xdr:colOff>
      <xdr:row>98</xdr:row>
      <xdr:rowOff>79617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780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127894</xdr:rowOff>
    </xdr:from>
    <xdr:ext cx="534377"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7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122110</xdr:rowOff>
    </xdr:from>
    <xdr:to>
      <xdr:col>81</xdr:col>
      <xdr:colOff>101600</xdr:colOff>
      <xdr:row>98</xdr:row>
      <xdr:rowOff>52260</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75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43387</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4111" y="16845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91784</xdr:rowOff>
    </xdr:from>
    <xdr:to>
      <xdr:col>76</xdr:col>
      <xdr:colOff>165100</xdr:colOff>
      <xdr:row>98</xdr:row>
      <xdr:rowOff>21934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72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13061</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6815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52908</xdr:rowOff>
    </xdr:from>
    <xdr:to>
      <xdr:col>72</xdr:col>
      <xdr:colOff>38100</xdr:colOff>
      <xdr:row>97</xdr:row>
      <xdr:rowOff>154508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68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145635</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776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22707</xdr:rowOff>
    </xdr:from>
    <xdr:to>
      <xdr:col>67</xdr:col>
      <xdr:colOff>101600</xdr:colOff>
      <xdr:row>97</xdr:row>
      <xdr:rowOff>124307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6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115434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74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144434</xdr:rowOff>
    </xdr:from>
    <xdr:ext cx="31290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975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34</xdr:row>
      <xdr:rowOff>160763</xdr:rowOff>
    </xdr:from>
    <xdr:ext cx="31290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75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5641</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38299</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128815</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6643915"/>
          <a:ext cx="1269" cy="141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153505</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840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75491</xdr:rowOff>
    </xdr:from>
    <xdr:ext cx="313932"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64191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128815</xdr:rowOff>
    </xdr:from>
    <xdr:to>
      <xdr:col>116</xdr:col>
      <xdr:colOff>152400</xdr:colOff>
      <xdr:row>38</xdr:row>
      <xdr:rowOff>128815</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43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70955</xdr:rowOff>
    </xdr:from>
    <xdr:ext cx="249299"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86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75293</xdr:rowOff>
    </xdr:from>
    <xdr:to>
      <xdr:col>112</xdr:col>
      <xdr:colOff>38100</xdr:colOff>
      <xdr:row>38</xdr:row>
      <xdr:rowOff>5443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418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21970</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1941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116114</xdr:rowOff>
    </xdr:from>
    <xdr:to>
      <xdr:col>107</xdr:col>
      <xdr:colOff>101600</xdr:colOff>
      <xdr:row>37</xdr:row>
      <xdr:rowOff>46264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28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62791</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0635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146050</xdr:rowOff>
    </xdr:from>
    <xdr:to>
      <xdr:col>102</xdr:col>
      <xdr:colOff>165100</xdr:colOff>
      <xdr:row>36</xdr:row>
      <xdr:rowOff>76200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34</xdr:row>
      <xdr:rowOff>92727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4536</xdr:rowOff>
    </xdr:from>
    <xdr:to>
      <xdr:col>98</xdr:col>
      <xdr:colOff>38100</xdr:colOff>
      <xdr:row>31</xdr:row>
      <xdr:rowOff>106136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53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29</xdr:row>
      <xdr:rowOff>122663</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5094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26505</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713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総務費については、人事院勧告に伴う給与改定等による増加で、前年度と比べ数値が増加した。　</a:t>
          </a:r>
          <a:endPar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民生費については、令和５年度に実施した</a:t>
          </a:r>
          <a:r>
            <a:rPr kumimoji="1" lang="ja-JP" altLang="ja-JP" sz="1000" b="0" i="0" u="none" strike="noStrike" kern="0" cap="none" spc="0" normalizeH="0" baseline="0" noProof="0">
              <a:ln>
                <a:noFill/>
              </a:ln>
              <a:solidFill>
                <a:prstClr val="black"/>
              </a:solidFill>
              <a:effectLst/>
              <a:uLnTx/>
              <a:uFillTx/>
              <a:latin typeface="+mn-lt"/>
              <a:ea typeface="+mn-ea"/>
              <a:cs typeface="+mn-cs"/>
            </a:rPr>
            <a:t>価格高騰重点支援給付金給付事業</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の完了により減少があったものの、低所得世帯臨時支援給付金給付事業及び定額減税補足給付事業の実施、障害福祉サービス等給付費の増加により、前年度と比べ数値が増加した。</a:t>
          </a:r>
          <a:endPar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衛生費については、看護専門学校新校舎整備事業の実施により、前年度と比べ数値が増加した。</a:t>
          </a:r>
          <a:endPar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農林水産業費については、下水道事業会計に対する繰出等の減少により、前年度と比べ数値が減少した。</a:t>
          </a:r>
          <a:endPar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商工費については、令和５年度に実施した新型コロナウイルス感染症対策事業としての相生市生活応援商品券事業の完了及び物価高騰対策事業としてのプレミアム付商品券事業の完了により、前年度と比べ数値が減少した。</a:t>
          </a:r>
          <a:endPar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土木費については、下水道事業会計に対する繰出等の減少により、前年度と比べ数値が減少した。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教育費については、体育施設整備工事を実施したものの、小学校外壁等改修工事の完了により、前年度と比べ数値が減少した。今後、教育施設の老朽化対策等の費用の増加が見込まれるため、事業内容の必要性や緊急性を検討し、事業費の削減・平準化に努め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公債費については、過去に行った区画整理事業に係る起債の償還完了により、前年度と比べ数値が減少した。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兵庫県相生市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財政調整基金において、財源不足の調整による取り崩しを行うことなく、取崩額を積立額が上回ったことにより、基金残高が増加し、実質単年度収支は黒字となった。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しかしながら、今後も厳しい財政状況が続くことが見込まれるため、行財政健全化計画に基づき、事務事業の見直しなどにより歳出の合理化を推進し、健全な財政運営に努めていく。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兵庫県相生市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全ての会計において赤字は発生していない。今後も引き続き健全な財政運営に努める。</a:t>
          </a:r>
        </a:p>
        <a:p>
          <a:r>
            <a:rPr kumimoji="1" lang="ja-JP" altLang="en-US" sz="1400">
              <a:latin typeface="ＭＳ ゴシック" pitchFamily="49" charset="-128"/>
              <a:ea typeface="ＭＳ ゴシック" pitchFamily="49" charset="-128"/>
            </a:rPr>
            <a:t>　なお、下水道事業会計については、一般会計からの負担金等が多額となっているため、歳入確保と歳出削減を徹底し補助費等や繰出金の抑制に努める。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5"/>
      <c r="AN4" s="445"/>
      <c r="AO4" s="445"/>
      <c r="AP4" s="445"/>
      <c r="AQ4" s="445"/>
      <c r="AR4" s="445"/>
      <c r="AS4" s="445"/>
      <c r="AT4" s="445"/>
      <c r="AU4" s="445"/>
      <c r="AV4" s="445"/>
      <c r="AW4" s="445"/>
      <c r="AX4" s="600"/>
      <c r="AY4" s="411" t="s">
        <v>87</v>
      </c>
      <c r="AZ4" s="412"/>
      <c r="BA4" s="412"/>
      <c r="BB4" s="412"/>
      <c r="BC4" s="412"/>
      <c r="BD4" s="412"/>
      <c r="BE4" s="412"/>
      <c r="BF4" s="412"/>
      <c r="BG4" s="412"/>
      <c r="BH4" s="412"/>
      <c r="BI4" s="412"/>
      <c r="BJ4" s="412"/>
      <c r="BK4" s="412"/>
      <c r="BL4" s="412"/>
      <c r="BM4" s="413"/>
      <c r="BN4" s="414">
        <v>14864682</v>
      </c>
      <c r="BO4" s="415"/>
      <c r="BP4" s="415"/>
      <c r="BQ4" s="415"/>
      <c r="BR4" s="415"/>
      <c r="BS4" s="415"/>
      <c r="BT4" s="415"/>
      <c r="BU4" s="416"/>
      <c r="BV4" s="414">
        <v>14822691</v>
      </c>
      <c r="BW4" s="415"/>
      <c r="BX4" s="415"/>
      <c r="BY4" s="415"/>
      <c r="BZ4" s="415"/>
      <c r="CA4" s="415"/>
      <c r="CB4" s="415"/>
      <c r="CC4" s="416"/>
      <c r="CD4" s="585" t="s">
        <v>88</v>
      </c>
      <c r="CE4" s="586"/>
      <c r="CF4" s="586"/>
      <c r="CG4" s="586"/>
      <c r="CH4" s="586"/>
      <c r="CI4" s="586"/>
      <c r="CJ4" s="586"/>
      <c r="CK4" s="586"/>
      <c r="CL4" s="586"/>
      <c r="CM4" s="586"/>
      <c r="CN4" s="586"/>
      <c r="CO4" s="586"/>
      <c r="CP4" s="586"/>
      <c r="CQ4" s="586"/>
      <c r="CR4" s="586"/>
      <c r="CS4" s="587"/>
      <c r="CT4" s="588">
        <v>4.8</v>
      </c>
      <c r="CU4" s="589"/>
      <c r="CV4" s="589"/>
      <c r="CW4" s="589"/>
      <c r="CX4" s="589"/>
      <c r="CY4" s="589"/>
      <c r="CZ4" s="589"/>
      <c r="DA4" s="590"/>
      <c r="DB4" s="588">
        <v>4.8</v>
      </c>
      <c r="DC4" s="589"/>
      <c r="DD4" s="589"/>
      <c r="DE4" s="589"/>
      <c r="DF4" s="589"/>
      <c r="DG4" s="589"/>
      <c r="DH4" s="589"/>
      <c r="DI4" s="590"/>
    </row>
    <row r="5" spans="1:119" ht="18.75" customHeight="1" x14ac:dyDescent="0.2">
      <c r="A5" s="169"/>
      <c r="B5" s="595"/>
      <c r="C5" s="446"/>
      <c r="D5" s="446"/>
      <c r="E5" s="596"/>
      <c r="F5" s="596"/>
      <c r="G5" s="596"/>
      <c r="H5" s="596"/>
      <c r="I5" s="596"/>
      <c r="J5" s="596"/>
      <c r="K5" s="596"/>
      <c r="L5" s="596"/>
      <c r="M5" s="596"/>
      <c r="N5" s="596"/>
      <c r="O5" s="596"/>
      <c r="P5" s="596"/>
      <c r="Q5" s="596"/>
      <c r="R5" s="444"/>
      <c r="S5" s="444"/>
      <c r="T5" s="444"/>
      <c r="U5" s="444"/>
      <c r="V5" s="599"/>
      <c r="W5" s="515"/>
      <c r="X5" s="445"/>
      <c r="Y5" s="445"/>
      <c r="Z5" s="445"/>
      <c r="AA5" s="445"/>
      <c r="AB5" s="446"/>
      <c r="AC5" s="444"/>
      <c r="AD5" s="445"/>
      <c r="AE5" s="445"/>
      <c r="AF5" s="445"/>
      <c r="AG5" s="445"/>
      <c r="AH5" s="445"/>
      <c r="AI5" s="445"/>
      <c r="AJ5" s="445"/>
      <c r="AK5" s="445"/>
      <c r="AL5" s="600"/>
      <c r="AM5" s="478" t="s">
        <v>89</v>
      </c>
      <c r="AN5" s="393"/>
      <c r="AO5" s="393"/>
      <c r="AP5" s="393"/>
      <c r="AQ5" s="393"/>
      <c r="AR5" s="393"/>
      <c r="AS5" s="393"/>
      <c r="AT5" s="394"/>
      <c r="AU5" s="466" t="s">
        <v>90</v>
      </c>
      <c r="AV5" s="467"/>
      <c r="AW5" s="467"/>
      <c r="AX5" s="467"/>
      <c r="AY5" s="399" t="s">
        <v>91</v>
      </c>
      <c r="AZ5" s="400"/>
      <c r="BA5" s="400"/>
      <c r="BB5" s="400"/>
      <c r="BC5" s="400"/>
      <c r="BD5" s="400"/>
      <c r="BE5" s="400"/>
      <c r="BF5" s="400"/>
      <c r="BG5" s="400"/>
      <c r="BH5" s="400"/>
      <c r="BI5" s="400"/>
      <c r="BJ5" s="400"/>
      <c r="BK5" s="400"/>
      <c r="BL5" s="400"/>
      <c r="BM5" s="401"/>
      <c r="BN5" s="419">
        <v>14247981</v>
      </c>
      <c r="BO5" s="420"/>
      <c r="BP5" s="420"/>
      <c r="BQ5" s="420"/>
      <c r="BR5" s="420"/>
      <c r="BS5" s="420"/>
      <c r="BT5" s="420"/>
      <c r="BU5" s="421"/>
      <c r="BV5" s="419">
        <v>14343769</v>
      </c>
      <c r="BW5" s="420"/>
      <c r="BX5" s="420"/>
      <c r="BY5" s="420"/>
      <c r="BZ5" s="420"/>
      <c r="CA5" s="420"/>
      <c r="CB5" s="420"/>
      <c r="CC5" s="421"/>
      <c r="CD5" s="428" t="s">
        <v>92</v>
      </c>
      <c r="CE5" s="373"/>
      <c r="CF5" s="373"/>
      <c r="CG5" s="373"/>
      <c r="CH5" s="373"/>
      <c r="CI5" s="373"/>
      <c r="CJ5" s="373"/>
      <c r="CK5" s="373"/>
      <c r="CL5" s="373"/>
      <c r="CM5" s="373"/>
      <c r="CN5" s="373"/>
      <c r="CO5" s="373"/>
      <c r="CP5" s="373"/>
      <c r="CQ5" s="373"/>
      <c r="CR5" s="373"/>
      <c r="CS5" s="429"/>
      <c r="CT5" s="389">
        <v>93.9</v>
      </c>
      <c r="CU5" s="390"/>
      <c r="CV5" s="390"/>
      <c r="CW5" s="390"/>
      <c r="CX5" s="390"/>
      <c r="CY5" s="390"/>
      <c r="CZ5" s="390"/>
      <c r="DA5" s="391"/>
      <c r="DB5" s="389">
        <v>98.9</v>
      </c>
      <c r="DC5" s="390"/>
      <c r="DD5" s="390"/>
      <c r="DE5" s="390"/>
      <c r="DF5" s="390"/>
      <c r="DG5" s="390"/>
      <c r="DH5" s="390"/>
      <c r="DI5" s="391"/>
    </row>
    <row r="6" spans="1:119" ht="18.75" customHeight="1" x14ac:dyDescent="0.2">
      <c r="A6" s="169"/>
      <c r="B6" s="565" t="s">
        <v>93</v>
      </c>
      <c r="C6" s="443"/>
      <c r="D6" s="443"/>
      <c r="E6" s="566"/>
      <c r="F6" s="566"/>
      <c r="G6" s="566"/>
      <c r="H6" s="566"/>
      <c r="I6" s="566"/>
      <c r="J6" s="566"/>
      <c r="K6" s="566"/>
      <c r="L6" s="566" t="s">
        <v>94</v>
      </c>
      <c r="M6" s="566"/>
      <c r="N6" s="566"/>
      <c r="O6" s="566"/>
      <c r="P6" s="566"/>
      <c r="Q6" s="566"/>
      <c r="R6" s="441"/>
      <c r="S6" s="441"/>
      <c r="T6" s="441"/>
      <c r="U6" s="441"/>
      <c r="V6" s="572"/>
      <c r="W6" s="500" t="s">
        <v>95</v>
      </c>
      <c r="X6" s="442"/>
      <c r="Y6" s="442"/>
      <c r="Z6" s="442"/>
      <c r="AA6" s="442"/>
      <c r="AB6" s="443"/>
      <c r="AC6" s="577" t="s">
        <v>96</v>
      </c>
      <c r="AD6" s="578"/>
      <c r="AE6" s="578"/>
      <c r="AF6" s="578"/>
      <c r="AG6" s="578"/>
      <c r="AH6" s="578"/>
      <c r="AI6" s="578"/>
      <c r="AJ6" s="578"/>
      <c r="AK6" s="578"/>
      <c r="AL6" s="579"/>
      <c r="AM6" s="478" t="s">
        <v>97</v>
      </c>
      <c r="AN6" s="393"/>
      <c r="AO6" s="393"/>
      <c r="AP6" s="393"/>
      <c r="AQ6" s="393"/>
      <c r="AR6" s="393"/>
      <c r="AS6" s="393"/>
      <c r="AT6" s="394"/>
      <c r="AU6" s="466" t="s">
        <v>90</v>
      </c>
      <c r="AV6" s="467"/>
      <c r="AW6" s="467"/>
      <c r="AX6" s="467"/>
      <c r="AY6" s="399" t="s">
        <v>98</v>
      </c>
      <c r="AZ6" s="400"/>
      <c r="BA6" s="400"/>
      <c r="BB6" s="400"/>
      <c r="BC6" s="400"/>
      <c r="BD6" s="400"/>
      <c r="BE6" s="400"/>
      <c r="BF6" s="400"/>
      <c r="BG6" s="400"/>
      <c r="BH6" s="400"/>
      <c r="BI6" s="400"/>
      <c r="BJ6" s="400"/>
      <c r="BK6" s="400"/>
      <c r="BL6" s="400"/>
      <c r="BM6" s="401"/>
      <c r="BN6" s="419">
        <v>616701</v>
      </c>
      <c r="BO6" s="420"/>
      <c r="BP6" s="420"/>
      <c r="BQ6" s="420"/>
      <c r="BR6" s="420"/>
      <c r="BS6" s="420"/>
      <c r="BT6" s="420"/>
      <c r="BU6" s="421"/>
      <c r="BV6" s="419">
        <v>478922</v>
      </c>
      <c r="BW6" s="420"/>
      <c r="BX6" s="420"/>
      <c r="BY6" s="420"/>
      <c r="BZ6" s="420"/>
      <c r="CA6" s="420"/>
      <c r="CB6" s="420"/>
      <c r="CC6" s="421"/>
      <c r="CD6" s="428" t="s">
        <v>99</v>
      </c>
      <c r="CE6" s="373"/>
      <c r="CF6" s="373"/>
      <c r="CG6" s="373"/>
      <c r="CH6" s="373"/>
      <c r="CI6" s="373"/>
      <c r="CJ6" s="373"/>
      <c r="CK6" s="373"/>
      <c r="CL6" s="373"/>
      <c r="CM6" s="373"/>
      <c r="CN6" s="373"/>
      <c r="CO6" s="373"/>
      <c r="CP6" s="373"/>
      <c r="CQ6" s="373"/>
      <c r="CR6" s="373"/>
      <c r="CS6" s="429"/>
      <c r="CT6" s="562">
        <v>94.2</v>
      </c>
      <c r="CU6" s="563"/>
      <c r="CV6" s="563"/>
      <c r="CW6" s="563"/>
      <c r="CX6" s="563"/>
      <c r="CY6" s="563"/>
      <c r="CZ6" s="563"/>
      <c r="DA6" s="564"/>
      <c r="DB6" s="562">
        <v>99.7</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8" t="s">
        <v>100</v>
      </c>
      <c r="AN7" s="393"/>
      <c r="AO7" s="393"/>
      <c r="AP7" s="393"/>
      <c r="AQ7" s="393"/>
      <c r="AR7" s="393"/>
      <c r="AS7" s="393"/>
      <c r="AT7" s="394"/>
      <c r="AU7" s="466" t="s">
        <v>90</v>
      </c>
      <c r="AV7" s="467"/>
      <c r="AW7" s="467"/>
      <c r="AX7" s="467"/>
      <c r="AY7" s="399" t="s">
        <v>101</v>
      </c>
      <c r="AZ7" s="400"/>
      <c r="BA7" s="400"/>
      <c r="BB7" s="400"/>
      <c r="BC7" s="400"/>
      <c r="BD7" s="400"/>
      <c r="BE7" s="400"/>
      <c r="BF7" s="400"/>
      <c r="BG7" s="400"/>
      <c r="BH7" s="400"/>
      <c r="BI7" s="400"/>
      <c r="BJ7" s="400"/>
      <c r="BK7" s="400"/>
      <c r="BL7" s="400"/>
      <c r="BM7" s="401"/>
      <c r="BN7" s="419">
        <v>199893</v>
      </c>
      <c r="BO7" s="420"/>
      <c r="BP7" s="420"/>
      <c r="BQ7" s="420"/>
      <c r="BR7" s="420"/>
      <c r="BS7" s="420"/>
      <c r="BT7" s="420"/>
      <c r="BU7" s="421"/>
      <c r="BV7" s="419">
        <v>71273</v>
      </c>
      <c r="BW7" s="420"/>
      <c r="BX7" s="420"/>
      <c r="BY7" s="420"/>
      <c r="BZ7" s="420"/>
      <c r="CA7" s="420"/>
      <c r="CB7" s="420"/>
      <c r="CC7" s="421"/>
      <c r="CD7" s="428" t="s">
        <v>102</v>
      </c>
      <c r="CE7" s="373"/>
      <c r="CF7" s="373"/>
      <c r="CG7" s="373"/>
      <c r="CH7" s="373"/>
      <c r="CI7" s="373"/>
      <c r="CJ7" s="373"/>
      <c r="CK7" s="373"/>
      <c r="CL7" s="373"/>
      <c r="CM7" s="373"/>
      <c r="CN7" s="373"/>
      <c r="CO7" s="373"/>
      <c r="CP7" s="373"/>
      <c r="CQ7" s="373"/>
      <c r="CR7" s="373"/>
      <c r="CS7" s="429"/>
      <c r="CT7" s="419">
        <v>8647404</v>
      </c>
      <c r="CU7" s="420"/>
      <c r="CV7" s="420"/>
      <c r="CW7" s="420"/>
      <c r="CX7" s="420"/>
      <c r="CY7" s="420"/>
      <c r="CZ7" s="420"/>
      <c r="DA7" s="421"/>
      <c r="DB7" s="419">
        <v>8495964</v>
      </c>
      <c r="DC7" s="420"/>
      <c r="DD7" s="420"/>
      <c r="DE7" s="420"/>
      <c r="DF7" s="420"/>
      <c r="DG7" s="420"/>
      <c r="DH7" s="420"/>
      <c r="DI7" s="421"/>
    </row>
    <row r="8" spans="1:119" ht="18.75" customHeight="1" thickBot="1" x14ac:dyDescent="0.25">
      <c r="A8" s="169"/>
      <c r="B8" s="570"/>
      <c r="C8" s="501"/>
      <c r="D8" s="501"/>
      <c r="E8" s="571"/>
      <c r="F8" s="571"/>
      <c r="G8" s="571"/>
      <c r="H8" s="571"/>
      <c r="I8" s="571"/>
      <c r="J8" s="571"/>
      <c r="K8" s="571"/>
      <c r="L8" s="571"/>
      <c r="M8" s="571"/>
      <c r="N8" s="571"/>
      <c r="O8" s="571"/>
      <c r="P8" s="571"/>
      <c r="Q8" s="571"/>
      <c r="R8" s="575"/>
      <c r="S8" s="575"/>
      <c r="T8" s="575"/>
      <c r="U8" s="575"/>
      <c r="V8" s="576"/>
      <c r="W8" s="490"/>
      <c r="X8" s="491"/>
      <c r="Y8" s="491"/>
      <c r="Z8" s="491"/>
      <c r="AA8" s="491"/>
      <c r="AB8" s="501"/>
      <c r="AC8" s="582"/>
      <c r="AD8" s="583"/>
      <c r="AE8" s="583"/>
      <c r="AF8" s="583"/>
      <c r="AG8" s="583"/>
      <c r="AH8" s="583"/>
      <c r="AI8" s="583"/>
      <c r="AJ8" s="583"/>
      <c r="AK8" s="583"/>
      <c r="AL8" s="584"/>
      <c r="AM8" s="478" t="s">
        <v>103</v>
      </c>
      <c r="AN8" s="393"/>
      <c r="AO8" s="393"/>
      <c r="AP8" s="393"/>
      <c r="AQ8" s="393"/>
      <c r="AR8" s="393"/>
      <c r="AS8" s="393"/>
      <c r="AT8" s="394"/>
      <c r="AU8" s="466" t="s">
        <v>104</v>
      </c>
      <c r="AV8" s="467"/>
      <c r="AW8" s="467"/>
      <c r="AX8" s="467"/>
      <c r="AY8" s="399" t="s">
        <v>105</v>
      </c>
      <c r="AZ8" s="400"/>
      <c r="BA8" s="400"/>
      <c r="BB8" s="400"/>
      <c r="BC8" s="400"/>
      <c r="BD8" s="400"/>
      <c r="BE8" s="400"/>
      <c r="BF8" s="400"/>
      <c r="BG8" s="400"/>
      <c r="BH8" s="400"/>
      <c r="BI8" s="400"/>
      <c r="BJ8" s="400"/>
      <c r="BK8" s="400"/>
      <c r="BL8" s="400"/>
      <c r="BM8" s="401"/>
      <c r="BN8" s="419">
        <v>416808</v>
      </c>
      <c r="BO8" s="420"/>
      <c r="BP8" s="420"/>
      <c r="BQ8" s="420"/>
      <c r="BR8" s="420"/>
      <c r="BS8" s="420"/>
      <c r="BT8" s="420"/>
      <c r="BU8" s="421"/>
      <c r="BV8" s="419">
        <v>407649</v>
      </c>
      <c r="BW8" s="420"/>
      <c r="BX8" s="420"/>
      <c r="BY8" s="420"/>
      <c r="BZ8" s="420"/>
      <c r="CA8" s="420"/>
      <c r="CB8" s="420"/>
      <c r="CC8" s="421"/>
      <c r="CD8" s="428" t="s">
        <v>106</v>
      </c>
      <c r="CE8" s="373"/>
      <c r="CF8" s="373"/>
      <c r="CG8" s="373"/>
      <c r="CH8" s="373"/>
      <c r="CI8" s="373"/>
      <c r="CJ8" s="373"/>
      <c r="CK8" s="373"/>
      <c r="CL8" s="373"/>
      <c r="CM8" s="373"/>
      <c r="CN8" s="373"/>
      <c r="CO8" s="373"/>
      <c r="CP8" s="373"/>
      <c r="CQ8" s="373"/>
      <c r="CR8" s="373"/>
      <c r="CS8" s="429"/>
      <c r="CT8" s="522">
        <v>0.53</v>
      </c>
      <c r="CU8" s="523"/>
      <c r="CV8" s="523"/>
      <c r="CW8" s="523"/>
      <c r="CX8" s="523"/>
      <c r="CY8" s="523"/>
      <c r="CZ8" s="523"/>
      <c r="DA8" s="524"/>
      <c r="DB8" s="522">
        <v>0.52</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2"/>
      <c r="L9" s="553" t="s">
        <v>108</v>
      </c>
      <c r="M9" s="554"/>
      <c r="N9" s="554"/>
      <c r="O9" s="554"/>
      <c r="P9" s="554"/>
      <c r="Q9" s="555"/>
      <c r="R9" s="556">
        <v>28355</v>
      </c>
      <c r="S9" s="557"/>
      <c r="T9" s="557"/>
      <c r="U9" s="557"/>
      <c r="V9" s="558"/>
      <c r="W9" s="488" t="s">
        <v>109</v>
      </c>
      <c r="X9" s="489"/>
      <c r="Y9" s="489"/>
      <c r="Z9" s="489"/>
      <c r="AA9" s="489"/>
      <c r="AB9" s="489"/>
      <c r="AC9" s="489"/>
      <c r="AD9" s="489"/>
      <c r="AE9" s="489"/>
      <c r="AF9" s="489"/>
      <c r="AG9" s="489"/>
      <c r="AH9" s="489"/>
      <c r="AI9" s="489"/>
      <c r="AJ9" s="489"/>
      <c r="AK9" s="489"/>
      <c r="AL9" s="559"/>
      <c r="AM9" s="478" t="s">
        <v>110</v>
      </c>
      <c r="AN9" s="393"/>
      <c r="AO9" s="393"/>
      <c r="AP9" s="393"/>
      <c r="AQ9" s="393"/>
      <c r="AR9" s="393"/>
      <c r="AS9" s="393"/>
      <c r="AT9" s="394"/>
      <c r="AU9" s="466" t="s">
        <v>90</v>
      </c>
      <c r="AV9" s="467"/>
      <c r="AW9" s="467"/>
      <c r="AX9" s="467"/>
      <c r="AY9" s="399" t="s">
        <v>111</v>
      </c>
      <c r="AZ9" s="400"/>
      <c r="BA9" s="400"/>
      <c r="BB9" s="400"/>
      <c r="BC9" s="400"/>
      <c r="BD9" s="400"/>
      <c r="BE9" s="400"/>
      <c r="BF9" s="400"/>
      <c r="BG9" s="400"/>
      <c r="BH9" s="400"/>
      <c r="BI9" s="400"/>
      <c r="BJ9" s="400"/>
      <c r="BK9" s="400"/>
      <c r="BL9" s="400"/>
      <c r="BM9" s="401"/>
      <c r="BN9" s="419">
        <v>9159</v>
      </c>
      <c r="BO9" s="420"/>
      <c r="BP9" s="420"/>
      <c r="BQ9" s="420"/>
      <c r="BR9" s="420"/>
      <c r="BS9" s="420"/>
      <c r="BT9" s="420"/>
      <c r="BU9" s="421"/>
      <c r="BV9" s="419">
        <v>-21960</v>
      </c>
      <c r="BW9" s="420"/>
      <c r="BX9" s="420"/>
      <c r="BY9" s="420"/>
      <c r="BZ9" s="420"/>
      <c r="CA9" s="420"/>
      <c r="CB9" s="420"/>
      <c r="CC9" s="421"/>
      <c r="CD9" s="428" t="s">
        <v>112</v>
      </c>
      <c r="CE9" s="373"/>
      <c r="CF9" s="373"/>
      <c r="CG9" s="373"/>
      <c r="CH9" s="373"/>
      <c r="CI9" s="373"/>
      <c r="CJ9" s="373"/>
      <c r="CK9" s="373"/>
      <c r="CL9" s="373"/>
      <c r="CM9" s="373"/>
      <c r="CN9" s="373"/>
      <c r="CO9" s="373"/>
      <c r="CP9" s="373"/>
      <c r="CQ9" s="373"/>
      <c r="CR9" s="373"/>
      <c r="CS9" s="429"/>
      <c r="CT9" s="389">
        <v>11.1</v>
      </c>
      <c r="CU9" s="390"/>
      <c r="CV9" s="390"/>
      <c r="CW9" s="390"/>
      <c r="CX9" s="390"/>
      <c r="CY9" s="390"/>
      <c r="CZ9" s="390"/>
      <c r="DA9" s="391"/>
      <c r="DB9" s="389">
        <v>11.5</v>
      </c>
      <c r="DC9" s="390"/>
      <c r="DD9" s="390"/>
      <c r="DE9" s="390"/>
      <c r="DF9" s="390"/>
      <c r="DG9" s="390"/>
      <c r="DH9" s="390"/>
      <c r="DI9" s="391"/>
    </row>
    <row r="10" spans="1:119" ht="18.75" customHeight="1" thickBot="1" x14ac:dyDescent="0.25">
      <c r="A10" s="169"/>
      <c r="B10" s="551"/>
      <c r="C10" s="552"/>
      <c r="D10" s="552"/>
      <c r="E10" s="552"/>
      <c r="F10" s="552"/>
      <c r="G10" s="552"/>
      <c r="H10" s="552"/>
      <c r="I10" s="552"/>
      <c r="J10" s="552"/>
      <c r="K10" s="472"/>
      <c r="L10" s="392" t="s">
        <v>113</v>
      </c>
      <c r="M10" s="393"/>
      <c r="N10" s="393"/>
      <c r="O10" s="393"/>
      <c r="P10" s="393"/>
      <c r="Q10" s="394"/>
      <c r="R10" s="395">
        <v>30129</v>
      </c>
      <c r="S10" s="396"/>
      <c r="T10" s="396"/>
      <c r="U10" s="396"/>
      <c r="V10" s="398"/>
      <c r="W10" s="560"/>
      <c r="X10" s="370"/>
      <c r="Y10" s="370"/>
      <c r="Z10" s="370"/>
      <c r="AA10" s="370"/>
      <c r="AB10" s="370"/>
      <c r="AC10" s="370"/>
      <c r="AD10" s="370"/>
      <c r="AE10" s="370"/>
      <c r="AF10" s="370"/>
      <c r="AG10" s="370"/>
      <c r="AH10" s="370"/>
      <c r="AI10" s="370"/>
      <c r="AJ10" s="370"/>
      <c r="AK10" s="370"/>
      <c r="AL10" s="561"/>
      <c r="AM10" s="478" t="s">
        <v>114</v>
      </c>
      <c r="AN10" s="393"/>
      <c r="AO10" s="393"/>
      <c r="AP10" s="393"/>
      <c r="AQ10" s="393"/>
      <c r="AR10" s="393"/>
      <c r="AS10" s="393"/>
      <c r="AT10" s="394"/>
      <c r="AU10" s="466" t="s">
        <v>90</v>
      </c>
      <c r="AV10" s="467"/>
      <c r="AW10" s="467"/>
      <c r="AX10" s="467"/>
      <c r="AY10" s="399" t="s">
        <v>115</v>
      </c>
      <c r="AZ10" s="400"/>
      <c r="BA10" s="400"/>
      <c r="BB10" s="400"/>
      <c r="BC10" s="400"/>
      <c r="BD10" s="400"/>
      <c r="BE10" s="400"/>
      <c r="BF10" s="400"/>
      <c r="BG10" s="400"/>
      <c r="BH10" s="400"/>
      <c r="BI10" s="400"/>
      <c r="BJ10" s="400"/>
      <c r="BK10" s="400"/>
      <c r="BL10" s="400"/>
      <c r="BM10" s="401"/>
      <c r="BN10" s="419">
        <v>333220</v>
      </c>
      <c r="BO10" s="420"/>
      <c r="BP10" s="420"/>
      <c r="BQ10" s="420"/>
      <c r="BR10" s="420"/>
      <c r="BS10" s="420"/>
      <c r="BT10" s="420"/>
      <c r="BU10" s="421"/>
      <c r="BV10" s="419">
        <v>334921</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2"/>
      <c r="L11" s="374" t="s">
        <v>117</v>
      </c>
      <c r="M11" s="375"/>
      <c r="N11" s="375"/>
      <c r="O11" s="375"/>
      <c r="P11" s="375"/>
      <c r="Q11" s="376"/>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8" t="s">
        <v>119</v>
      </c>
      <c r="AN11" s="393"/>
      <c r="AO11" s="393"/>
      <c r="AP11" s="393"/>
      <c r="AQ11" s="393"/>
      <c r="AR11" s="393"/>
      <c r="AS11" s="393"/>
      <c r="AT11" s="394"/>
      <c r="AU11" s="466" t="s">
        <v>90</v>
      </c>
      <c r="AV11" s="467"/>
      <c r="AW11" s="467"/>
      <c r="AX11" s="467"/>
      <c r="AY11" s="399" t="s">
        <v>120</v>
      </c>
      <c r="AZ11" s="400"/>
      <c r="BA11" s="400"/>
      <c r="BB11" s="400"/>
      <c r="BC11" s="400"/>
      <c r="BD11" s="400"/>
      <c r="BE11" s="400"/>
      <c r="BF11" s="400"/>
      <c r="BG11" s="400"/>
      <c r="BH11" s="400"/>
      <c r="BI11" s="400"/>
      <c r="BJ11" s="400"/>
      <c r="BK11" s="400"/>
      <c r="BL11" s="400"/>
      <c r="BM11" s="401"/>
      <c r="BN11" s="419">
        <v>0</v>
      </c>
      <c r="BO11" s="420"/>
      <c r="BP11" s="420"/>
      <c r="BQ11" s="420"/>
      <c r="BR11" s="420"/>
      <c r="BS11" s="420"/>
      <c r="BT11" s="420"/>
      <c r="BU11" s="421"/>
      <c r="BV11" s="419">
        <v>0</v>
      </c>
      <c r="BW11" s="420"/>
      <c r="BX11" s="420"/>
      <c r="BY11" s="420"/>
      <c r="BZ11" s="420"/>
      <c r="CA11" s="420"/>
      <c r="CB11" s="420"/>
      <c r="CC11" s="421"/>
      <c r="CD11" s="428" t="s">
        <v>121</v>
      </c>
      <c r="CE11" s="373"/>
      <c r="CF11" s="373"/>
      <c r="CG11" s="373"/>
      <c r="CH11" s="373"/>
      <c r="CI11" s="373"/>
      <c r="CJ11" s="373"/>
      <c r="CK11" s="373"/>
      <c r="CL11" s="373"/>
      <c r="CM11" s="373"/>
      <c r="CN11" s="373"/>
      <c r="CO11" s="373"/>
      <c r="CP11" s="373"/>
      <c r="CQ11" s="373"/>
      <c r="CR11" s="373"/>
      <c r="CS11" s="429"/>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27058</v>
      </c>
      <c r="S12" s="538"/>
      <c r="T12" s="538"/>
      <c r="U12" s="538"/>
      <c r="V12" s="539"/>
      <c r="W12" s="540" t="s">
        <v>1</v>
      </c>
      <c r="X12" s="467"/>
      <c r="Y12" s="467"/>
      <c r="Z12" s="467"/>
      <c r="AA12" s="467"/>
      <c r="AB12" s="541"/>
      <c r="AC12" s="542" t="s">
        <v>125</v>
      </c>
      <c r="AD12" s="543"/>
      <c r="AE12" s="543"/>
      <c r="AF12" s="543"/>
      <c r="AG12" s="544"/>
      <c r="AH12" s="542" t="s">
        <v>126</v>
      </c>
      <c r="AI12" s="543"/>
      <c r="AJ12" s="543"/>
      <c r="AK12" s="543"/>
      <c r="AL12" s="545"/>
      <c r="AM12" s="478" t="s">
        <v>127</v>
      </c>
      <c r="AN12" s="393"/>
      <c r="AO12" s="393"/>
      <c r="AP12" s="393"/>
      <c r="AQ12" s="393"/>
      <c r="AR12" s="393"/>
      <c r="AS12" s="393"/>
      <c r="AT12" s="394"/>
      <c r="AU12" s="466" t="s">
        <v>90</v>
      </c>
      <c r="AV12" s="467"/>
      <c r="AW12" s="467"/>
      <c r="AX12" s="467"/>
      <c r="AY12" s="399" t="s">
        <v>128</v>
      </c>
      <c r="AZ12" s="400"/>
      <c r="BA12" s="400"/>
      <c r="BB12" s="400"/>
      <c r="BC12" s="400"/>
      <c r="BD12" s="400"/>
      <c r="BE12" s="400"/>
      <c r="BF12" s="400"/>
      <c r="BG12" s="400"/>
      <c r="BH12" s="400"/>
      <c r="BI12" s="400"/>
      <c r="BJ12" s="400"/>
      <c r="BK12" s="400"/>
      <c r="BL12" s="400"/>
      <c r="BM12" s="401"/>
      <c r="BN12" s="419">
        <v>20729</v>
      </c>
      <c r="BO12" s="420"/>
      <c r="BP12" s="420"/>
      <c r="BQ12" s="420"/>
      <c r="BR12" s="420"/>
      <c r="BS12" s="420"/>
      <c r="BT12" s="420"/>
      <c r="BU12" s="421"/>
      <c r="BV12" s="419">
        <v>685343</v>
      </c>
      <c r="BW12" s="420"/>
      <c r="BX12" s="420"/>
      <c r="BY12" s="420"/>
      <c r="BZ12" s="420"/>
      <c r="CA12" s="420"/>
      <c r="CB12" s="420"/>
      <c r="CC12" s="421"/>
      <c r="CD12" s="428" t="s">
        <v>129</v>
      </c>
      <c r="CE12" s="373"/>
      <c r="CF12" s="373"/>
      <c r="CG12" s="373"/>
      <c r="CH12" s="373"/>
      <c r="CI12" s="373"/>
      <c r="CJ12" s="373"/>
      <c r="CK12" s="373"/>
      <c r="CL12" s="373"/>
      <c r="CM12" s="373"/>
      <c r="CN12" s="373"/>
      <c r="CO12" s="373"/>
      <c r="CP12" s="373"/>
      <c r="CQ12" s="373"/>
      <c r="CR12" s="373"/>
      <c r="CS12" s="429"/>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9" t="s">
        <v>130</v>
      </c>
      <c r="N13" s="510"/>
      <c r="O13" s="510"/>
      <c r="P13" s="510"/>
      <c r="Q13" s="511"/>
      <c r="R13" s="512">
        <v>26430</v>
      </c>
      <c r="S13" s="513"/>
      <c r="T13" s="513"/>
      <c r="U13" s="513"/>
      <c r="V13" s="514"/>
      <c r="W13" s="500" t="s">
        <v>131</v>
      </c>
      <c r="X13" s="442"/>
      <c r="Y13" s="442"/>
      <c r="Z13" s="442"/>
      <c r="AA13" s="442"/>
      <c r="AB13" s="443"/>
      <c r="AC13" s="395">
        <v>293</v>
      </c>
      <c r="AD13" s="396"/>
      <c r="AE13" s="396"/>
      <c r="AF13" s="396"/>
      <c r="AG13" s="397"/>
      <c r="AH13" s="395">
        <v>272</v>
      </c>
      <c r="AI13" s="396"/>
      <c r="AJ13" s="396"/>
      <c r="AK13" s="396"/>
      <c r="AL13" s="398"/>
      <c r="AM13" s="478" t="s">
        <v>132</v>
      </c>
      <c r="AN13" s="393"/>
      <c r="AO13" s="393"/>
      <c r="AP13" s="393"/>
      <c r="AQ13" s="393"/>
      <c r="AR13" s="393"/>
      <c r="AS13" s="393"/>
      <c r="AT13" s="394"/>
      <c r="AU13" s="466" t="s">
        <v>104</v>
      </c>
      <c r="AV13" s="467"/>
      <c r="AW13" s="467"/>
      <c r="AX13" s="467"/>
      <c r="AY13" s="399" t="s">
        <v>133</v>
      </c>
      <c r="AZ13" s="400"/>
      <c r="BA13" s="400"/>
      <c r="BB13" s="400"/>
      <c r="BC13" s="400"/>
      <c r="BD13" s="400"/>
      <c r="BE13" s="400"/>
      <c r="BF13" s="400"/>
      <c r="BG13" s="400"/>
      <c r="BH13" s="400"/>
      <c r="BI13" s="400"/>
      <c r="BJ13" s="400"/>
      <c r="BK13" s="400"/>
      <c r="BL13" s="400"/>
      <c r="BM13" s="401"/>
      <c r="BN13" s="419">
        <v>321650</v>
      </c>
      <c r="BO13" s="420"/>
      <c r="BP13" s="420"/>
      <c r="BQ13" s="420"/>
      <c r="BR13" s="420"/>
      <c r="BS13" s="420"/>
      <c r="BT13" s="420"/>
      <c r="BU13" s="421"/>
      <c r="BV13" s="419">
        <v>-372382</v>
      </c>
      <c r="BW13" s="420"/>
      <c r="BX13" s="420"/>
      <c r="BY13" s="420"/>
      <c r="BZ13" s="420"/>
      <c r="CA13" s="420"/>
      <c r="CB13" s="420"/>
      <c r="CC13" s="421"/>
      <c r="CD13" s="428" t="s">
        <v>134</v>
      </c>
      <c r="CE13" s="373"/>
      <c r="CF13" s="373"/>
      <c r="CG13" s="373"/>
      <c r="CH13" s="373"/>
      <c r="CI13" s="373"/>
      <c r="CJ13" s="373"/>
      <c r="CK13" s="373"/>
      <c r="CL13" s="373"/>
      <c r="CM13" s="373"/>
      <c r="CN13" s="373"/>
      <c r="CO13" s="373"/>
      <c r="CP13" s="373"/>
      <c r="CQ13" s="373"/>
      <c r="CR13" s="373"/>
      <c r="CS13" s="429"/>
      <c r="CT13" s="389">
        <v>10</v>
      </c>
      <c r="CU13" s="390"/>
      <c r="CV13" s="390"/>
      <c r="CW13" s="390"/>
      <c r="CX13" s="390"/>
      <c r="CY13" s="390"/>
      <c r="CZ13" s="390"/>
      <c r="DA13" s="391"/>
      <c r="DB13" s="389">
        <v>11.1</v>
      </c>
      <c r="DC13" s="390"/>
      <c r="DD13" s="390"/>
      <c r="DE13" s="390"/>
      <c r="DF13" s="390"/>
      <c r="DG13" s="390"/>
      <c r="DH13" s="390"/>
      <c r="DI13" s="391"/>
    </row>
    <row r="14" spans="1:119" ht="18.75" customHeight="1" thickBot="1" x14ac:dyDescent="0.25">
      <c r="A14" s="169"/>
      <c r="B14" s="528"/>
      <c r="C14" s="529"/>
      <c r="D14" s="529"/>
      <c r="E14" s="529"/>
      <c r="F14" s="529"/>
      <c r="G14" s="529"/>
      <c r="H14" s="529"/>
      <c r="I14" s="529"/>
      <c r="J14" s="529"/>
      <c r="K14" s="530"/>
      <c r="L14" s="502" t="s">
        <v>135</v>
      </c>
      <c r="M14" s="546"/>
      <c r="N14" s="546"/>
      <c r="O14" s="546"/>
      <c r="P14" s="546"/>
      <c r="Q14" s="547"/>
      <c r="R14" s="512">
        <v>27468</v>
      </c>
      <c r="S14" s="513"/>
      <c r="T14" s="513"/>
      <c r="U14" s="513"/>
      <c r="V14" s="514"/>
      <c r="W14" s="515"/>
      <c r="X14" s="445"/>
      <c r="Y14" s="445"/>
      <c r="Z14" s="445"/>
      <c r="AA14" s="445"/>
      <c r="AB14" s="446"/>
      <c r="AC14" s="505">
        <v>2.4</v>
      </c>
      <c r="AD14" s="506"/>
      <c r="AE14" s="506"/>
      <c r="AF14" s="506"/>
      <c r="AG14" s="507"/>
      <c r="AH14" s="505">
        <v>2.1</v>
      </c>
      <c r="AI14" s="506"/>
      <c r="AJ14" s="506"/>
      <c r="AK14" s="506"/>
      <c r="AL14" s="508"/>
      <c r="AM14" s="478"/>
      <c r="AN14" s="393"/>
      <c r="AO14" s="393"/>
      <c r="AP14" s="393"/>
      <c r="AQ14" s="393"/>
      <c r="AR14" s="393"/>
      <c r="AS14" s="393"/>
      <c r="AT14" s="394"/>
      <c r="AU14" s="466"/>
      <c r="AV14" s="467"/>
      <c r="AW14" s="467"/>
      <c r="AX14" s="467"/>
      <c r="AY14" s="399"/>
      <c r="AZ14" s="400"/>
      <c r="BA14" s="400"/>
      <c r="BB14" s="400"/>
      <c r="BC14" s="400"/>
      <c r="BD14" s="400"/>
      <c r="BE14" s="400"/>
      <c r="BF14" s="400"/>
      <c r="BG14" s="400"/>
      <c r="BH14" s="400"/>
      <c r="BI14" s="400"/>
      <c r="BJ14" s="400"/>
      <c r="BK14" s="400"/>
      <c r="BL14" s="400"/>
      <c r="BM14" s="401"/>
      <c r="BN14" s="419"/>
      <c r="BO14" s="420"/>
      <c r="BP14" s="420"/>
      <c r="BQ14" s="420"/>
      <c r="BR14" s="420"/>
      <c r="BS14" s="420"/>
      <c r="BT14" s="420"/>
      <c r="BU14" s="421"/>
      <c r="BV14" s="419"/>
      <c r="BW14" s="420"/>
      <c r="BX14" s="420"/>
      <c r="BY14" s="420"/>
      <c r="BZ14" s="420"/>
      <c r="CA14" s="420"/>
      <c r="CB14" s="420"/>
      <c r="CC14" s="421"/>
      <c r="CD14" s="425" t="s">
        <v>136</v>
      </c>
      <c r="CE14" s="426"/>
      <c r="CF14" s="426"/>
      <c r="CG14" s="426"/>
      <c r="CH14" s="426"/>
      <c r="CI14" s="426"/>
      <c r="CJ14" s="426"/>
      <c r="CK14" s="426"/>
      <c r="CL14" s="426"/>
      <c r="CM14" s="426"/>
      <c r="CN14" s="426"/>
      <c r="CO14" s="426"/>
      <c r="CP14" s="426"/>
      <c r="CQ14" s="426"/>
      <c r="CR14" s="426"/>
      <c r="CS14" s="427"/>
      <c r="CT14" s="516">
        <v>49.4</v>
      </c>
      <c r="CU14" s="517"/>
      <c r="CV14" s="517"/>
      <c r="CW14" s="517"/>
      <c r="CX14" s="517"/>
      <c r="CY14" s="517"/>
      <c r="CZ14" s="517"/>
      <c r="DA14" s="518"/>
      <c r="DB14" s="516">
        <v>62.2</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9" t="s">
        <v>130</v>
      </c>
      <c r="N15" s="510"/>
      <c r="O15" s="510"/>
      <c r="P15" s="510"/>
      <c r="Q15" s="511"/>
      <c r="R15" s="512">
        <v>26915</v>
      </c>
      <c r="S15" s="513"/>
      <c r="T15" s="513"/>
      <c r="U15" s="513"/>
      <c r="V15" s="514"/>
      <c r="W15" s="500" t="s">
        <v>137</v>
      </c>
      <c r="X15" s="442"/>
      <c r="Y15" s="442"/>
      <c r="Z15" s="442"/>
      <c r="AA15" s="442"/>
      <c r="AB15" s="443"/>
      <c r="AC15" s="395">
        <v>3839</v>
      </c>
      <c r="AD15" s="396"/>
      <c r="AE15" s="396"/>
      <c r="AF15" s="396"/>
      <c r="AG15" s="397"/>
      <c r="AH15" s="395">
        <v>4165</v>
      </c>
      <c r="AI15" s="396"/>
      <c r="AJ15" s="396"/>
      <c r="AK15" s="396"/>
      <c r="AL15" s="398"/>
      <c r="AM15" s="478"/>
      <c r="AN15" s="393"/>
      <c r="AO15" s="393"/>
      <c r="AP15" s="393"/>
      <c r="AQ15" s="393"/>
      <c r="AR15" s="393"/>
      <c r="AS15" s="393"/>
      <c r="AT15" s="394"/>
      <c r="AU15" s="466"/>
      <c r="AV15" s="467"/>
      <c r="AW15" s="467"/>
      <c r="AX15" s="467"/>
      <c r="AY15" s="411" t="s">
        <v>138</v>
      </c>
      <c r="AZ15" s="412"/>
      <c r="BA15" s="412"/>
      <c r="BB15" s="412"/>
      <c r="BC15" s="412"/>
      <c r="BD15" s="412"/>
      <c r="BE15" s="412"/>
      <c r="BF15" s="412"/>
      <c r="BG15" s="412"/>
      <c r="BH15" s="412"/>
      <c r="BI15" s="412"/>
      <c r="BJ15" s="412"/>
      <c r="BK15" s="412"/>
      <c r="BL15" s="412"/>
      <c r="BM15" s="413"/>
      <c r="BN15" s="414">
        <v>4217987</v>
      </c>
      <c r="BO15" s="415"/>
      <c r="BP15" s="415"/>
      <c r="BQ15" s="415"/>
      <c r="BR15" s="415"/>
      <c r="BS15" s="415"/>
      <c r="BT15" s="415"/>
      <c r="BU15" s="416"/>
      <c r="BV15" s="414">
        <v>3864346</v>
      </c>
      <c r="BW15" s="415"/>
      <c r="BX15" s="415"/>
      <c r="BY15" s="415"/>
      <c r="BZ15" s="415"/>
      <c r="CA15" s="415"/>
      <c r="CB15" s="415"/>
      <c r="CC15" s="416"/>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502" t="s">
        <v>140</v>
      </c>
      <c r="M16" s="503"/>
      <c r="N16" s="503"/>
      <c r="O16" s="503"/>
      <c r="P16" s="503"/>
      <c r="Q16" s="504"/>
      <c r="R16" s="497" t="s">
        <v>141</v>
      </c>
      <c r="S16" s="498"/>
      <c r="T16" s="498"/>
      <c r="U16" s="498"/>
      <c r="V16" s="499"/>
      <c r="W16" s="515"/>
      <c r="X16" s="445"/>
      <c r="Y16" s="445"/>
      <c r="Z16" s="445"/>
      <c r="AA16" s="445"/>
      <c r="AB16" s="446"/>
      <c r="AC16" s="505">
        <v>31.9</v>
      </c>
      <c r="AD16" s="506"/>
      <c r="AE16" s="506"/>
      <c r="AF16" s="506"/>
      <c r="AG16" s="507"/>
      <c r="AH16" s="505">
        <v>32.700000000000003</v>
      </c>
      <c r="AI16" s="506"/>
      <c r="AJ16" s="506"/>
      <c r="AK16" s="506"/>
      <c r="AL16" s="508"/>
      <c r="AM16" s="478"/>
      <c r="AN16" s="393"/>
      <c r="AO16" s="393"/>
      <c r="AP16" s="393"/>
      <c r="AQ16" s="393"/>
      <c r="AR16" s="393"/>
      <c r="AS16" s="393"/>
      <c r="AT16" s="394"/>
      <c r="AU16" s="466"/>
      <c r="AV16" s="467"/>
      <c r="AW16" s="467"/>
      <c r="AX16" s="467"/>
      <c r="AY16" s="399" t="s">
        <v>142</v>
      </c>
      <c r="AZ16" s="400"/>
      <c r="BA16" s="400"/>
      <c r="BB16" s="400"/>
      <c r="BC16" s="400"/>
      <c r="BD16" s="400"/>
      <c r="BE16" s="400"/>
      <c r="BF16" s="400"/>
      <c r="BG16" s="400"/>
      <c r="BH16" s="400"/>
      <c r="BI16" s="400"/>
      <c r="BJ16" s="400"/>
      <c r="BK16" s="400"/>
      <c r="BL16" s="400"/>
      <c r="BM16" s="401"/>
      <c r="BN16" s="419">
        <v>7485652</v>
      </c>
      <c r="BO16" s="420"/>
      <c r="BP16" s="420"/>
      <c r="BQ16" s="420"/>
      <c r="BR16" s="420"/>
      <c r="BS16" s="420"/>
      <c r="BT16" s="420"/>
      <c r="BU16" s="421"/>
      <c r="BV16" s="419">
        <v>7393871</v>
      </c>
      <c r="BW16" s="420"/>
      <c r="BX16" s="420"/>
      <c r="BY16" s="420"/>
      <c r="BZ16" s="420"/>
      <c r="CA16" s="420"/>
      <c r="CB16" s="420"/>
      <c r="CC16" s="421"/>
      <c r="CD16" s="182"/>
      <c r="CE16" s="417"/>
      <c r="CF16" s="417"/>
      <c r="CG16" s="417"/>
      <c r="CH16" s="417"/>
      <c r="CI16" s="417"/>
      <c r="CJ16" s="417"/>
      <c r="CK16" s="417"/>
      <c r="CL16" s="417"/>
      <c r="CM16" s="417"/>
      <c r="CN16" s="417"/>
      <c r="CO16" s="417"/>
      <c r="CP16" s="417"/>
      <c r="CQ16" s="417"/>
      <c r="CR16" s="417"/>
      <c r="CS16" s="418"/>
      <c r="CT16" s="389"/>
      <c r="CU16" s="390"/>
      <c r="CV16" s="390"/>
      <c r="CW16" s="390"/>
      <c r="CX16" s="390"/>
      <c r="CY16" s="390"/>
      <c r="CZ16" s="390"/>
      <c r="DA16" s="391"/>
      <c r="DB16" s="389"/>
      <c r="DC16" s="390"/>
      <c r="DD16" s="390"/>
      <c r="DE16" s="390"/>
      <c r="DF16" s="390"/>
      <c r="DG16" s="390"/>
      <c r="DH16" s="390"/>
      <c r="DI16" s="391"/>
    </row>
    <row r="17" spans="1:113" ht="18.75" customHeight="1" thickBot="1" x14ac:dyDescent="0.25">
      <c r="A17" s="169"/>
      <c r="B17" s="531"/>
      <c r="C17" s="532"/>
      <c r="D17" s="532"/>
      <c r="E17" s="532"/>
      <c r="F17" s="532"/>
      <c r="G17" s="532"/>
      <c r="H17" s="532"/>
      <c r="I17" s="532"/>
      <c r="J17" s="532"/>
      <c r="K17" s="533"/>
      <c r="L17" s="183"/>
      <c r="M17" s="494" t="s">
        <v>143</v>
      </c>
      <c r="N17" s="495"/>
      <c r="O17" s="495"/>
      <c r="P17" s="495"/>
      <c r="Q17" s="496"/>
      <c r="R17" s="497" t="s">
        <v>144</v>
      </c>
      <c r="S17" s="498"/>
      <c r="T17" s="498"/>
      <c r="U17" s="498"/>
      <c r="V17" s="499"/>
      <c r="W17" s="500" t="s">
        <v>145</v>
      </c>
      <c r="X17" s="442"/>
      <c r="Y17" s="442"/>
      <c r="Z17" s="442"/>
      <c r="AA17" s="442"/>
      <c r="AB17" s="443"/>
      <c r="AC17" s="395">
        <v>7915</v>
      </c>
      <c r="AD17" s="396"/>
      <c r="AE17" s="396"/>
      <c r="AF17" s="396"/>
      <c r="AG17" s="397"/>
      <c r="AH17" s="395">
        <v>8289</v>
      </c>
      <c r="AI17" s="396"/>
      <c r="AJ17" s="396"/>
      <c r="AK17" s="396"/>
      <c r="AL17" s="398"/>
      <c r="AM17" s="478"/>
      <c r="AN17" s="393"/>
      <c r="AO17" s="393"/>
      <c r="AP17" s="393"/>
      <c r="AQ17" s="393"/>
      <c r="AR17" s="393"/>
      <c r="AS17" s="393"/>
      <c r="AT17" s="394"/>
      <c r="AU17" s="466"/>
      <c r="AV17" s="467"/>
      <c r="AW17" s="467"/>
      <c r="AX17" s="467"/>
      <c r="AY17" s="399" t="s">
        <v>146</v>
      </c>
      <c r="AZ17" s="400"/>
      <c r="BA17" s="400"/>
      <c r="BB17" s="400"/>
      <c r="BC17" s="400"/>
      <c r="BD17" s="400"/>
      <c r="BE17" s="400"/>
      <c r="BF17" s="400"/>
      <c r="BG17" s="400"/>
      <c r="BH17" s="400"/>
      <c r="BI17" s="400"/>
      <c r="BJ17" s="400"/>
      <c r="BK17" s="400"/>
      <c r="BL17" s="400"/>
      <c r="BM17" s="401"/>
      <c r="BN17" s="419">
        <v>5381204</v>
      </c>
      <c r="BO17" s="420"/>
      <c r="BP17" s="420"/>
      <c r="BQ17" s="420"/>
      <c r="BR17" s="420"/>
      <c r="BS17" s="420"/>
      <c r="BT17" s="420"/>
      <c r="BU17" s="421"/>
      <c r="BV17" s="419">
        <v>4906148</v>
      </c>
      <c r="BW17" s="420"/>
      <c r="BX17" s="420"/>
      <c r="BY17" s="420"/>
      <c r="BZ17" s="420"/>
      <c r="CA17" s="420"/>
      <c r="CB17" s="420"/>
      <c r="CC17" s="421"/>
      <c r="CD17" s="182"/>
      <c r="CE17" s="417"/>
      <c r="CF17" s="417"/>
      <c r="CG17" s="417"/>
      <c r="CH17" s="417"/>
      <c r="CI17" s="417"/>
      <c r="CJ17" s="417"/>
      <c r="CK17" s="417"/>
      <c r="CL17" s="417"/>
      <c r="CM17" s="417"/>
      <c r="CN17" s="417"/>
      <c r="CO17" s="417"/>
      <c r="CP17" s="417"/>
      <c r="CQ17" s="417"/>
      <c r="CR17" s="417"/>
      <c r="CS17" s="418"/>
      <c r="CT17" s="389"/>
      <c r="CU17" s="390"/>
      <c r="CV17" s="390"/>
      <c r="CW17" s="390"/>
      <c r="CX17" s="390"/>
      <c r="CY17" s="390"/>
      <c r="CZ17" s="390"/>
      <c r="DA17" s="391"/>
      <c r="DB17" s="389"/>
      <c r="DC17" s="390"/>
      <c r="DD17" s="390"/>
      <c r="DE17" s="390"/>
      <c r="DF17" s="390"/>
      <c r="DG17" s="390"/>
      <c r="DH17" s="390"/>
      <c r="DI17" s="391"/>
    </row>
    <row r="18" spans="1:113" ht="18.75" customHeight="1" thickBot="1" x14ac:dyDescent="0.25">
      <c r="A18" s="169"/>
      <c r="B18" s="471" t="s">
        <v>147</v>
      </c>
      <c r="C18" s="472"/>
      <c r="D18" s="472"/>
      <c r="E18" s="473"/>
      <c r="F18" s="473"/>
      <c r="G18" s="473"/>
      <c r="H18" s="473"/>
      <c r="I18" s="473"/>
      <c r="J18" s="473"/>
      <c r="K18" s="473"/>
      <c r="L18" s="474">
        <v>90.4</v>
      </c>
      <c r="M18" s="474"/>
      <c r="N18" s="474"/>
      <c r="O18" s="474"/>
      <c r="P18" s="474"/>
      <c r="Q18" s="474"/>
      <c r="R18" s="475"/>
      <c r="S18" s="475"/>
      <c r="T18" s="475"/>
      <c r="U18" s="475"/>
      <c r="V18" s="476"/>
      <c r="W18" s="490"/>
      <c r="X18" s="491"/>
      <c r="Y18" s="491"/>
      <c r="Z18" s="491"/>
      <c r="AA18" s="491"/>
      <c r="AB18" s="501"/>
      <c r="AC18" s="383">
        <v>65.7</v>
      </c>
      <c r="AD18" s="384"/>
      <c r="AE18" s="384"/>
      <c r="AF18" s="384"/>
      <c r="AG18" s="477"/>
      <c r="AH18" s="383">
        <v>65.099999999999994</v>
      </c>
      <c r="AI18" s="384"/>
      <c r="AJ18" s="384"/>
      <c r="AK18" s="384"/>
      <c r="AL18" s="385"/>
      <c r="AM18" s="478"/>
      <c r="AN18" s="393"/>
      <c r="AO18" s="393"/>
      <c r="AP18" s="393"/>
      <c r="AQ18" s="393"/>
      <c r="AR18" s="393"/>
      <c r="AS18" s="393"/>
      <c r="AT18" s="394"/>
      <c r="AU18" s="466"/>
      <c r="AV18" s="467"/>
      <c r="AW18" s="467"/>
      <c r="AX18" s="467"/>
      <c r="AY18" s="399" t="s">
        <v>148</v>
      </c>
      <c r="AZ18" s="400"/>
      <c r="BA18" s="400"/>
      <c r="BB18" s="400"/>
      <c r="BC18" s="400"/>
      <c r="BD18" s="400"/>
      <c r="BE18" s="400"/>
      <c r="BF18" s="400"/>
      <c r="BG18" s="400"/>
      <c r="BH18" s="400"/>
      <c r="BI18" s="400"/>
      <c r="BJ18" s="400"/>
      <c r="BK18" s="400"/>
      <c r="BL18" s="400"/>
      <c r="BM18" s="401"/>
      <c r="BN18" s="419">
        <v>8394052</v>
      </c>
      <c r="BO18" s="420"/>
      <c r="BP18" s="420"/>
      <c r="BQ18" s="420"/>
      <c r="BR18" s="420"/>
      <c r="BS18" s="420"/>
      <c r="BT18" s="420"/>
      <c r="BU18" s="421"/>
      <c r="BV18" s="419">
        <v>8436706</v>
      </c>
      <c r="BW18" s="420"/>
      <c r="BX18" s="420"/>
      <c r="BY18" s="420"/>
      <c r="BZ18" s="420"/>
      <c r="CA18" s="420"/>
      <c r="CB18" s="420"/>
      <c r="CC18" s="421"/>
      <c r="CD18" s="182"/>
      <c r="CE18" s="417"/>
      <c r="CF18" s="417"/>
      <c r="CG18" s="417"/>
      <c r="CH18" s="417"/>
      <c r="CI18" s="417"/>
      <c r="CJ18" s="417"/>
      <c r="CK18" s="417"/>
      <c r="CL18" s="417"/>
      <c r="CM18" s="417"/>
      <c r="CN18" s="417"/>
      <c r="CO18" s="417"/>
      <c r="CP18" s="417"/>
      <c r="CQ18" s="417"/>
      <c r="CR18" s="417"/>
      <c r="CS18" s="418"/>
      <c r="CT18" s="389"/>
      <c r="CU18" s="390"/>
      <c r="CV18" s="390"/>
      <c r="CW18" s="390"/>
      <c r="CX18" s="390"/>
      <c r="CY18" s="390"/>
      <c r="CZ18" s="390"/>
      <c r="DA18" s="391"/>
      <c r="DB18" s="389"/>
      <c r="DC18" s="390"/>
      <c r="DD18" s="390"/>
      <c r="DE18" s="390"/>
      <c r="DF18" s="390"/>
      <c r="DG18" s="390"/>
      <c r="DH18" s="390"/>
      <c r="DI18" s="391"/>
    </row>
    <row r="19" spans="1:113" ht="18.75" customHeight="1" thickBot="1" x14ac:dyDescent="0.25">
      <c r="A19" s="169"/>
      <c r="B19" s="471" t="s">
        <v>149</v>
      </c>
      <c r="C19" s="472"/>
      <c r="D19" s="472"/>
      <c r="E19" s="473"/>
      <c r="F19" s="473"/>
      <c r="G19" s="473"/>
      <c r="H19" s="473"/>
      <c r="I19" s="473"/>
      <c r="J19" s="473"/>
      <c r="K19" s="473"/>
      <c r="L19" s="479">
        <v>314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493"/>
      <c r="AM19" s="478"/>
      <c r="AN19" s="393"/>
      <c r="AO19" s="393"/>
      <c r="AP19" s="393"/>
      <c r="AQ19" s="393"/>
      <c r="AR19" s="393"/>
      <c r="AS19" s="393"/>
      <c r="AT19" s="394"/>
      <c r="AU19" s="466"/>
      <c r="AV19" s="467"/>
      <c r="AW19" s="467"/>
      <c r="AX19" s="467"/>
      <c r="AY19" s="399" t="s">
        <v>150</v>
      </c>
      <c r="AZ19" s="400"/>
      <c r="BA19" s="400"/>
      <c r="BB19" s="400"/>
      <c r="BC19" s="400"/>
      <c r="BD19" s="400"/>
      <c r="BE19" s="400"/>
      <c r="BF19" s="400"/>
      <c r="BG19" s="400"/>
      <c r="BH19" s="400"/>
      <c r="BI19" s="400"/>
      <c r="BJ19" s="400"/>
      <c r="BK19" s="400"/>
      <c r="BL19" s="400"/>
      <c r="BM19" s="401"/>
      <c r="BN19" s="419">
        <v>10818305</v>
      </c>
      <c r="BO19" s="420"/>
      <c r="BP19" s="420"/>
      <c r="BQ19" s="420"/>
      <c r="BR19" s="420"/>
      <c r="BS19" s="420"/>
      <c r="BT19" s="420"/>
      <c r="BU19" s="421"/>
      <c r="BV19" s="419">
        <v>11065300</v>
      </c>
      <c r="BW19" s="420"/>
      <c r="BX19" s="420"/>
      <c r="BY19" s="420"/>
      <c r="BZ19" s="420"/>
      <c r="CA19" s="420"/>
      <c r="CB19" s="420"/>
      <c r="CC19" s="421"/>
      <c r="CD19" s="182"/>
      <c r="CE19" s="417"/>
      <c r="CF19" s="417"/>
      <c r="CG19" s="417"/>
      <c r="CH19" s="417"/>
      <c r="CI19" s="417"/>
      <c r="CJ19" s="417"/>
      <c r="CK19" s="417"/>
      <c r="CL19" s="417"/>
      <c r="CM19" s="417"/>
      <c r="CN19" s="417"/>
      <c r="CO19" s="417"/>
      <c r="CP19" s="417"/>
      <c r="CQ19" s="417"/>
      <c r="CR19" s="417"/>
      <c r="CS19" s="418"/>
      <c r="CT19" s="389"/>
      <c r="CU19" s="390"/>
      <c r="CV19" s="390"/>
      <c r="CW19" s="390"/>
      <c r="CX19" s="390"/>
      <c r="CY19" s="390"/>
      <c r="CZ19" s="390"/>
      <c r="DA19" s="391"/>
      <c r="DB19" s="389"/>
      <c r="DC19" s="390"/>
      <c r="DD19" s="390"/>
      <c r="DE19" s="390"/>
      <c r="DF19" s="390"/>
      <c r="DG19" s="390"/>
      <c r="DH19" s="390"/>
      <c r="DI19" s="391"/>
    </row>
    <row r="20" spans="1:113" ht="18.75" customHeight="1" thickBot="1" x14ac:dyDescent="0.25">
      <c r="A20" s="169"/>
      <c r="B20" s="471" t="s">
        <v>151</v>
      </c>
      <c r="C20" s="472"/>
      <c r="D20" s="472"/>
      <c r="E20" s="473"/>
      <c r="F20" s="473"/>
      <c r="G20" s="473"/>
      <c r="H20" s="473"/>
      <c r="I20" s="473"/>
      <c r="J20" s="473"/>
      <c r="K20" s="473"/>
      <c r="L20" s="479">
        <v>11806</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75"/>
      <c r="AO20" s="375"/>
      <c r="AP20" s="375"/>
      <c r="AQ20" s="375"/>
      <c r="AR20" s="375"/>
      <c r="AS20" s="375"/>
      <c r="AT20" s="376"/>
      <c r="AU20" s="485"/>
      <c r="AV20" s="486"/>
      <c r="AW20" s="486"/>
      <c r="AX20" s="487"/>
      <c r="AY20" s="399"/>
      <c r="AZ20" s="400"/>
      <c r="BA20" s="400"/>
      <c r="BB20" s="400"/>
      <c r="BC20" s="400"/>
      <c r="BD20" s="400"/>
      <c r="BE20" s="400"/>
      <c r="BF20" s="400"/>
      <c r="BG20" s="400"/>
      <c r="BH20" s="400"/>
      <c r="BI20" s="400"/>
      <c r="BJ20" s="400"/>
      <c r="BK20" s="400"/>
      <c r="BL20" s="400"/>
      <c r="BM20" s="401"/>
      <c r="BN20" s="419"/>
      <c r="BO20" s="420"/>
      <c r="BP20" s="420"/>
      <c r="BQ20" s="420"/>
      <c r="BR20" s="420"/>
      <c r="BS20" s="420"/>
      <c r="BT20" s="420"/>
      <c r="BU20" s="421"/>
      <c r="BV20" s="419"/>
      <c r="BW20" s="420"/>
      <c r="BX20" s="420"/>
      <c r="BY20" s="420"/>
      <c r="BZ20" s="420"/>
      <c r="CA20" s="420"/>
      <c r="CB20" s="420"/>
      <c r="CC20" s="421"/>
      <c r="CD20" s="182"/>
      <c r="CE20" s="417"/>
      <c r="CF20" s="417"/>
      <c r="CG20" s="417"/>
      <c r="CH20" s="417"/>
      <c r="CI20" s="417"/>
      <c r="CJ20" s="417"/>
      <c r="CK20" s="417"/>
      <c r="CL20" s="417"/>
      <c r="CM20" s="417"/>
      <c r="CN20" s="417"/>
      <c r="CO20" s="417"/>
      <c r="CP20" s="417"/>
      <c r="CQ20" s="417"/>
      <c r="CR20" s="417"/>
      <c r="CS20" s="418"/>
      <c r="CT20" s="389"/>
      <c r="CU20" s="390"/>
      <c r="CV20" s="390"/>
      <c r="CW20" s="390"/>
      <c r="CX20" s="390"/>
      <c r="CY20" s="390"/>
      <c r="CZ20" s="390"/>
      <c r="DA20" s="391"/>
      <c r="DB20" s="389"/>
      <c r="DC20" s="390"/>
      <c r="DD20" s="390"/>
      <c r="DE20" s="390"/>
      <c r="DF20" s="390"/>
      <c r="DG20" s="390"/>
      <c r="DH20" s="390"/>
      <c r="DI20" s="391"/>
    </row>
    <row r="21" spans="1:113" ht="18.75" customHeight="1" thickBot="1" x14ac:dyDescent="0.25">
      <c r="A21" s="169"/>
      <c r="B21" s="468" t="s">
        <v>152</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70"/>
      <c r="AY21" s="386"/>
      <c r="AZ21" s="387"/>
      <c r="BA21" s="387"/>
      <c r="BB21" s="387"/>
      <c r="BC21" s="387"/>
      <c r="BD21" s="387"/>
      <c r="BE21" s="387"/>
      <c r="BF21" s="387"/>
      <c r="BG21" s="387"/>
      <c r="BH21" s="387"/>
      <c r="BI21" s="387"/>
      <c r="BJ21" s="387"/>
      <c r="BK21" s="387"/>
      <c r="BL21" s="387"/>
      <c r="BM21" s="388"/>
      <c r="BN21" s="422"/>
      <c r="BO21" s="423"/>
      <c r="BP21" s="423"/>
      <c r="BQ21" s="423"/>
      <c r="BR21" s="423"/>
      <c r="BS21" s="423"/>
      <c r="BT21" s="423"/>
      <c r="BU21" s="424"/>
      <c r="BV21" s="422"/>
      <c r="BW21" s="423"/>
      <c r="BX21" s="423"/>
      <c r="BY21" s="423"/>
      <c r="BZ21" s="423"/>
      <c r="CA21" s="423"/>
      <c r="CB21" s="423"/>
      <c r="CC21" s="424"/>
      <c r="CD21" s="182"/>
      <c r="CE21" s="417"/>
      <c r="CF21" s="417"/>
      <c r="CG21" s="417"/>
      <c r="CH21" s="417"/>
      <c r="CI21" s="417"/>
      <c r="CJ21" s="417"/>
      <c r="CK21" s="417"/>
      <c r="CL21" s="417"/>
      <c r="CM21" s="417"/>
      <c r="CN21" s="417"/>
      <c r="CO21" s="417"/>
      <c r="CP21" s="417"/>
      <c r="CQ21" s="417"/>
      <c r="CR21" s="417"/>
      <c r="CS21" s="418"/>
      <c r="CT21" s="389"/>
      <c r="CU21" s="390"/>
      <c r="CV21" s="390"/>
      <c r="CW21" s="390"/>
      <c r="CX21" s="390"/>
      <c r="CY21" s="390"/>
      <c r="CZ21" s="390"/>
      <c r="DA21" s="391"/>
      <c r="DB21" s="389"/>
      <c r="DC21" s="390"/>
      <c r="DD21" s="390"/>
      <c r="DE21" s="390"/>
      <c r="DF21" s="390"/>
      <c r="DG21" s="390"/>
      <c r="DH21" s="390"/>
      <c r="DI21" s="391"/>
    </row>
    <row r="22" spans="1:113" ht="18.75" customHeight="1" x14ac:dyDescent="0.2">
      <c r="A22" s="169"/>
      <c r="B22" s="432" t="s">
        <v>153</v>
      </c>
      <c r="C22" s="433"/>
      <c r="D22" s="434"/>
      <c r="E22" s="441" t="s">
        <v>1</v>
      </c>
      <c r="F22" s="442"/>
      <c r="G22" s="442"/>
      <c r="H22" s="442"/>
      <c r="I22" s="442"/>
      <c r="J22" s="442"/>
      <c r="K22" s="443"/>
      <c r="L22" s="441" t="s">
        <v>154</v>
      </c>
      <c r="M22" s="442"/>
      <c r="N22" s="442"/>
      <c r="O22" s="442"/>
      <c r="P22" s="443"/>
      <c r="Q22" s="447" t="s">
        <v>155</v>
      </c>
      <c r="R22" s="448"/>
      <c r="S22" s="448"/>
      <c r="T22" s="448"/>
      <c r="U22" s="448"/>
      <c r="V22" s="449"/>
      <c r="W22" s="453" t="s">
        <v>156</v>
      </c>
      <c r="X22" s="433"/>
      <c r="Y22" s="434"/>
      <c r="Z22" s="441" t="s">
        <v>1</v>
      </c>
      <c r="AA22" s="442"/>
      <c r="AB22" s="442"/>
      <c r="AC22" s="442"/>
      <c r="AD22" s="442"/>
      <c r="AE22" s="442"/>
      <c r="AF22" s="442"/>
      <c r="AG22" s="443"/>
      <c r="AH22" s="458" t="s">
        <v>157</v>
      </c>
      <c r="AI22" s="442"/>
      <c r="AJ22" s="442"/>
      <c r="AK22" s="442"/>
      <c r="AL22" s="443"/>
      <c r="AM22" s="458" t="s">
        <v>158</v>
      </c>
      <c r="AN22" s="459"/>
      <c r="AO22" s="459"/>
      <c r="AP22" s="459"/>
      <c r="AQ22" s="459"/>
      <c r="AR22" s="460"/>
      <c r="AS22" s="447" t="s">
        <v>155</v>
      </c>
      <c r="AT22" s="448"/>
      <c r="AU22" s="448"/>
      <c r="AV22" s="448"/>
      <c r="AW22" s="448"/>
      <c r="AX22" s="464"/>
      <c r="AY22" s="411" t="s">
        <v>159</v>
      </c>
      <c r="AZ22" s="412"/>
      <c r="BA22" s="412"/>
      <c r="BB22" s="412"/>
      <c r="BC22" s="412"/>
      <c r="BD22" s="412"/>
      <c r="BE22" s="412"/>
      <c r="BF22" s="412"/>
      <c r="BG22" s="412"/>
      <c r="BH22" s="412"/>
      <c r="BI22" s="412"/>
      <c r="BJ22" s="412"/>
      <c r="BK22" s="412"/>
      <c r="BL22" s="412"/>
      <c r="BM22" s="413"/>
      <c r="BN22" s="414">
        <v>10111753</v>
      </c>
      <c r="BO22" s="415"/>
      <c r="BP22" s="415"/>
      <c r="BQ22" s="415"/>
      <c r="BR22" s="415"/>
      <c r="BS22" s="415"/>
      <c r="BT22" s="415"/>
      <c r="BU22" s="416"/>
      <c r="BV22" s="414">
        <v>10490416</v>
      </c>
      <c r="BW22" s="415"/>
      <c r="BX22" s="415"/>
      <c r="BY22" s="415"/>
      <c r="BZ22" s="415"/>
      <c r="CA22" s="415"/>
      <c r="CB22" s="415"/>
      <c r="CC22" s="416"/>
      <c r="CD22" s="182"/>
      <c r="CE22" s="417"/>
      <c r="CF22" s="417"/>
      <c r="CG22" s="417"/>
      <c r="CH22" s="417"/>
      <c r="CI22" s="417"/>
      <c r="CJ22" s="417"/>
      <c r="CK22" s="417"/>
      <c r="CL22" s="417"/>
      <c r="CM22" s="417"/>
      <c r="CN22" s="417"/>
      <c r="CO22" s="417"/>
      <c r="CP22" s="417"/>
      <c r="CQ22" s="417"/>
      <c r="CR22" s="417"/>
      <c r="CS22" s="418"/>
      <c r="CT22" s="389"/>
      <c r="CU22" s="390"/>
      <c r="CV22" s="390"/>
      <c r="CW22" s="390"/>
      <c r="CX22" s="390"/>
      <c r="CY22" s="390"/>
      <c r="CZ22" s="390"/>
      <c r="DA22" s="391"/>
      <c r="DB22" s="389"/>
      <c r="DC22" s="390"/>
      <c r="DD22" s="390"/>
      <c r="DE22" s="390"/>
      <c r="DF22" s="390"/>
      <c r="DG22" s="390"/>
      <c r="DH22" s="390"/>
      <c r="DI22" s="391"/>
    </row>
    <row r="23" spans="1:113" ht="18.75" customHeight="1" x14ac:dyDescent="0.2">
      <c r="A23" s="169"/>
      <c r="B23" s="435"/>
      <c r="C23" s="436"/>
      <c r="D23" s="437"/>
      <c r="E23" s="444"/>
      <c r="F23" s="445"/>
      <c r="G23" s="445"/>
      <c r="H23" s="445"/>
      <c r="I23" s="445"/>
      <c r="J23" s="445"/>
      <c r="K23" s="446"/>
      <c r="L23" s="444"/>
      <c r="M23" s="445"/>
      <c r="N23" s="445"/>
      <c r="O23" s="445"/>
      <c r="P23" s="446"/>
      <c r="Q23" s="450"/>
      <c r="R23" s="451"/>
      <c r="S23" s="451"/>
      <c r="T23" s="451"/>
      <c r="U23" s="451"/>
      <c r="V23" s="452"/>
      <c r="W23" s="454"/>
      <c r="X23" s="436"/>
      <c r="Y23" s="437"/>
      <c r="Z23" s="444"/>
      <c r="AA23" s="445"/>
      <c r="AB23" s="445"/>
      <c r="AC23" s="445"/>
      <c r="AD23" s="445"/>
      <c r="AE23" s="445"/>
      <c r="AF23" s="445"/>
      <c r="AG23" s="446"/>
      <c r="AH23" s="444"/>
      <c r="AI23" s="445"/>
      <c r="AJ23" s="445"/>
      <c r="AK23" s="445"/>
      <c r="AL23" s="446"/>
      <c r="AM23" s="461"/>
      <c r="AN23" s="462"/>
      <c r="AO23" s="462"/>
      <c r="AP23" s="462"/>
      <c r="AQ23" s="462"/>
      <c r="AR23" s="463"/>
      <c r="AS23" s="450"/>
      <c r="AT23" s="451"/>
      <c r="AU23" s="451"/>
      <c r="AV23" s="451"/>
      <c r="AW23" s="451"/>
      <c r="AX23" s="465"/>
      <c r="AY23" s="399" t="s">
        <v>160</v>
      </c>
      <c r="AZ23" s="400"/>
      <c r="BA23" s="400"/>
      <c r="BB23" s="400"/>
      <c r="BC23" s="400"/>
      <c r="BD23" s="400"/>
      <c r="BE23" s="400"/>
      <c r="BF23" s="400"/>
      <c r="BG23" s="400"/>
      <c r="BH23" s="400"/>
      <c r="BI23" s="400"/>
      <c r="BJ23" s="400"/>
      <c r="BK23" s="400"/>
      <c r="BL23" s="400"/>
      <c r="BM23" s="401"/>
      <c r="BN23" s="419">
        <v>8048123</v>
      </c>
      <c r="BO23" s="420"/>
      <c r="BP23" s="420"/>
      <c r="BQ23" s="420"/>
      <c r="BR23" s="420"/>
      <c r="BS23" s="420"/>
      <c r="BT23" s="420"/>
      <c r="BU23" s="421"/>
      <c r="BV23" s="419">
        <v>8868906</v>
      </c>
      <c r="BW23" s="420"/>
      <c r="BX23" s="420"/>
      <c r="BY23" s="420"/>
      <c r="BZ23" s="420"/>
      <c r="CA23" s="420"/>
      <c r="CB23" s="420"/>
      <c r="CC23" s="421"/>
      <c r="CD23" s="182"/>
      <c r="CE23" s="417"/>
      <c r="CF23" s="417"/>
      <c r="CG23" s="417"/>
      <c r="CH23" s="417"/>
      <c r="CI23" s="417"/>
      <c r="CJ23" s="417"/>
      <c r="CK23" s="417"/>
      <c r="CL23" s="417"/>
      <c r="CM23" s="417"/>
      <c r="CN23" s="417"/>
      <c r="CO23" s="417"/>
      <c r="CP23" s="417"/>
      <c r="CQ23" s="417"/>
      <c r="CR23" s="417"/>
      <c r="CS23" s="418"/>
      <c r="CT23" s="389"/>
      <c r="CU23" s="390"/>
      <c r="CV23" s="390"/>
      <c r="CW23" s="390"/>
      <c r="CX23" s="390"/>
      <c r="CY23" s="390"/>
      <c r="CZ23" s="390"/>
      <c r="DA23" s="391"/>
      <c r="DB23" s="389"/>
      <c r="DC23" s="390"/>
      <c r="DD23" s="390"/>
      <c r="DE23" s="390"/>
      <c r="DF23" s="390"/>
      <c r="DG23" s="390"/>
      <c r="DH23" s="390"/>
      <c r="DI23" s="391"/>
    </row>
    <row r="24" spans="1:113" ht="18.75" customHeight="1" thickBot="1" x14ac:dyDescent="0.25">
      <c r="A24" s="169"/>
      <c r="B24" s="435"/>
      <c r="C24" s="436"/>
      <c r="D24" s="437"/>
      <c r="E24" s="392" t="s">
        <v>161</v>
      </c>
      <c r="F24" s="393"/>
      <c r="G24" s="393"/>
      <c r="H24" s="393"/>
      <c r="I24" s="393"/>
      <c r="J24" s="393"/>
      <c r="K24" s="394"/>
      <c r="L24" s="395">
        <v>1</v>
      </c>
      <c r="M24" s="396"/>
      <c r="N24" s="396"/>
      <c r="O24" s="396"/>
      <c r="P24" s="397"/>
      <c r="Q24" s="395">
        <v>8200</v>
      </c>
      <c r="R24" s="396"/>
      <c r="S24" s="396"/>
      <c r="T24" s="396"/>
      <c r="U24" s="396"/>
      <c r="V24" s="397"/>
      <c r="W24" s="454"/>
      <c r="X24" s="436"/>
      <c r="Y24" s="437"/>
      <c r="Z24" s="392" t="s">
        <v>162</v>
      </c>
      <c r="AA24" s="393"/>
      <c r="AB24" s="393"/>
      <c r="AC24" s="393"/>
      <c r="AD24" s="393"/>
      <c r="AE24" s="393"/>
      <c r="AF24" s="393"/>
      <c r="AG24" s="394"/>
      <c r="AH24" s="395">
        <v>203</v>
      </c>
      <c r="AI24" s="396"/>
      <c r="AJ24" s="396"/>
      <c r="AK24" s="396"/>
      <c r="AL24" s="397"/>
      <c r="AM24" s="395">
        <v>604534</v>
      </c>
      <c r="AN24" s="396"/>
      <c r="AO24" s="396"/>
      <c r="AP24" s="396"/>
      <c r="AQ24" s="396"/>
      <c r="AR24" s="397"/>
      <c r="AS24" s="395">
        <v>2978</v>
      </c>
      <c r="AT24" s="396"/>
      <c r="AU24" s="396"/>
      <c r="AV24" s="396"/>
      <c r="AW24" s="396"/>
      <c r="AX24" s="398"/>
      <c r="AY24" s="386" t="s">
        <v>163</v>
      </c>
      <c r="AZ24" s="387"/>
      <c r="BA24" s="387"/>
      <c r="BB24" s="387"/>
      <c r="BC24" s="387"/>
      <c r="BD24" s="387"/>
      <c r="BE24" s="387"/>
      <c r="BF24" s="387"/>
      <c r="BG24" s="387"/>
      <c r="BH24" s="387"/>
      <c r="BI24" s="387"/>
      <c r="BJ24" s="387"/>
      <c r="BK24" s="387"/>
      <c r="BL24" s="387"/>
      <c r="BM24" s="388"/>
      <c r="BN24" s="419">
        <v>5242240</v>
      </c>
      <c r="BO24" s="420"/>
      <c r="BP24" s="420"/>
      <c r="BQ24" s="420"/>
      <c r="BR24" s="420"/>
      <c r="BS24" s="420"/>
      <c r="BT24" s="420"/>
      <c r="BU24" s="421"/>
      <c r="BV24" s="419">
        <v>5140775</v>
      </c>
      <c r="BW24" s="420"/>
      <c r="BX24" s="420"/>
      <c r="BY24" s="420"/>
      <c r="BZ24" s="420"/>
      <c r="CA24" s="420"/>
      <c r="CB24" s="420"/>
      <c r="CC24" s="421"/>
      <c r="CD24" s="182"/>
      <c r="CE24" s="417"/>
      <c r="CF24" s="417"/>
      <c r="CG24" s="417"/>
      <c r="CH24" s="417"/>
      <c r="CI24" s="417"/>
      <c r="CJ24" s="417"/>
      <c r="CK24" s="417"/>
      <c r="CL24" s="417"/>
      <c r="CM24" s="417"/>
      <c r="CN24" s="417"/>
      <c r="CO24" s="417"/>
      <c r="CP24" s="417"/>
      <c r="CQ24" s="417"/>
      <c r="CR24" s="417"/>
      <c r="CS24" s="418"/>
      <c r="CT24" s="389"/>
      <c r="CU24" s="390"/>
      <c r="CV24" s="390"/>
      <c r="CW24" s="390"/>
      <c r="CX24" s="390"/>
      <c r="CY24" s="390"/>
      <c r="CZ24" s="390"/>
      <c r="DA24" s="391"/>
      <c r="DB24" s="389"/>
      <c r="DC24" s="390"/>
      <c r="DD24" s="390"/>
      <c r="DE24" s="390"/>
      <c r="DF24" s="390"/>
      <c r="DG24" s="390"/>
      <c r="DH24" s="390"/>
      <c r="DI24" s="391"/>
    </row>
    <row r="25" spans="1:113" ht="18.75" customHeight="1" x14ac:dyDescent="0.2">
      <c r="A25" s="169"/>
      <c r="B25" s="435"/>
      <c r="C25" s="436"/>
      <c r="D25" s="437"/>
      <c r="E25" s="392" t="s">
        <v>164</v>
      </c>
      <c r="F25" s="393"/>
      <c r="G25" s="393"/>
      <c r="H25" s="393"/>
      <c r="I25" s="393"/>
      <c r="J25" s="393"/>
      <c r="K25" s="394"/>
      <c r="L25" s="395">
        <v>1</v>
      </c>
      <c r="M25" s="396"/>
      <c r="N25" s="396"/>
      <c r="O25" s="396"/>
      <c r="P25" s="397"/>
      <c r="Q25" s="395">
        <v>7180</v>
      </c>
      <c r="R25" s="396"/>
      <c r="S25" s="396"/>
      <c r="T25" s="396"/>
      <c r="U25" s="396"/>
      <c r="V25" s="397"/>
      <c r="W25" s="454"/>
      <c r="X25" s="436"/>
      <c r="Y25" s="437"/>
      <c r="Z25" s="392" t="s">
        <v>165</v>
      </c>
      <c r="AA25" s="393"/>
      <c r="AB25" s="393"/>
      <c r="AC25" s="393"/>
      <c r="AD25" s="393"/>
      <c r="AE25" s="393"/>
      <c r="AF25" s="393"/>
      <c r="AG25" s="394"/>
      <c r="AH25" s="395" t="s">
        <v>122</v>
      </c>
      <c r="AI25" s="396"/>
      <c r="AJ25" s="396"/>
      <c r="AK25" s="396"/>
      <c r="AL25" s="397"/>
      <c r="AM25" s="395" t="s">
        <v>122</v>
      </c>
      <c r="AN25" s="396"/>
      <c r="AO25" s="396"/>
      <c r="AP25" s="396"/>
      <c r="AQ25" s="396"/>
      <c r="AR25" s="397"/>
      <c r="AS25" s="395" t="s">
        <v>122</v>
      </c>
      <c r="AT25" s="396"/>
      <c r="AU25" s="396"/>
      <c r="AV25" s="396"/>
      <c r="AW25" s="396"/>
      <c r="AX25" s="398"/>
      <c r="AY25" s="411" t="s">
        <v>166</v>
      </c>
      <c r="AZ25" s="412"/>
      <c r="BA25" s="412"/>
      <c r="BB25" s="412"/>
      <c r="BC25" s="412"/>
      <c r="BD25" s="412"/>
      <c r="BE25" s="412"/>
      <c r="BF25" s="412"/>
      <c r="BG25" s="412"/>
      <c r="BH25" s="412"/>
      <c r="BI25" s="412"/>
      <c r="BJ25" s="412"/>
      <c r="BK25" s="412"/>
      <c r="BL25" s="412"/>
      <c r="BM25" s="413"/>
      <c r="BN25" s="414">
        <v>554758</v>
      </c>
      <c r="BO25" s="415"/>
      <c r="BP25" s="415"/>
      <c r="BQ25" s="415"/>
      <c r="BR25" s="415"/>
      <c r="BS25" s="415"/>
      <c r="BT25" s="415"/>
      <c r="BU25" s="416"/>
      <c r="BV25" s="414">
        <v>674502</v>
      </c>
      <c r="BW25" s="415"/>
      <c r="BX25" s="415"/>
      <c r="BY25" s="415"/>
      <c r="BZ25" s="415"/>
      <c r="CA25" s="415"/>
      <c r="CB25" s="415"/>
      <c r="CC25" s="416"/>
      <c r="CD25" s="182"/>
      <c r="CE25" s="417"/>
      <c r="CF25" s="417"/>
      <c r="CG25" s="417"/>
      <c r="CH25" s="417"/>
      <c r="CI25" s="417"/>
      <c r="CJ25" s="417"/>
      <c r="CK25" s="417"/>
      <c r="CL25" s="417"/>
      <c r="CM25" s="417"/>
      <c r="CN25" s="417"/>
      <c r="CO25" s="417"/>
      <c r="CP25" s="417"/>
      <c r="CQ25" s="417"/>
      <c r="CR25" s="417"/>
      <c r="CS25" s="418"/>
      <c r="CT25" s="389"/>
      <c r="CU25" s="390"/>
      <c r="CV25" s="390"/>
      <c r="CW25" s="390"/>
      <c r="CX25" s="390"/>
      <c r="CY25" s="390"/>
      <c r="CZ25" s="390"/>
      <c r="DA25" s="391"/>
      <c r="DB25" s="389"/>
      <c r="DC25" s="390"/>
      <c r="DD25" s="390"/>
      <c r="DE25" s="390"/>
      <c r="DF25" s="390"/>
      <c r="DG25" s="390"/>
      <c r="DH25" s="390"/>
      <c r="DI25" s="391"/>
    </row>
    <row r="26" spans="1:113" ht="18.75" customHeight="1" x14ac:dyDescent="0.2">
      <c r="A26" s="169"/>
      <c r="B26" s="435"/>
      <c r="C26" s="436"/>
      <c r="D26" s="437"/>
      <c r="E26" s="392" t="s">
        <v>167</v>
      </c>
      <c r="F26" s="393"/>
      <c r="G26" s="393"/>
      <c r="H26" s="393"/>
      <c r="I26" s="393"/>
      <c r="J26" s="393"/>
      <c r="K26" s="394"/>
      <c r="L26" s="395">
        <v>1</v>
      </c>
      <c r="M26" s="396"/>
      <c r="N26" s="396"/>
      <c r="O26" s="396"/>
      <c r="P26" s="397"/>
      <c r="Q26" s="395">
        <v>6370</v>
      </c>
      <c r="R26" s="396"/>
      <c r="S26" s="396"/>
      <c r="T26" s="396"/>
      <c r="U26" s="396"/>
      <c r="V26" s="397"/>
      <c r="W26" s="454"/>
      <c r="X26" s="436"/>
      <c r="Y26" s="437"/>
      <c r="Z26" s="392" t="s">
        <v>168</v>
      </c>
      <c r="AA26" s="430"/>
      <c r="AB26" s="430"/>
      <c r="AC26" s="430"/>
      <c r="AD26" s="430"/>
      <c r="AE26" s="430"/>
      <c r="AF26" s="430"/>
      <c r="AG26" s="431"/>
      <c r="AH26" s="395">
        <v>35</v>
      </c>
      <c r="AI26" s="396"/>
      <c r="AJ26" s="396"/>
      <c r="AK26" s="396"/>
      <c r="AL26" s="397"/>
      <c r="AM26" s="395">
        <v>84210</v>
      </c>
      <c r="AN26" s="396"/>
      <c r="AO26" s="396"/>
      <c r="AP26" s="396"/>
      <c r="AQ26" s="396"/>
      <c r="AR26" s="397"/>
      <c r="AS26" s="395">
        <v>2406</v>
      </c>
      <c r="AT26" s="396"/>
      <c r="AU26" s="396"/>
      <c r="AV26" s="396"/>
      <c r="AW26" s="396"/>
      <c r="AX26" s="398"/>
      <c r="AY26" s="428" t="s">
        <v>169</v>
      </c>
      <c r="AZ26" s="373"/>
      <c r="BA26" s="373"/>
      <c r="BB26" s="373"/>
      <c r="BC26" s="373"/>
      <c r="BD26" s="373"/>
      <c r="BE26" s="373"/>
      <c r="BF26" s="373"/>
      <c r="BG26" s="373"/>
      <c r="BH26" s="373"/>
      <c r="BI26" s="373"/>
      <c r="BJ26" s="373"/>
      <c r="BK26" s="373"/>
      <c r="BL26" s="373"/>
      <c r="BM26" s="429"/>
      <c r="BN26" s="419" t="s">
        <v>122</v>
      </c>
      <c r="BO26" s="420"/>
      <c r="BP26" s="420"/>
      <c r="BQ26" s="420"/>
      <c r="BR26" s="420"/>
      <c r="BS26" s="420"/>
      <c r="BT26" s="420"/>
      <c r="BU26" s="421"/>
      <c r="BV26" s="419" t="s">
        <v>122</v>
      </c>
      <c r="BW26" s="420"/>
      <c r="BX26" s="420"/>
      <c r="BY26" s="420"/>
      <c r="BZ26" s="420"/>
      <c r="CA26" s="420"/>
      <c r="CB26" s="420"/>
      <c r="CC26" s="421"/>
      <c r="CD26" s="182"/>
      <c r="CE26" s="417"/>
      <c r="CF26" s="417"/>
      <c r="CG26" s="417"/>
      <c r="CH26" s="417"/>
      <c r="CI26" s="417"/>
      <c r="CJ26" s="417"/>
      <c r="CK26" s="417"/>
      <c r="CL26" s="417"/>
      <c r="CM26" s="417"/>
      <c r="CN26" s="417"/>
      <c r="CO26" s="417"/>
      <c r="CP26" s="417"/>
      <c r="CQ26" s="417"/>
      <c r="CR26" s="417"/>
      <c r="CS26" s="418"/>
      <c r="CT26" s="389"/>
      <c r="CU26" s="390"/>
      <c r="CV26" s="390"/>
      <c r="CW26" s="390"/>
      <c r="CX26" s="390"/>
      <c r="CY26" s="390"/>
      <c r="CZ26" s="390"/>
      <c r="DA26" s="391"/>
      <c r="DB26" s="389"/>
      <c r="DC26" s="390"/>
      <c r="DD26" s="390"/>
      <c r="DE26" s="390"/>
      <c r="DF26" s="390"/>
      <c r="DG26" s="390"/>
      <c r="DH26" s="390"/>
      <c r="DI26" s="391"/>
    </row>
    <row r="27" spans="1:113" ht="18.75" customHeight="1" thickBot="1" x14ac:dyDescent="0.25">
      <c r="A27" s="169"/>
      <c r="B27" s="435"/>
      <c r="C27" s="436"/>
      <c r="D27" s="437"/>
      <c r="E27" s="392" t="s">
        <v>170</v>
      </c>
      <c r="F27" s="393"/>
      <c r="G27" s="393"/>
      <c r="H27" s="393"/>
      <c r="I27" s="393"/>
      <c r="J27" s="393"/>
      <c r="K27" s="394"/>
      <c r="L27" s="395">
        <v>1</v>
      </c>
      <c r="M27" s="396"/>
      <c r="N27" s="396"/>
      <c r="O27" s="396"/>
      <c r="P27" s="397"/>
      <c r="Q27" s="395">
        <v>4950</v>
      </c>
      <c r="R27" s="396"/>
      <c r="S27" s="396"/>
      <c r="T27" s="396"/>
      <c r="U27" s="396"/>
      <c r="V27" s="397"/>
      <c r="W27" s="454"/>
      <c r="X27" s="436"/>
      <c r="Y27" s="437"/>
      <c r="Z27" s="392" t="s">
        <v>171</v>
      </c>
      <c r="AA27" s="393"/>
      <c r="AB27" s="393"/>
      <c r="AC27" s="393"/>
      <c r="AD27" s="393"/>
      <c r="AE27" s="393"/>
      <c r="AF27" s="393"/>
      <c r="AG27" s="394"/>
      <c r="AH27" s="395">
        <v>21</v>
      </c>
      <c r="AI27" s="396"/>
      <c r="AJ27" s="396"/>
      <c r="AK27" s="396"/>
      <c r="AL27" s="397"/>
      <c r="AM27" s="395">
        <v>72760</v>
      </c>
      <c r="AN27" s="396"/>
      <c r="AO27" s="396"/>
      <c r="AP27" s="396"/>
      <c r="AQ27" s="396"/>
      <c r="AR27" s="397"/>
      <c r="AS27" s="395">
        <v>3465</v>
      </c>
      <c r="AT27" s="396"/>
      <c r="AU27" s="396"/>
      <c r="AV27" s="396"/>
      <c r="AW27" s="396"/>
      <c r="AX27" s="398"/>
      <c r="AY27" s="425" t="s">
        <v>172</v>
      </c>
      <c r="AZ27" s="426"/>
      <c r="BA27" s="426"/>
      <c r="BB27" s="426"/>
      <c r="BC27" s="426"/>
      <c r="BD27" s="426"/>
      <c r="BE27" s="426"/>
      <c r="BF27" s="426"/>
      <c r="BG27" s="426"/>
      <c r="BH27" s="426"/>
      <c r="BI27" s="426"/>
      <c r="BJ27" s="426"/>
      <c r="BK27" s="426"/>
      <c r="BL27" s="426"/>
      <c r="BM27" s="427"/>
      <c r="BN27" s="422" t="s">
        <v>122</v>
      </c>
      <c r="BO27" s="423"/>
      <c r="BP27" s="423"/>
      <c r="BQ27" s="423"/>
      <c r="BR27" s="423"/>
      <c r="BS27" s="423"/>
      <c r="BT27" s="423"/>
      <c r="BU27" s="424"/>
      <c r="BV27" s="422" t="s">
        <v>122</v>
      </c>
      <c r="BW27" s="423"/>
      <c r="BX27" s="423"/>
      <c r="BY27" s="423"/>
      <c r="BZ27" s="423"/>
      <c r="CA27" s="423"/>
      <c r="CB27" s="423"/>
      <c r="CC27" s="424"/>
      <c r="CD27" s="184"/>
      <c r="CE27" s="417"/>
      <c r="CF27" s="417"/>
      <c r="CG27" s="417"/>
      <c r="CH27" s="417"/>
      <c r="CI27" s="417"/>
      <c r="CJ27" s="417"/>
      <c r="CK27" s="417"/>
      <c r="CL27" s="417"/>
      <c r="CM27" s="417"/>
      <c r="CN27" s="417"/>
      <c r="CO27" s="417"/>
      <c r="CP27" s="417"/>
      <c r="CQ27" s="417"/>
      <c r="CR27" s="417"/>
      <c r="CS27" s="418"/>
      <c r="CT27" s="389"/>
      <c r="CU27" s="390"/>
      <c r="CV27" s="390"/>
      <c r="CW27" s="390"/>
      <c r="CX27" s="390"/>
      <c r="CY27" s="390"/>
      <c r="CZ27" s="390"/>
      <c r="DA27" s="391"/>
      <c r="DB27" s="389"/>
      <c r="DC27" s="390"/>
      <c r="DD27" s="390"/>
      <c r="DE27" s="390"/>
      <c r="DF27" s="390"/>
      <c r="DG27" s="390"/>
      <c r="DH27" s="390"/>
      <c r="DI27" s="391"/>
    </row>
    <row r="28" spans="1:113" ht="18.75" customHeight="1" x14ac:dyDescent="0.2">
      <c r="A28" s="169"/>
      <c r="B28" s="435"/>
      <c r="C28" s="436"/>
      <c r="D28" s="437"/>
      <c r="E28" s="392" t="s">
        <v>173</v>
      </c>
      <c r="F28" s="393"/>
      <c r="G28" s="393"/>
      <c r="H28" s="393"/>
      <c r="I28" s="393"/>
      <c r="J28" s="393"/>
      <c r="K28" s="394"/>
      <c r="L28" s="395">
        <v>1</v>
      </c>
      <c r="M28" s="396"/>
      <c r="N28" s="396"/>
      <c r="O28" s="396"/>
      <c r="P28" s="397"/>
      <c r="Q28" s="395">
        <v>4240</v>
      </c>
      <c r="R28" s="396"/>
      <c r="S28" s="396"/>
      <c r="T28" s="396"/>
      <c r="U28" s="396"/>
      <c r="V28" s="397"/>
      <c r="W28" s="454"/>
      <c r="X28" s="436"/>
      <c r="Y28" s="437"/>
      <c r="Z28" s="392" t="s">
        <v>174</v>
      </c>
      <c r="AA28" s="393"/>
      <c r="AB28" s="393"/>
      <c r="AC28" s="393"/>
      <c r="AD28" s="393"/>
      <c r="AE28" s="393"/>
      <c r="AF28" s="393"/>
      <c r="AG28" s="394"/>
      <c r="AH28" s="395">
        <v>1</v>
      </c>
      <c r="AI28" s="396"/>
      <c r="AJ28" s="396"/>
      <c r="AK28" s="396"/>
      <c r="AL28" s="397"/>
      <c r="AM28" s="395" t="s">
        <v>175</v>
      </c>
      <c r="AN28" s="396"/>
      <c r="AO28" s="396"/>
      <c r="AP28" s="396"/>
      <c r="AQ28" s="396"/>
      <c r="AR28" s="397"/>
      <c r="AS28" s="395" t="s">
        <v>175</v>
      </c>
      <c r="AT28" s="396"/>
      <c r="AU28" s="396"/>
      <c r="AV28" s="396"/>
      <c r="AW28" s="396"/>
      <c r="AX28" s="398"/>
      <c r="AY28" s="402" t="s">
        <v>176</v>
      </c>
      <c r="AZ28" s="403"/>
      <c r="BA28" s="403"/>
      <c r="BB28" s="404"/>
      <c r="BC28" s="411" t="s">
        <v>46</v>
      </c>
      <c r="BD28" s="412"/>
      <c r="BE28" s="412"/>
      <c r="BF28" s="412"/>
      <c r="BG28" s="412"/>
      <c r="BH28" s="412"/>
      <c r="BI28" s="412"/>
      <c r="BJ28" s="412"/>
      <c r="BK28" s="412"/>
      <c r="BL28" s="412"/>
      <c r="BM28" s="413"/>
      <c r="BN28" s="414">
        <v>1734811</v>
      </c>
      <c r="BO28" s="415"/>
      <c r="BP28" s="415"/>
      <c r="BQ28" s="415"/>
      <c r="BR28" s="415"/>
      <c r="BS28" s="415"/>
      <c r="BT28" s="415"/>
      <c r="BU28" s="416"/>
      <c r="BV28" s="414">
        <v>1422320</v>
      </c>
      <c r="BW28" s="415"/>
      <c r="BX28" s="415"/>
      <c r="BY28" s="415"/>
      <c r="BZ28" s="415"/>
      <c r="CA28" s="415"/>
      <c r="CB28" s="415"/>
      <c r="CC28" s="416"/>
      <c r="CD28" s="182"/>
      <c r="CE28" s="417"/>
      <c r="CF28" s="417"/>
      <c r="CG28" s="417"/>
      <c r="CH28" s="417"/>
      <c r="CI28" s="417"/>
      <c r="CJ28" s="417"/>
      <c r="CK28" s="417"/>
      <c r="CL28" s="417"/>
      <c r="CM28" s="417"/>
      <c r="CN28" s="417"/>
      <c r="CO28" s="417"/>
      <c r="CP28" s="417"/>
      <c r="CQ28" s="417"/>
      <c r="CR28" s="417"/>
      <c r="CS28" s="418"/>
      <c r="CT28" s="389"/>
      <c r="CU28" s="390"/>
      <c r="CV28" s="390"/>
      <c r="CW28" s="390"/>
      <c r="CX28" s="390"/>
      <c r="CY28" s="390"/>
      <c r="CZ28" s="390"/>
      <c r="DA28" s="391"/>
      <c r="DB28" s="389"/>
      <c r="DC28" s="390"/>
      <c r="DD28" s="390"/>
      <c r="DE28" s="390"/>
      <c r="DF28" s="390"/>
      <c r="DG28" s="390"/>
      <c r="DH28" s="390"/>
      <c r="DI28" s="391"/>
    </row>
    <row r="29" spans="1:113" ht="18.75" customHeight="1" x14ac:dyDescent="0.2">
      <c r="A29" s="169"/>
      <c r="B29" s="435"/>
      <c r="C29" s="436"/>
      <c r="D29" s="437"/>
      <c r="E29" s="392" t="s">
        <v>177</v>
      </c>
      <c r="F29" s="393"/>
      <c r="G29" s="393"/>
      <c r="H29" s="393"/>
      <c r="I29" s="393"/>
      <c r="J29" s="393"/>
      <c r="K29" s="394"/>
      <c r="L29" s="395">
        <v>12</v>
      </c>
      <c r="M29" s="396"/>
      <c r="N29" s="396"/>
      <c r="O29" s="396"/>
      <c r="P29" s="397"/>
      <c r="Q29" s="395">
        <v>3860</v>
      </c>
      <c r="R29" s="396"/>
      <c r="S29" s="396"/>
      <c r="T29" s="396"/>
      <c r="U29" s="396"/>
      <c r="V29" s="397"/>
      <c r="W29" s="455"/>
      <c r="X29" s="456"/>
      <c r="Y29" s="457"/>
      <c r="Z29" s="392" t="s">
        <v>178</v>
      </c>
      <c r="AA29" s="393"/>
      <c r="AB29" s="393"/>
      <c r="AC29" s="393"/>
      <c r="AD29" s="393"/>
      <c r="AE29" s="393"/>
      <c r="AF29" s="393"/>
      <c r="AG29" s="394"/>
      <c r="AH29" s="395">
        <v>225</v>
      </c>
      <c r="AI29" s="396"/>
      <c r="AJ29" s="396"/>
      <c r="AK29" s="396"/>
      <c r="AL29" s="397"/>
      <c r="AM29" s="395">
        <v>679055</v>
      </c>
      <c r="AN29" s="396"/>
      <c r="AO29" s="396"/>
      <c r="AP29" s="396"/>
      <c r="AQ29" s="396"/>
      <c r="AR29" s="397"/>
      <c r="AS29" s="395">
        <v>3018</v>
      </c>
      <c r="AT29" s="396"/>
      <c r="AU29" s="396"/>
      <c r="AV29" s="396"/>
      <c r="AW29" s="396"/>
      <c r="AX29" s="398"/>
      <c r="AY29" s="405"/>
      <c r="AZ29" s="406"/>
      <c r="BA29" s="406"/>
      <c r="BB29" s="407"/>
      <c r="BC29" s="399" t="s">
        <v>179</v>
      </c>
      <c r="BD29" s="400"/>
      <c r="BE29" s="400"/>
      <c r="BF29" s="400"/>
      <c r="BG29" s="400"/>
      <c r="BH29" s="400"/>
      <c r="BI29" s="400"/>
      <c r="BJ29" s="400"/>
      <c r="BK29" s="400"/>
      <c r="BL29" s="400"/>
      <c r="BM29" s="401"/>
      <c r="BN29" s="419">
        <v>4741</v>
      </c>
      <c r="BO29" s="420"/>
      <c r="BP29" s="420"/>
      <c r="BQ29" s="420"/>
      <c r="BR29" s="420"/>
      <c r="BS29" s="420"/>
      <c r="BT29" s="420"/>
      <c r="BU29" s="421"/>
      <c r="BV29" s="419">
        <v>4729</v>
      </c>
      <c r="BW29" s="420"/>
      <c r="BX29" s="420"/>
      <c r="BY29" s="420"/>
      <c r="BZ29" s="420"/>
      <c r="CA29" s="420"/>
      <c r="CB29" s="420"/>
      <c r="CC29" s="421"/>
      <c r="CD29" s="184"/>
      <c r="CE29" s="417"/>
      <c r="CF29" s="417"/>
      <c r="CG29" s="417"/>
      <c r="CH29" s="417"/>
      <c r="CI29" s="417"/>
      <c r="CJ29" s="417"/>
      <c r="CK29" s="417"/>
      <c r="CL29" s="417"/>
      <c r="CM29" s="417"/>
      <c r="CN29" s="417"/>
      <c r="CO29" s="417"/>
      <c r="CP29" s="417"/>
      <c r="CQ29" s="417"/>
      <c r="CR29" s="417"/>
      <c r="CS29" s="418"/>
      <c r="CT29" s="389"/>
      <c r="CU29" s="390"/>
      <c r="CV29" s="390"/>
      <c r="CW29" s="390"/>
      <c r="CX29" s="390"/>
      <c r="CY29" s="390"/>
      <c r="CZ29" s="390"/>
      <c r="DA29" s="391"/>
      <c r="DB29" s="389"/>
      <c r="DC29" s="390"/>
      <c r="DD29" s="390"/>
      <c r="DE29" s="390"/>
      <c r="DF29" s="390"/>
      <c r="DG29" s="390"/>
      <c r="DH29" s="390"/>
      <c r="DI29" s="391"/>
    </row>
    <row r="30" spans="1:113" ht="18.75" customHeight="1" thickBot="1" x14ac:dyDescent="0.25">
      <c r="A30" s="169"/>
      <c r="B30" s="438"/>
      <c r="C30" s="439"/>
      <c r="D30" s="440"/>
      <c r="E30" s="374"/>
      <c r="F30" s="375"/>
      <c r="G30" s="375"/>
      <c r="H30" s="375"/>
      <c r="I30" s="375"/>
      <c r="J30" s="375"/>
      <c r="K30" s="376"/>
      <c r="L30" s="377"/>
      <c r="M30" s="378"/>
      <c r="N30" s="378"/>
      <c r="O30" s="378"/>
      <c r="P30" s="379"/>
      <c r="Q30" s="377"/>
      <c r="R30" s="378"/>
      <c r="S30" s="378"/>
      <c r="T30" s="378"/>
      <c r="U30" s="378"/>
      <c r="V30" s="379"/>
      <c r="W30" s="380" t="s">
        <v>180</v>
      </c>
      <c r="X30" s="381"/>
      <c r="Y30" s="381"/>
      <c r="Z30" s="381"/>
      <c r="AA30" s="381"/>
      <c r="AB30" s="381"/>
      <c r="AC30" s="381"/>
      <c r="AD30" s="381"/>
      <c r="AE30" s="381"/>
      <c r="AF30" s="381"/>
      <c r="AG30" s="382"/>
      <c r="AH30" s="383">
        <v>98.6</v>
      </c>
      <c r="AI30" s="384"/>
      <c r="AJ30" s="384"/>
      <c r="AK30" s="384"/>
      <c r="AL30" s="384"/>
      <c r="AM30" s="384"/>
      <c r="AN30" s="384"/>
      <c r="AO30" s="384"/>
      <c r="AP30" s="384"/>
      <c r="AQ30" s="384"/>
      <c r="AR30" s="384"/>
      <c r="AS30" s="384"/>
      <c r="AT30" s="384"/>
      <c r="AU30" s="384"/>
      <c r="AV30" s="384"/>
      <c r="AW30" s="384"/>
      <c r="AX30" s="385"/>
      <c r="AY30" s="408"/>
      <c r="AZ30" s="409"/>
      <c r="BA30" s="409"/>
      <c r="BB30" s="410"/>
      <c r="BC30" s="386" t="s">
        <v>48</v>
      </c>
      <c r="BD30" s="387"/>
      <c r="BE30" s="387"/>
      <c r="BF30" s="387"/>
      <c r="BG30" s="387"/>
      <c r="BH30" s="387"/>
      <c r="BI30" s="387"/>
      <c r="BJ30" s="387"/>
      <c r="BK30" s="387"/>
      <c r="BL30" s="387"/>
      <c r="BM30" s="388"/>
      <c r="BN30" s="422">
        <v>1413599</v>
      </c>
      <c r="BO30" s="423"/>
      <c r="BP30" s="423"/>
      <c r="BQ30" s="423"/>
      <c r="BR30" s="423"/>
      <c r="BS30" s="423"/>
      <c r="BT30" s="423"/>
      <c r="BU30" s="424"/>
      <c r="BV30" s="422">
        <v>1346969</v>
      </c>
      <c r="BW30" s="423"/>
      <c r="BX30" s="423"/>
      <c r="BY30" s="423"/>
      <c r="BZ30" s="423"/>
      <c r="CA30" s="423"/>
      <c r="CB30" s="423"/>
      <c r="CC30" s="424"/>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2" t="s">
        <v>181</v>
      </c>
      <c r="D32" s="372"/>
      <c r="E32" s="372"/>
      <c r="F32" s="372"/>
      <c r="G32" s="372"/>
      <c r="H32" s="372"/>
      <c r="I32" s="372"/>
      <c r="J32" s="372"/>
      <c r="K32" s="372"/>
      <c r="L32" s="372"/>
      <c r="M32" s="372"/>
      <c r="N32" s="372"/>
      <c r="O32" s="372"/>
      <c r="P32" s="372"/>
      <c r="Q32" s="372"/>
      <c r="R32" s="372"/>
      <c r="S32" s="372"/>
      <c r="U32" s="373" t="s">
        <v>182</v>
      </c>
      <c r="V32" s="373"/>
      <c r="W32" s="373"/>
      <c r="X32" s="373"/>
      <c r="Y32" s="373"/>
      <c r="Z32" s="373"/>
      <c r="AA32" s="373"/>
      <c r="AB32" s="373"/>
      <c r="AC32" s="373"/>
      <c r="AD32" s="373"/>
      <c r="AE32" s="373"/>
      <c r="AF32" s="373"/>
      <c r="AG32" s="373"/>
      <c r="AH32" s="373"/>
      <c r="AI32" s="373"/>
      <c r="AJ32" s="373"/>
      <c r="AK32" s="373"/>
      <c r="AM32" s="373" t="s">
        <v>183</v>
      </c>
      <c r="AN32" s="373"/>
      <c r="AO32" s="373"/>
      <c r="AP32" s="373"/>
      <c r="AQ32" s="373"/>
      <c r="AR32" s="373"/>
      <c r="AS32" s="373"/>
      <c r="AT32" s="373"/>
      <c r="AU32" s="373"/>
      <c r="AV32" s="373"/>
      <c r="AW32" s="373"/>
      <c r="AX32" s="373"/>
      <c r="AY32" s="373"/>
      <c r="AZ32" s="373"/>
      <c r="BA32" s="373"/>
      <c r="BB32" s="373"/>
      <c r="BC32" s="373"/>
      <c r="BE32" s="373" t="s">
        <v>184</v>
      </c>
      <c r="BF32" s="373"/>
      <c r="BG32" s="373"/>
      <c r="BH32" s="373"/>
      <c r="BI32" s="373"/>
      <c r="BJ32" s="373"/>
      <c r="BK32" s="373"/>
      <c r="BL32" s="373"/>
      <c r="BM32" s="373"/>
      <c r="BN32" s="373"/>
      <c r="BO32" s="373"/>
      <c r="BP32" s="373"/>
      <c r="BQ32" s="373"/>
      <c r="BR32" s="373"/>
      <c r="BS32" s="373"/>
      <c r="BT32" s="373"/>
      <c r="BU32" s="373"/>
      <c r="BW32" s="373" t="s">
        <v>185</v>
      </c>
      <c r="BX32" s="373"/>
      <c r="BY32" s="373"/>
      <c r="BZ32" s="373"/>
      <c r="CA32" s="373"/>
      <c r="CB32" s="373"/>
      <c r="CC32" s="373"/>
      <c r="CD32" s="373"/>
      <c r="CE32" s="373"/>
      <c r="CF32" s="373"/>
      <c r="CG32" s="373"/>
      <c r="CH32" s="373"/>
      <c r="CI32" s="373"/>
      <c r="CJ32" s="373"/>
      <c r="CK32" s="373"/>
      <c r="CL32" s="373"/>
      <c r="CM32" s="373"/>
      <c r="CO32" s="373" t="s">
        <v>186</v>
      </c>
      <c r="CP32" s="373"/>
      <c r="CQ32" s="373"/>
      <c r="CR32" s="373"/>
      <c r="CS32" s="373"/>
      <c r="CT32" s="373"/>
      <c r="CU32" s="373"/>
      <c r="CV32" s="373"/>
      <c r="CW32" s="373"/>
      <c r="CX32" s="373"/>
      <c r="CY32" s="373"/>
      <c r="CZ32" s="373"/>
      <c r="DA32" s="373"/>
      <c r="DB32" s="373"/>
      <c r="DC32" s="373"/>
      <c r="DD32" s="373"/>
      <c r="DE32" s="373"/>
      <c r="DI32" s="192"/>
    </row>
    <row r="33" spans="1:113" ht="13.5" customHeight="1" x14ac:dyDescent="0.2">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IF('各会計、関係団体の財政状況及び健全化判断比率'!B31="","",'各会計、関係団体の財政状況及び健全化判断比率'!B31)</f>
        <v>病院事業会計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安室ダム水道用水供給企業団</v>
      </c>
      <c r="BZ34" s="368"/>
      <c r="CA34" s="368"/>
      <c r="CB34" s="368"/>
      <c r="CC34" s="368"/>
      <c r="CD34" s="368"/>
      <c r="CE34" s="368"/>
      <c r="CF34" s="368"/>
      <c r="CG34" s="368"/>
      <c r="CH34" s="368"/>
      <c r="CI34" s="368"/>
      <c r="CJ34" s="368"/>
      <c r="CK34" s="368"/>
      <c r="CL34" s="368"/>
      <c r="CM34" s="368"/>
      <c r="CN34" s="169"/>
      <c r="CO34" s="367">
        <f>IF(CQ34="","",MAX(C34:D43,U34:V43,AM34:AN43,BE34:BF43,BW34:BX43)+1)</f>
        <v>13</v>
      </c>
      <c r="CP34" s="367"/>
      <c r="CQ34" s="368" t="str">
        <f>IF('各会計、関係団体の財政状況及び健全化判断比率'!BS7="","",'各会計、関係団体の財政状況及び健全化判断比率'!BS7)</f>
        <v>あいおいアクアポリス</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f>IF(E35="","",C34+1)</f>
        <v>2</v>
      </c>
      <c r="D35" s="367"/>
      <c r="E35" s="368" t="str">
        <f>IF('各会計、関係団体の財政状況及び健全化判断比率'!B8="","",'各会計、関係団体の財政状況及び健全化判断比率'!B8)</f>
        <v>看護専門学校特別会計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f t="shared" ref="AM35:AM43" si="0">IF(AO35="","",AM34+1)</f>
        <v>7</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西播磨水道企業団</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後期高齢者医療保険特別会計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西はりま消防組合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兵庫県後期高齢者医療広域連合（一般会計）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兵庫県後期高齢者医療広域連合（特別会計）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Re8Pn+/TXDf7OI12mL+WMMQtrHQJ5Q1wWc83jwuek9YP++1HUAGnRCHHCihVaYQJf6huPuUzNMP+zciPx9Ga3Q==" saltValue="sbEoDkYbKaMPrcbYGfZM0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5" zoomScaleNormal="7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1" t="s">
        <v>534</v>
      </c>
      <c r="D34" s="1151"/>
      <c r="E34" s="1152"/>
      <c r="F34" s="32">
        <v>4.46</v>
      </c>
      <c r="G34" s="33">
        <v>5.35</v>
      </c>
      <c r="H34" s="33">
        <v>5.12</v>
      </c>
      <c r="I34" s="33">
        <v>4.79</v>
      </c>
      <c r="J34" s="34">
        <v>4.82</v>
      </c>
      <c r="K34" s="22"/>
      <c r="L34" s="22"/>
      <c r="M34" s="22"/>
      <c r="N34" s="22"/>
      <c r="O34" s="22"/>
      <c r="P34" s="22"/>
    </row>
    <row r="35" spans="1:16" ht="39" customHeight="1" x14ac:dyDescent="0.2">
      <c r="A35" s="22"/>
      <c r="B35" s="35"/>
      <c r="C35" s="1145" t="s">
        <v>535</v>
      </c>
      <c r="D35" s="1146"/>
      <c r="E35" s="1147"/>
      <c r="F35" s="36">
        <v>0.6</v>
      </c>
      <c r="G35" s="37">
        <v>1.76</v>
      </c>
      <c r="H35" s="37">
        <v>3.58</v>
      </c>
      <c r="I35" s="37">
        <v>4.2</v>
      </c>
      <c r="J35" s="38">
        <v>4.2699999999999996</v>
      </c>
      <c r="K35" s="22"/>
      <c r="L35" s="22"/>
      <c r="M35" s="22"/>
      <c r="N35" s="22"/>
      <c r="O35" s="22"/>
      <c r="P35" s="22"/>
    </row>
    <row r="36" spans="1:16" ht="39" customHeight="1" x14ac:dyDescent="0.2">
      <c r="A36" s="22"/>
      <c r="B36" s="35"/>
      <c r="C36" s="1145" t="s">
        <v>536</v>
      </c>
      <c r="D36" s="1146"/>
      <c r="E36" s="1147"/>
      <c r="F36" s="36">
        <v>0.54</v>
      </c>
      <c r="G36" s="37">
        <v>0.74</v>
      </c>
      <c r="H36" s="37">
        <v>0.54</v>
      </c>
      <c r="I36" s="37">
        <v>0.56000000000000005</v>
      </c>
      <c r="J36" s="38">
        <v>0.59</v>
      </c>
      <c r="K36" s="22"/>
      <c r="L36" s="22"/>
      <c r="M36" s="22"/>
      <c r="N36" s="22"/>
      <c r="O36" s="22"/>
      <c r="P36" s="22"/>
    </row>
    <row r="37" spans="1:16" ht="39" customHeight="1" x14ac:dyDescent="0.2">
      <c r="A37" s="22"/>
      <c r="B37" s="35"/>
      <c r="C37" s="1145" t="s">
        <v>537</v>
      </c>
      <c r="D37" s="1146"/>
      <c r="E37" s="1147"/>
      <c r="F37" s="36">
        <v>0.86</v>
      </c>
      <c r="G37" s="37">
        <v>0.77</v>
      </c>
      <c r="H37" s="37">
        <v>0.57999999999999996</v>
      </c>
      <c r="I37" s="37">
        <v>0.54</v>
      </c>
      <c r="J37" s="38">
        <v>0.38</v>
      </c>
      <c r="K37" s="22"/>
      <c r="L37" s="22"/>
      <c r="M37" s="22"/>
      <c r="N37" s="22"/>
      <c r="O37" s="22"/>
      <c r="P37" s="22"/>
    </row>
    <row r="38" spans="1:16" ht="39" customHeight="1" x14ac:dyDescent="0.2">
      <c r="A38" s="22"/>
      <c r="B38" s="35"/>
      <c r="C38" s="1145" t="s">
        <v>538</v>
      </c>
      <c r="D38" s="1146"/>
      <c r="E38" s="1147"/>
      <c r="F38" s="36">
        <v>0.91</v>
      </c>
      <c r="G38" s="37">
        <v>1.03</v>
      </c>
      <c r="H38" s="37">
        <v>0.49</v>
      </c>
      <c r="I38" s="37">
        <v>0.27</v>
      </c>
      <c r="J38" s="38">
        <v>0.23</v>
      </c>
      <c r="K38" s="22"/>
      <c r="L38" s="22"/>
      <c r="M38" s="22"/>
      <c r="N38" s="22"/>
      <c r="O38" s="22"/>
      <c r="P38" s="22"/>
    </row>
    <row r="39" spans="1:16" ht="39" customHeight="1" x14ac:dyDescent="0.2">
      <c r="A39" s="22"/>
      <c r="B39" s="35"/>
      <c r="C39" s="1145" t="s">
        <v>539</v>
      </c>
      <c r="D39" s="1146"/>
      <c r="E39" s="1147"/>
      <c r="F39" s="36">
        <v>0.02</v>
      </c>
      <c r="G39" s="37">
        <v>0.02</v>
      </c>
      <c r="H39" s="37">
        <v>0</v>
      </c>
      <c r="I39" s="37">
        <v>0.13</v>
      </c>
      <c r="J39" s="38">
        <v>0</v>
      </c>
      <c r="K39" s="22"/>
      <c r="L39" s="22"/>
      <c r="M39" s="22"/>
      <c r="N39" s="22"/>
      <c r="O39" s="22"/>
      <c r="P39" s="22"/>
    </row>
    <row r="40" spans="1:16" ht="39" customHeight="1" x14ac:dyDescent="0.2">
      <c r="A40" s="22"/>
      <c r="B40" s="35"/>
      <c r="C40" s="1145" t="s">
        <v>540</v>
      </c>
      <c r="D40" s="1146"/>
      <c r="E40" s="1147"/>
      <c r="F40" s="36">
        <v>0</v>
      </c>
      <c r="G40" s="37">
        <v>0.01</v>
      </c>
      <c r="H40" s="37">
        <v>0</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541</v>
      </c>
      <c r="D42" s="1146"/>
      <c r="E42" s="1147"/>
      <c r="F42" s="36" t="s">
        <v>488</v>
      </c>
      <c r="G42" s="37" t="s">
        <v>488</v>
      </c>
      <c r="H42" s="37" t="s">
        <v>488</v>
      </c>
      <c r="I42" s="37" t="s">
        <v>488</v>
      </c>
      <c r="J42" s="38" t="s">
        <v>488</v>
      </c>
      <c r="K42" s="22"/>
      <c r="L42" s="22"/>
      <c r="M42" s="22"/>
      <c r="N42" s="22"/>
      <c r="O42" s="22"/>
      <c r="P42" s="22"/>
    </row>
    <row r="43" spans="1:16" ht="39" customHeight="1" thickBot="1" x14ac:dyDescent="0.25">
      <c r="A43" s="22"/>
      <c r="B43" s="40"/>
      <c r="C43" s="1148" t="s">
        <v>542</v>
      </c>
      <c r="D43" s="1149"/>
      <c r="E43" s="1150"/>
      <c r="F43" s="41" t="s">
        <v>488</v>
      </c>
      <c r="G43" s="42" t="s">
        <v>488</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urkzFkWMZ14hVIn6aClTzE665maViAJZ8pVK5DGGknNadaY2pKtLKmkGydIjisIjzWmbcEc2KD76FSTuzgADA==" saltValue="SRL5IEkvbQAS1zX5X77bH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1576</v>
      </c>
      <c r="L45" s="60">
        <v>1487</v>
      </c>
      <c r="M45" s="60">
        <v>1364</v>
      </c>
      <c r="N45" s="60">
        <v>1288</v>
      </c>
      <c r="O45" s="61">
        <v>1210</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488</v>
      </c>
      <c r="L46" s="64" t="s">
        <v>488</v>
      </c>
      <c r="M46" s="64" t="s">
        <v>488</v>
      </c>
      <c r="N46" s="64" t="s">
        <v>488</v>
      </c>
      <c r="O46" s="65" t="s">
        <v>488</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488</v>
      </c>
      <c r="L47" s="64" t="s">
        <v>488</v>
      </c>
      <c r="M47" s="64" t="s">
        <v>488</v>
      </c>
      <c r="N47" s="64" t="s">
        <v>488</v>
      </c>
      <c r="O47" s="65" t="s">
        <v>488</v>
      </c>
      <c r="P47" s="48"/>
      <c r="Q47" s="48"/>
      <c r="R47" s="48"/>
      <c r="S47" s="48"/>
      <c r="T47" s="48"/>
      <c r="U47" s="48"/>
    </row>
    <row r="48" spans="1:21" ht="30.75" customHeight="1" x14ac:dyDescent="0.2">
      <c r="A48" s="48"/>
      <c r="B48" s="1178"/>
      <c r="C48" s="1179"/>
      <c r="D48" s="62"/>
      <c r="E48" s="1155" t="s">
        <v>13</v>
      </c>
      <c r="F48" s="1155"/>
      <c r="G48" s="1155"/>
      <c r="H48" s="1155"/>
      <c r="I48" s="1155"/>
      <c r="J48" s="1156"/>
      <c r="K48" s="63">
        <v>1168</v>
      </c>
      <c r="L48" s="64">
        <v>1070</v>
      </c>
      <c r="M48" s="64">
        <v>1030</v>
      </c>
      <c r="N48" s="64">
        <v>1093</v>
      </c>
      <c r="O48" s="65">
        <v>974</v>
      </c>
      <c r="P48" s="48"/>
      <c r="Q48" s="48"/>
      <c r="R48" s="48"/>
      <c r="S48" s="48"/>
      <c r="T48" s="48"/>
      <c r="U48" s="48"/>
    </row>
    <row r="49" spans="1:21" ht="30.75" customHeight="1" x14ac:dyDescent="0.2">
      <c r="A49" s="48"/>
      <c r="B49" s="1178"/>
      <c r="C49" s="1179"/>
      <c r="D49" s="62"/>
      <c r="E49" s="1155" t="s">
        <v>14</v>
      </c>
      <c r="F49" s="1155"/>
      <c r="G49" s="1155"/>
      <c r="H49" s="1155"/>
      <c r="I49" s="1155"/>
      <c r="J49" s="1156"/>
      <c r="K49" s="63">
        <v>10</v>
      </c>
      <c r="L49" s="64">
        <v>8</v>
      </c>
      <c r="M49" s="64">
        <v>7</v>
      </c>
      <c r="N49" s="64">
        <v>7</v>
      </c>
      <c r="O49" s="65">
        <v>6</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488</v>
      </c>
      <c r="L50" s="64" t="s">
        <v>488</v>
      </c>
      <c r="M50" s="64" t="s">
        <v>488</v>
      </c>
      <c r="N50" s="64" t="s">
        <v>488</v>
      </c>
      <c r="O50" s="65" t="s">
        <v>488</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488</v>
      </c>
      <c r="L51" s="64" t="s">
        <v>488</v>
      </c>
      <c r="M51" s="64" t="s">
        <v>488</v>
      </c>
      <c r="N51" s="64" t="s">
        <v>488</v>
      </c>
      <c r="O51" s="65" t="s">
        <v>488</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1728</v>
      </c>
      <c r="L52" s="64">
        <v>1677</v>
      </c>
      <c r="M52" s="64">
        <v>1642</v>
      </c>
      <c r="N52" s="64">
        <v>1646</v>
      </c>
      <c r="O52" s="65">
        <v>1522</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1026</v>
      </c>
      <c r="L53" s="69">
        <v>888</v>
      </c>
      <c r="M53" s="69">
        <v>759</v>
      </c>
      <c r="N53" s="69">
        <v>742</v>
      </c>
      <c r="O53" s="70">
        <v>668</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aI4q4TWqRxtwcGYZDt7y6ou7p1Vz3YJFV1j/YVidRrIAMGIglcPFI8KkcLngzNVcVzwC0kKZaKU4C8SOgvIYuA==" saltValue="6MHX1xEFRchMlD8vkbIvj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96" t="s">
        <v>30</v>
      </c>
      <c r="C41" s="1197"/>
      <c r="D41" s="105"/>
      <c r="E41" s="1198" t="s">
        <v>31</v>
      </c>
      <c r="F41" s="1198"/>
      <c r="G41" s="1198"/>
      <c r="H41" s="1199"/>
      <c r="I41" s="343">
        <v>12693</v>
      </c>
      <c r="J41" s="344">
        <v>12107</v>
      </c>
      <c r="K41" s="344">
        <v>11251</v>
      </c>
      <c r="L41" s="344">
        <v>10490</v>
      </c>
      <c r="M41" s="345">
        <v>10112</v>
      </c>
    </row>
    <row r="42" spans="2:13" ht="27.75" customHeight="1" x14ac:dyDescent="0.2">
      <c r="B42" s="1186"/>
      <c r="C42" s="1187"/>
      <c r="D42" s="106"/>
      <c r="E42" s="1190" t="s">
        <v>32</v>
      </c>
      <c r="F42" s="1190"/>
      <c r="G42" s="1190"/>
      <c r="H42" s="1191"/>
      <c r="I42" s="346" t="s">
        <v>488</v>
      </c>
      <c r="J42" s="347" t="s">
        <v>488</v>
      </c>
      <c r="K42" s="347" t="s">
        <v>488</v>
      </c>
      <c r="L42" s="347" t="s">
        <v>488</v>
      </c>
      <c r="M42" s="348" t="s">
        <v>488</v>
      </c>
    </row>
    <row r="43" spans="2:13" ht="27.75" customHeight="1" x14ac:dyDescent="0.2">
      <c r="B43" s="1186"/>
      <c r="C43" s="1187"/>
      <c r="D43" s="106"/>
      <c r="E43" s="1190" t="s">
        <v>33</v>
      </c>
      <c r="F43" s="1190"/>
      <c r="G43" s="1190"/>
      <c r="H43" s="1191"/>
      <c r="I43" s="346">
        <v>14645</v>
      </c>
      <c r="J43" s="347">
        <v>13610</v>
      </c>
      <c r="K43" s="347">
        <v>13240</v>
      </c>
      <c r="L43" s="347">
        <v>13107</v>
      </c>
      <c r="M43" s="348">
        <v>12517</v>
      </c>
    </row>
    <row r="44" spans="2:13" ht="27.75" customHeight="1" x14ac:dyDescent="0.2">
      <c r="B44" s="1186"/>
      <c r="C44" s="1187"/>
      <c r="D44" s="106"/>
      <c r="E44" s="1190" t="s">
        <v>34</v>
      </c>
      <c r="F44" s="1190"/>
      <c r="G44" s="1190"/>
      <c r="H44" s="1191"/>
      <c r="I44" s="346">
        <v>84</v>
      </c>
      <c r="J44" s="347">
        <v>69</v>
      </c>
      <c r="K44" s="347">
        <v>56</v>
      </c>
      <c r="L44" s="347">
        <v>44</v>
      </c>
      <c r="M44" s="348">
        <v>38</v>
      </c>
    </row>
    <row r="45" spans="2:13" ht="27.75" customHeight="1" x14ac:dyDescent="0.2">
      <c r="B45" s="1186"/>
      <c r="C45" s="1187"/>
      <c r="D45" s="106"/>
      <c r="E45" s="1190" t="s">
        <v>35</v>
      </c>
      <c r="F45" s="1190"/>
      <c r="G45" s="1190"/>
      <c r="H45" s="1191"/>
      <c r="I45" s="346">
        <v>1289</v>
      </c>
      <c r="J45" s="347">
        <v>1373</v>
      </c>
      <c r="K45" s="347">
        <v>1247</v>
      </c>
      <c r="L45" s="347">
        <v>1297</v>
      </c>
      <c r="M45" s="348">
        <v>1315</v>
      </c>
    </row>
    <row r="46" spans="2:13" ht="27.75" customHeight="1" x14ac:dyDescent="0.2">
      <c r="B46" s="1186"/>
      <c r="C46" s="1187"/>
      <c r="D46" s="107"/>
      <c r="E46" s="1190" t="s">
        <v>36</v>
      </c>
      <c r="F46" s="1190"/>
      <c r="G46" s="1190"/>
      <c r="H46" s="1191"/>
      <c r="I46" s="346" t="s">
        <v>488</v>
      </c>
      <c r="J46" s="347" t="s">
        <v>488</v>
      </c>
      <c r="K46" s="347" t="s">
        <v>488</v>
      </c>
      <c r="L46" s="347" t="s">
        <v>488</v>
      </c>
      <c r="M46" s="348" t="s">
        <v>488</v>
      </c>
    </row>
    <row r="47" spans="2:13" ht="27.75" customHeight="1" x14ac:dyDescent="0.2">
      <c r="B47" s="1186"/>
      <c r="C47" s="1187"/>
      <c r="D47" s="108"/>
      <c r="E47" s="1200" t="s">
        <v>37</v>
      </c>
      <c r="F47" s="1201"/>
      <c r="G47" s="1201"/>
      <c r="H47" s="1202"/>
      <c r="I47" s="346" t="s">
        <v>488</v>
      </c>
      <c r="J47" s="347" t="s">
        <v>488</v>
      </c>
      <c r="K47" s="347" t="s">
        <v>488</v>
      </c>
      <c r="L47" s="347" t="s">
        <v>488</v>
      </c>
      <c r="M47" s="348" t="s">
        <v>488</v>
      </c>
    </row>
    <row r="48" spans="2:13" ht="27.75" customHeight="1" x14ac:dyDescent="0.2">
      <c r="B48" s="1186"/>
      <c r="C48" s="1187"/>
      <c r="D48" s="106"/>
      <c r="E48" s="1190" t="s">
        <v>38</v>
      </c>
      <c r="F48" s="1190"/>
      <c r="G48" s="1190"/>
      <c r="H48" s="1191"/>
      <c r="I48" s="346" t="s">
        <v>488</v>
      </c>
      <c r="J48" s="347" t="s">
        <v>488</v>
      </c>
      <c r="K48" s="347" t="s">
        <v>488</v>
      </c>
      <c r="L48" s="347" t="s">
        <v>488</v>
      </c>
      <c r="M48" s="348" t="s">
        <v>488</v>
      </c>
    </row>
    <row r="49" spans="2:13" ht="27.75" customHeight="1" x14ac:dyDescent="0.2">
      <c r="B49" s="1188"/>
      <c r="C49" s="1189"/>
      <c r="D49" s="106"/>
      <c r="E49" s="1190" t="s">
        <v>39</v>
      </c>
      <c r="F49" s="1190"/>
      <c r="G49" s="1190"/>
      <c r="H49" s="1191"/>
      <c r="I49" s="346" t="s">
        <v>488</v>
      </c>
      <c r="J49" s="347" t="s">
        <v>488</v>
      </c>
      <c r="K49" s="347" t="s">
        <v>488</v>
      </c>
      <c r="L49" s="347" t="s">
        <v>488</v>
      </c>
      <c r="M49" s="348" t="s">
        <v>488</v>
      </c>
    </row>
    <row r="50" spans="2:13" ht="27.75" customHeight="1" x14ac:dyDescent="0.2">
      <c r="B50" s="1184" t="s">
        <v>40</v>
      </c>
      <c r="C50" s="1185"/>
      <c r="D50" s="109"/>
      <c r="E50" s="1190" t="s">
        <v>41</v>
      </c>
      <c r="F50" s="1190"/>
      <c r="G50" s="1190"/>
      <c r="H50" s="1191"/>
      <c r="I50" s="346">
        <v>3273</v>
      </c>
      <c r="J50" s="347">
        <v>3727</v>
      </c>
      <c r="K50" s="347">
        <v>3722</v>
      </c>
      <c r="L50" s="347">
        <v>3411</v>
      </c>
      <c r="M50" s="348">
        <v>3726</v>
      </c>
    </row>
    <row r="51" spans="2:13" ht="27.75" customHeight="1" x14ac:dyDescent="0.2">
      <c r="B51" s="1186"/>
      <c r="C51" s="1187"/>
      <c r="D51" s="106"/>
      <c r="E51" s="1190" t="s">
        <v>42</v>
      </c>
      <c r="F51" s="1190"/>
      <c r="G51" s="1190"/>
      <c r="H51" s="1191"/>
      <c r="I51" s="346">
        <v>2402</v>
      </c>
      <c r="J51" s="347">
        <v>2301</v>
      </c>
      <c r="K51" s="347">
        <v>2352</v>
      </c>
      <c r="L51" s="347">
        <v>2314</v>
      </c>
      <c r="M51" s="348">
        <v>2371</v>
      </c>
    </row>
    <row r="52" spans="2:13" ht="27.75" customHeight="1" x14ac:dyDescent="0.2">
      <c r="B52" s="1188"/>
      <c r="C52" s="1189"/>
      <c r="D52" s="106"/>
      <c r="E52" s="1190" t="s">
        <v>43</v>
      </c>
      <c r="F52" s="1190"/>
      <c r="G52" s="1190"/>
      <c r="H52" s="1191"/>
      <c r="I52" s="346">
        <v>17389</v>
      </c>
      <c r="J52" s="347">
        <v>16284</v>
      </c>
      <c r="K52" s="347">
        <v>15701</v>
      </c>
      <c r="L52" s="347">
        <v>14799</v>
      </c>
      <c r="M52" s="348">
        <v>14218</v>
      </c>
    </row>
    <row r="53" spans="2:13" ht="27.75" customHeight="1" thickBot="1" x14ac:dyDescent="0.25">
      <c r="B53" s="1192" t="s">
        <v>19</v>
      </c>
      <c r="C53" s="1193"/>
      <c r="D53" s="110"/>
      <c r="E53" s="1194" t="s">
        <v>44</v>
      </c>
      <c r="F53" s="1194"/>
      <c r="G53" s="1194"/>
      <c r="H53" s="1195"/>
      <c r="I53" s="349">
        <v>5647</v>
      </c>
      <c r="J53" s="350">
        <v>4846</v>
      </c>
      <c r="K53" s="350">
        <v>4018</v>
      </c>
      <c r="L53" s="350">
        <v>4415</v>
      </c>
      <c r="M53" s="351">
        <v>3668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yO9iEhn3jyN8ir7l47Koi1fgXVRl1d027/XQrbznA28tcSfX1NQU29qtFSwISmk6kdTL/6ZZgBE3tFQcOVZMrw==" saltValue="xJkRXt3z9kQ1Lg+Cluhpc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11" t="s">
        <v>46</v>
      </c>
      <c r="D55" s="1211"/>
      <c r="E55" s="1212"/>
      <c r="F55" s="352">
        <v>1773</v>
      </c>
      <c r="G55" s="352">
        <v>1422</v>
      </c>
      <c r="H55" s="353">
        <v>1735</v>
      </c>
    </row>
    <row r="56" spans="2:8" ht="52.5" customHeight="1" x14ac:dyDescent="0.2">
      <c r="B56" s="122"/>
      <c r="C56" s="1213" t="s">
        <v>47</v>
      </c>
      <c r="D56" s="1213"/>
      <c r="E56" s="1214"/>
      <c r="F56" s="354">
        <v>5</v>
      </c>
      <c r="G56" s="354">
        <v>5</v>
      </c>
      <c r="H56" s="355">
        <v>5</v>
      </c>
    </row>
    <row r="57" spans="2:8" ht="53.25" customHeight="1" x14ac:dyDescent="0.2">
      <c r="B57" s="122"/>
      <c r="C57" s="1215" t="s">
        <v>48</v>
      </c>
      <c r="D57" s="1215"/>
      <c r="E57" s="1216"/>
      <c r="F57" s="356">
        <v>1287</v>
      </c>
      <c r="G57" s="356">
        <v>1347</v>
      </c>
      <c r="H57" s="357">
        <v>1414</v>
      </c>
    </row>
    <row r="58" spans="2:8" ht="45.75" customHeight="1" x14ac:dyDescent="0.2">
      <c r="B58" s="123"/>
      <c r="C58" s="1203" t="s">
        <v>555</v>
      </c>
      <c r="D58" s="1204"/>
      <c r="E58" s="1205"/>
      <c r="F58" s="358">
        <v>500</v>
      </c>
      <c r="G58" s="358">
        <v>555</v>
      </c>
      <c r="H58" s="359">
        <v>607</v>
      </c>
    </row>
    <row r="59" spans="2:8" ht="45.75" customHeight="1" x14ac:dyDescent="0.2">
      <c r="B59" s="123"/>
      <c r="C59" s="1203" t="s">
        <v>556</v>
      </c>
      <c r="D59" s="1204"/>
      <c r="E59" s="1205"/>
      <c r="F59" s="358">
        <v>240</v>
      </c>
      <c r="G59" s="358">
        <v>231</v>
      </c>
      <c r="H59" s="359">
        <v>219</v>
      </c>
    </row>
    <row r="60" spans="2:8" ht="45.75" customHeight="1" x14ac:dyDescent="0.2">
      <c r="B60" s="123"/>
      <c r="C60" s="1203" t="s">
        <v>557</v>
      </c>
      <c r="D60" s="1204"/>
      <c r="E60" s="1205"/>
      <c r="F60" s="358">
        <v>170</v>
      </c>
      <c r="G60" s="358">
        <v>157</v>
      </c>
      <c r="H60" s="359">
        <v>183</v>
      </c>
    </row>
    <row r="61" spans="2:8" ht="45.75" customHeight="1" x14ac:dyDescent="0.2">
      <c r="B61" s="123"/>
      <c r="C61" s="1203" t="s">
        <v>558</v>
      </c>
      <c r="D61" s="1204"/>
      <c r="E61" s="1205"/>
      <c r="F61" s="358">
        <v>153</v>
      </c>
      <c r="G61" s="358">
        <v>178</v>
      </c>
      <c r="H61" s="359">
        <v>173</v>
      </c>
    </row>
    <row r="62" spans="2:8" ht="45.75" customHeight="1" thickBot="1" x14ac:dyDescent="0.25">
      <c r="B62" s="124"/>
      <c r="C62" s="1206" t="s">
        <v>559</v>
      </c>
      <c r="D62" s="1207"/>
      <c r="E62" s="1208"/>
      <c r="F62" s="360">
        <v>109</v>
      </c>
      <c r="G62" s="360">
        <v>110</v>
      </c>
      <c r="H62" s="361">
        <v>113</v>
      </c>
    </row>
    <row r="63" spans="2:8" ht="52.5" customHeight="1" thickBot="1" x14ac:dyDescent="0.25">
      <c r="B63" s="125"/>
      <c r="C63" s="1209" t="s">
        <v>49</v>
      </c>
      <c r="D63" s="1209"/>
      <c r="E63" s="1210"/>
      <c r="F63" s="362">
        <v>3065</v>
      </c>
      <c r="G63" s="362">
        <v>2774</v>
      </c>
      <c r="H63" s="363">
        <v>3153</v>
      </c>
    </row>
    <row r="64" spans="2:8" ht="13.2" x14ac:dyDescent="0.2"/>
  </sheetData>
  <sheetProtection algorithmName="SHA-512" hashValue="f+n9XBG5qonetkeHWg6cyXj+p/kqQNuX26UKwOS3SJrJUgUAvHWSp5ZEPkOrLAmdFXd6HWOCQ+zAVFaPgzfggw==" saltValue="XDpTdBmzM4pSsSNcAARqk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525</v>
      </c>
      <c r="G2" s="139"/>
      <c r="H2" s="140"/>
    </row>
    <row r="3" spans="1:8" x14ac:dyDescent="0.2">
      <c r="A3" s="136" t="s">
        <v>518</v>
      </c>
      <c r="B3" s="141"/>
      <c r="C3" s="142"/>
      <c r="D3" s="143">
        <v>30517</v>
      </c>
      <c r="E3" s="144"/>
      <c r="F3" s="145">
        <v>76347</v>
      </c>
      <c r="G3" s="146"/>
      <c r="H3" s="147"/>
    </row>
    <row r="4" spans="1:8" x14ac:dyDescent="0.2">
      <c r="A4" s="148"/>
      <c r="B4" s="149"/>
      <c r="C4" s="150"/>
      <c r="D4" s="151">
        <v>19200</v>
      </c>
      <c r="E4" s="152"/>
      <c r="F4" s="153">
        <v>41762</v>
      </c>
      <c r="G4" s="154"/>
      <c r="H4" s="155"/>
    </row>
    <row r="5" spans="1:8" x14ac:dyDescent="0.2">
      <c r="A5" s="136" t="s">
        <v>520</v>
      </c>
      <c r="B5" s="141"/>
      <c r="C5" s="142"/>
      <c r="D5" s="143">
        <v>32215</v>
      </c>
      <c r="E5" s="144"/>
      <c r="F5" s="145">
        <v>71279</v>
      </c>
      <c r="G5" s="146"/>
      <c r="H5" s="147"/>
    </row>
    <row r="6" spans="1:8" x14ac:dyDescent="0.2">
      <c r="A6" s="148"/>
      <c r="B6" s="149"/>
      <c r="C6" s="150"/>
      <c r="D6" s="151">
        <v>25075</v>
      </c>
      <c r="E6" s="152"/>
      <c r="F6" s="153">
        <v>36731</v>
      </c>
      <c r="G6" s="154"/>
      <c r="H6" s="155"/>
    </row>
    <row r="7" spans="1:8" x14ac:dyDescent="0.2">
      <c r="A7" s="136" t="s">
        <v>521</v>
      </c>
      <c r="B7" s="141"/>
      <c r="C7" s="142"/>
      <c r="D7" s="143">
        <v>33525</v>
      </c>
      <c r="E7" s="144"/>
      <c r="F7" s="145">
        <v>74994</v>
      </c>
      <c r="G7" s="146"/>
      <c r="H7" s="147"/>
    </row>
    <row r="8" spans="1:8" x14ac:dyDescent="0.2">
      <c r="A8" s="148"/>
      <c r="B8" s="149"/>
      <c r="C8" s="150"/>
      <c r="D8" s="151">
        <v>20424</v>
      </c>
      <c r="E8" s="152"/>
      <c r="F8" s="153">
        <v>36188</v>
      </c>
      <c r="G8" s="154"/>
      <c r="H8" s="155"/>
    </row>
    <row r="9" spans="1:8" x14ac:dyDescent="0.2">
      <c r="A9" s="136" t="s">
        <v>522</v>
      </c>
      <c r="B9" s="141"/>
      <c r="C9" s="142"/>
      <c r="D9" s="143">
        <v>39749</v>
      </c>
      <c r="E9" s="144"/>
      <c r="F9" s="145">
        <v>71849</v>
      </c>
      <c r="G9" s="146"/>
      <c r="H9" s="147"/>
    </row>
    <row r="10" spans="1:8" x14ac:dyDescent="0.2">
      <c r="A10" s="148"/>
      <c r="B10" s="149"/>
      <c r="C10" s="150"/>
      <c r="D10" s="151">
        <v>25000</v>
      </c>
      <c r="E10" s="152"/>
      <c r="F10" s="153">
        <v>36144</v>
      </c>
      <c r="G10" s="154"/>
      <c r="H10" s="155"/>
    </row>
    <row r="11" spans="1:8" x14ac:dyDescent="0.2">
      <c r="A11" s="136" t="s">
        <v>523</v>
      </c>
      <c r="B11" s="141"/>
      <c r="C11" s="142"/>
      <c r="D11" s="143">
        <v>49475</v>
      </c>
      <c r="E11" s="144"/>
      <c r="F11" s="145">
        <v>82962</v>
      </c>
      <c r="G11" s="146"/>
      <c r="H11" s="147"/>
    </row>
    <row r="12" spans="1:8" x14ac:dyDescent="0.2">
      <c r="A12" s="148"/>
      <c r="B12" s="149"/>
      <c r="C12" s="156"/>
      <c r="D12" s="151">
        <v>40187</v>
      </c>
      <c r="E12" s="152"/>
      <c r="F12" s="153">
        <v>42835</v>
      </c>
      <c r="G12" s="154"/>
      <c r="H12" s="155"/>
    </row>
    <row r="13" spans="1:8" x14ac:dyDescent="0.2">
      <c r="A13" s="136"/>
      <c r="B13" s="141"/>
      <c r="C13" s="157"/>
      <c r="D13" s="158">
        <v>37096</v>
      </c>
      <c r="E13" s="159"/>
      <c r="F13" s="160">
        <v>75486</v>
      </c>
      <c r="G13" s="161"/>
      <c r="H13" s="147"/>
    </row>
    <row r="14" spans="1:8" x14ac:dyDescent="0.2">
      <c r="A14" s="148"/>
      <c r="B14" s="149"/>
      <c r="C14" s="150"/>
      <c r="D14" s="151">
        <v>25977</v>
      </c>
      <c r="E14" s="152"/>
      <c r="F14" s="153">
        <v>38732</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4.46</v>
      </c>
      <c r="C19" s="162">
        <f>ROUND(VALUE(SUBSTITUTE(実質収支比率等に係る経年分析!G$48,"▲","-")),2)</f>
        <v>5.37</v>
      </c>
      <c r="D19" s="162">
        <f>ROUND(VALUE(SUBSTITUTE(実質収支比率等に係る経年分析!H$48,"▲","-")),2)</f>
        <v>5.12</v>
      </c>
      <c r="E19" s="162">
        <f>ROUND(VALUE(SUBSTITUTE(実質収支比率等に係る経年分析!I$48,"▲","-")),2)</f>
        <v>4.8</v>
      </c>
      <c r="F19" s="162">
        <f>ROUND(VALUE(SUBSTITUTE(実質収支比率等に係る経年分析!J$48,"▲","-")),2)</f>
        <v>4.82</v>
      </c>
    </row>
    <row r="20" spans="1:11" x14ac:dyDescent="0.2">
      <c r="A20" s="162" t="s">
        <v>53</v>
      </c>
      <c r="B20" s="162">
        <f>ROUND(VALUE(SUBSTITUTE(実質収支比率等に係る経年分析!F$47,"▲","-")),2)</f>
        <v>17.649999999999999</v>
      </c>
      <c r="C20" s="162">
        <f>ROUND(VALUE(SUBSTITUTE(実質収支比率等に係る経年分析!G$47,"▲","-")),2)</f>
        <v>21.61</v>
      </c>
      <c r="D20" s="162">
        <f>ROUND(VALUE(SUBSTITUTE(実質収支比率等に係る経年分析!H$47,"▲","-")),2)</f>
        <v>21.14</v>
      </c>
      <c r="E20" s="162">
        <f>ROUND(VALUE(SUBSTITUTE(実質収支比率等に係る経年分析!I$47,"▲","-")),2)</f>
        <v>16.739999999999998</v>
      </c>
      <c r="F20" s="162">
        <f>ROUND(VALUE(SUBSTITUTE(実質収支比率等に係る経年分析!J$47,"▲","-")),2)</f>
        <v>20.059999999999999</v>
      </c>
    </row>
    <row r="21" spans="1:11" x14ac:dyDescent="0.2">
      <c r="A21" s="162" t="s">
        <v>54</v>
      </c>
      <c r="B21" s="162">
        <f>IF(ISNUMBER(VALUE(SUBSTITUTE(実質収支比率等に係る経年分析!F$49,"▲","-"))),ROUND(VALUE(SUBSTITUTE(実質収支比率等に係る経年分析!F$49,"▲","-")),2),NA())</f>
        <v>-0.81</v>
      </c>
      <c r="C21" s="162">
        <f>IF(ISNUMBER(VALUE(SUBSTITUTE(実質収支比率等に係る経年分析!G$49,"▲","-"))),ROUND(VALUE(SUBSTITUTE(実質収支比率等に係る経年分析!G$49,"▲","-")),2),NA())</f>
        <v>5.81</v>
      </c>
      <c r="D21" s="162">
        <f>IF(ISNUMBER(VALUE(SUBSTITUTE(実質収支比率等に係る経年分析!H$49,"▲","-"))),ROUND(VALUE(SUBSTITUTE(実質収支比率等に係る経年分析!H$49,"▲","-")),2),NA())</f>
        <v>-1.67</v>
      </c>
      <c r="E21" s="162">
        <f>IF(ISNUMBER(VALUE(SUBSTITUTE(実質収支比率等に係る経年分析!I$49,"▲","-"))),ROUND(VALUE(SUBSTITUTE(実質収支比率等に係る経年分析!I$49,"▲","-")),2),NA())</f>
        <v>-4.38</v>
      </c>
      <c r="F21" s="162">
        <f>IF(ISNUMBER(VALUE(SUBSTITUTE(実質収支比率等に係る経年分析!J$49,"▲","-"))),ROUND(VALUE(SUBSTITUTE(実質収支比率等に係る経年分析!J$49,"▲","-")),2),NA())</f>
        <v>3.72</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看護専門学校特別会計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0.01</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後期高齢者医療保険特別会計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0.13</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2">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0.91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1.03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0.49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0.27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0.23</v>
      </c>
    </row>
    <row r="33" spans="1:16" x14ac:dyDescent="0.2">
      <c r="A33" s="163" t="str">
        <f>IF(連結実質赤字比率に係る赤字・黒字の構成分析!C$37="",NA(),連結実質赤字比率に係る赤字・黒字の構成分析!C$37)</f>
        <v>病院事業会計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0.86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0.77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0.57999999999999996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0.54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0.38</v>
      </c>
    </row>
    <row r="34" spans="1:16" x14ac:dyDescent="0.2">
      <c r="A34" s="163" t="str">
        <f>IF(連結実質赤字比率に係る赤字・黒字の構成分析!C$36="",NA(),連結実質赤字比率に係る赤字・黒字の構成分析!C$36)</f>
        <v>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0.54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0.74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0.54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0.56000000000000005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0.59</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1.76</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3.58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4.2699999999999996</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4.46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5.35</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5.12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4.79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4.82</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1728</v>
      </c>
      <c r="E42" s="164"/>
      <c r="F42" s="164"/>
      <c r="G42" s="164">
        <f>'実質公債費比率（分子）の構造'!L$52</f>
        <v>1677</v>
      </c>
      <c r="H42" s="164"/>
      <c r="I42" s="164"/>
      <c r="J42" s="164">
        <f>'実質公債費比率（分子）の構造'!M$52</f>
        <v>1642</v>
      </c>
      <c r="K42" s="164"/>
      <c r="L42" s="164"/>
      <c r="M42" s="164">
        <f>'実質公債費比率（分子）の構造'!N$52</f>
        <v>1646</v>
      </c>
      <c r="N42" s="164"/>
      <c r="O42" s="164"/>
      <c r="P42" s="164">
        <f>'実質公債費比率（分子）の構造'!O$52</f>
        <v>1522</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10</v>
      </c>
      <c r="C45" s="164"/>
      <c r="D45" s="164"/>
      <c r="E45" s="164">
        <f>'実質公債費比率（分子）の構造'!L$49</f>
        <v>8</v>
      </c>
      <c r="F45" s="164"/>
      <c r="G45" s="164"/>
      <c r="H45" s="164">
        <f>'実質公債費比率（分子）の構造'!M$49</f>
        <v>7</v>
      </c>
      <c r="I45" s="164"/>
      <c r="J45" s="164"/>
      <c r="K45" s="164">
        <f>'実質公債費比率（分子）の構造'!N$49</f>
        <v>7</v>
      </c>
      <c r="L45" s="164"/>
      <c r="M45" s="164"/>
      <c r="N45" s="164">
        <f>'実質公債費比率（分子）の構造'!O$49</f>
        <v>6</v>
      </c>
      <c r="O45" s="164"/>
      <c r="P45" s="164"/>
    </row>
    <row r="46" spans="1:16" x14ac:dyDescent="0.2">
      <c r="A46" s="164" t="s">
        <v>64</v>
      </c>
      <c r="B46" s="164">
        <f>'実質公債費比率（分子）の構造'!K$48</f>
        <v>1168</v>
      </c>
      <c r="C46" s="164"/>
      <c r="D46" s="164"/>
      <c r="E46" s="164">
        <f>'実質公債費比率（分子）の構造'!L$48</f>
        <v>1070</v>
      </c>
      <c r="F46" s="164"/>
      <c r="G46" s="164"/>
      <c r="H46" s="164">
        <f>'実質公債費比率（分子）の構造'!M$48</f>
        <v>1030</v>
      </c>
      <c r="I46" s="164"/>
      <c r="J46" s="164"/>
      <c r="K46" s="164">
        <f>'実質公債費比率（分子）の構造'!N$48</f>
        <v>1093</v>
      </c>
      <c r="L46" s="164"/>
      <c r="M46" s="164"/>
      <c r="N46" s="164">
        <f>'実質公債費比率（分子）の構造'!O$48</f>
        <v>974</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1576</v>
      </c>
      <c r="C49" s="164"/>
      <c r="D49" s="164"/>
      <c r="E49" s="164">
        <f>'実質公債費比率（分子）の構造'!L$45</f>
        <v>1487</v>
      </c>
      <c r="F49" s="164"/>
      <c r="G49" s="164"/>
      <c r="H49" s="164">
        <f>'実質公債費比率（分子）の構造'!M$45</f>
        <v>1364</v>
      </c>
      <c r="I49" s="164"/>
      <c r="J49" s="164"/>
      <c r="K49" s="164">
        <f>'実質公債費比率（分子）の構造'!N$45</f>
        <v>1288</v>
      </c>
      <c r="L49" s="164"/>
      <c r="M49" s="164"/>
      <c r="N49" s="164">
        <f>'実質公債費比率（分子）の構造'!O$45</f>
        <v>1210</v>
      </c>
      <c r="O49" s="164"/>
      <c r="P49" s="164"/>
    </row>
    <row r="50" spans="1:16" x14ac:dyDescent="0.2">
      <c r="A50" s="164" t="s">
        <v>67</v>
      </c>
      <c r="B50" s="164" t="e">
        <f>NA()</f>
        <v>#N/A</v>
      </c>
      <c r="C50" s="164">
        <f>IF(ISNUMBER('実質公債費比率（分子）の構造'!K$53),'実質公債費比率（分子）の構造'!K$53,NA())</f>
        <v>1026</v>
      </c>
      <c r="D50" s="164" t="e">
        <f>NA()</f>
        <v>#N/A</v>
      </c>
      <c r="E50" s="164" t="e">
        <f>NA()</f>
        <v>#N/A</v>
      </c>
      <c r="F50" s="164">
        <f>IF(ISNUMBER('実質公債費比率（分子）の構造'!L$53),'実質公債費比率（分子）の構造'!L$53,NA())</f>
        <v>888</v>
      </c>
      <c r="G50" s="164" t="e">
        <f>NA()</f>
        <v>#N/A</v>
      </c>
      <c r="H50" s="164" t="e">
        <f>NA()</f>
        <v>#N/A</v>
      </c>
      <c r="I50" s="164">
        <f>IF(ISNUMBER('実質公債費比率（分子）の構造'!M$53),'実質公債費比率（分子）の構造'!M$53,NA())</f>
        <v>759</v>
      </c>
      <c r="J50" s="164" t="e">
        <f>NA()</f>
        <v>#N/A</v>
      </c>
      <c r="K50" s="164" t="e">
        <f>NA()</f>
        <v>#N/A</v>
      </c>
      <c r="L50" s="164">
        <f>IF(ISNUMBER('実質公債費比率（分子）の構造'!N$53),'実質公債費比率（分子）の構造'!N$53,NA())</f>
        <v>742</v>
      </c>
      <c r="M50" s="164" t="e">
        <f>NA()</f>
        <v>#N/A</v>
      </c>
      <c r="N50" s="164" t="e">
        <f>NA()</f>
        <v>#N/A</v>
      </c>
      <c r="O50" s="164">
        <f>IF(ISNUMBER('実質公債費比率（分子）の構造'!O$53),'実質公債費比率（分子）の構造'!O$53,NA())</f>
        <v>668</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17389</v>
      </c>
      <c r="E56" s="163"/>
      <c r="F56" s="163"/>
      <c r="G56" s="163">
        <f>'将来負担比率（分子）の構造'!J$52</f>
        <v>16284</v>
      </c>
      <c r="H56" s="163"/>
      <c r="I56" s="163"/>
      <c r="J56" s="163">
        <f>'将来負担比率（分子）の構造'!K$52</f>
        <v>15701</v>
      </c>
      <c r="K56" s="163"/>
      <c r="L56" s="163"/>
      <c r="M56" s="163">
        <f>'将来負担比率（分子）の構造'!L$52</f>
        <v>14799</v>
      </c>
      <c r="N56" s="163"/>
      <c r="O56" s="163"/>
      <c r="P56" s="163">
        <f>'将来負担比率（分子）の構造'!M$52</f>
        <v>14218</v>
      </c>
    </row>
    <row r="57" spans="1:16" x14ac:dyDescent="0.2">
      <c r="A57" s="163" t="s">
        <v>42</v>
      </c>
      <c r="B57" s="163"/>
      <c r="C57" s="163"/>
      <c r="D57" s="163">
        <f>'将来負担比率（分子）の構造'!I$51</f>
        <v>2402</v>
      </c>
      <c r="E57" s="163"/>
      <c r="F57" s="163"/>
      <c r="G57" s="163">
        <f>'将来負担比率（分子）の構造'!J$51</f>
        <v>2301</v>
      </c>
      <c r="H57" s="163"/>
      <c r="I57" s="163"/>
      <c r="J57" s="163">
        <f>'将来負担比率（分子）の構造'!K$51</f>
        <v>2352</v>
      </c>
      <c r="K57" s="163"/>
      <c r="L57" s="163"/>
      <c r="M57" s="163">
        <f>'将来負担比率（分子）の構造'!L$51</f>
        <v>2314</v>
      </c>
      <c r="N57" s="163"/>
      <c r="O57" s="163"/>
      <c r="P57" s="163">
        <f>'将来負担比率（分子）の構造'!M$51</f>
        <v>2371</v>
      </c>
    </row>
    <row r="58" spans="1:16" x14ac:dyDescent="0.2">
      <c r="A58" s="163" t="s">
        <v>41</v>
      </c>
      <c r="B58" s="163"/>
      <c r="C58" s="163"/>
      <c r="D58" s="163">
        <f>'将来負担比率（分子）の構造'!I$50</f>
        <v>3273</v>
      </c>
      <c r="E58" s="163"/>
      <c r="F58" s="163"/>
      <c r="G58" s="163">
        <f>'将来負担比率（分子）の構造'!J$50</f>
        <v>3727</v>
      </c>
      <c r="H58" s="163"/>
      <c r="I58" s="163"/>
      <c r="J58" s="163">
        <f>'将来負担比率（分子）の構造'!K$50</f>
        <v>3722</v>
      </c>
      <c r="K58" s="163"/>
      <c r="L58" s="163"/>
      <c r="M58" s="163">
        <f>'将来負担比率（分子）の構造'!L$50</f>
        <v>3411</v>
      </c>
      <c r="N58" s="163"/>
      <c r="O58" s="163"/>
      <c r="P58" s="163">
        <f>'将来負担比率（分子）の構造'!M$50</f>
        <v>3726</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1289</v>
      </c>
      <c r="C62" s="163"/>
      <c r="D62" s="163"/>
      <c r="E62" s="163">
        <f>'将来負担比率（分子）の構造'!J$45</f>
        <v>1373</v>
      </c>
      <c r="F62" s="163"/>
      <c r="G62" s="163"/>
      <c r="H62" s="163">
        <f>'将来負担比率（分子）の構造'!K$45</f>
        <v>1247</v>
      </c>
      <c r="I62" s="163"/>
      <c r="J62" s="163"/>
      <c r="K62" s="163">
        <f>'将来負担比率（分子）の構造'!L$45</f>
        <v>1297</v>
      </c>
      <c r="L62" s="163"/>
      <c r="M62" s="163"/>
      <c r="N62" s="163">
        <f>'将来負担比率（分子）の構造'!M$45</f>
        <v>1315</v>
      </c>
      <c r="O62" s="163"/>
      <c r="P62" s="163"/>
    </row>
    <row r="63" spans="1:16" x14ac:dyDescent="0.2">
      <c r="A63" s="163" t="s">
        <v>34</v>
      </c>
      <c r="B63" s="163">
        <f>'将来負担比率（分子）の構造'!I$44</f>
        <v>84</v>
      </c>
      <c r="C63" s="163"/>
      <c r="D63" s="163"/>
      <c r="E63" s="163">
        <f>'将来負担比率（分子）の構造'!J$44</f>
        <v>69</v>
      </c>
      <c r="F63" s="163"/>
      <c r="G63" s="163"/>
      <c r="H63" s="163">
        <f>'将来負担比率（分子）の構造'!K$44</f>
        <v>56</v>
      </c>
      <c r="I63" s="163"/>
      <c r="J63" s="163"/>
      <c r="K63" s="163">
        <f>'将来負担比率（分子）の構造'!L$44</f>
        <v>44</v>
      </c>
      <c r="L63" s="163"/>
      <c r="M63" s="163"/>
      <c r="N63" s="163">
        <f>'将来負担比率（分子）の構造'!M$44</f>
        <v>38</v>
      </c>
      <c r="O63" s="163"/>
      <c r="P63" s="163"/>
    </row>
    <row r="64" spans="1:16" x14ac:dyDescent="0.2">
      <c r="A64" s="163" t="s">
        <v>33</v>
      </c>
      <c r="B64" s="163">
        <f>'将来負担比率（分子）の構造'!I$43</f>
        <v>14645</v>
      </c>
      <c r="C64" s="163"/>
      <c r="D64" s="163"/>
      <c r="E64" s="163">
        <f>'将来負担比率（分子）の構造'!J$43</f>
        <v>13610</v>
      </c>
      <c r="F64" s="163"/>
      <c r="G64" s="163"/>
      <c r="H64" s="163">
        <f>'将来負担比率（分子）の構造'!K$43</f>
        <v>13240</v>
      </c>
      <c r="I64" s="163"/>
      <c r="J64" s="163"/>
      <c r="K64" s="163">
        <f>'将来負担比率（分子）の構造'!L$43</f>
        <v>13107</v>
      </c>
      <c r="L64" s="163"/>
      <c r="M64" s="163"/>
      <c r="N64" s="163">
        <f>'将来負担比率（分子）の構造'!M$43</f>
        <v>12517</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12693</v>
      </c>
      <c r="C66" s="163"/>
      <c r="D66" s="163"/>
      <c r="E66" s="163">
        <f>'将来負担比率（分子）の構造'!J$41</f>
        <v>12107</v>
      </c>
      <c r="F66" s="163"/>
      <c r="G66" s="163"/>
      <c r="H66" s="163">
        <f>'将来負担比率（分子）の構造'!K$41</f>
        <v>11251</v>
      </c>
      <c r="I66" s="163"/>
      <c r="J66" s="163"/>
      <c r="K66" s="163">
        <f>'将来負担比率（分子）の構造'!L$41</f>
        <v>10490</v>
      </c>
      <c r="L66" s="163"/>
      <c r="M66" s="163"/>
      <c r="N66" s="163">
        <f>'将来負担比率（分子）の構造'!M$41</f>
        <v>10112</v>
      </c>
      <c r="O66" s="163"/>
      <c r="P66" s="163"/>
    </row>
    <row r="67" spans="1:16" x14ac:dyDescent="0.2">
      <c r="A67" s="163" t="s">
        <v>71</v>
      </c>
      <c r="B67" s="163" t="e">
        <f>NA()</f>
        <v>#N/A</v>
      </c>
      <c r="C67" s="163">
        <f>IF(ISNUMBER('将来負担比率（分子）の構造'!I$53), IF('将来負担比率（分子）の構造'!I$53 &lt; 0, 0, '将来負担比率（分子）の構造'!I$53), NA())</f>
        <v>5647</v>
      </c>
      <c r="D67" s="163" t="e">
        <f>NA()</f>
        <v>#N/A</v>
      </c>
      <c r="E67" s="163" t="e">
        <f>NA()</f>
        <v>#N/A</v>
      </c>
      <c r="F67" s="163">
        <f>IF(ISNUMBER('将来負担比率（分子）の構造'!J$53), IF('将来負担比率（分子）の構造'!J$53 &lt; 0, 0, '将来負担比率（分子）の構造'!J$53), NA())</f>
        <v>4846</v>
      </c>
      <c r="G67" s="163" t="e">
        <f>NA()</f>
        <v>#N/A</v>
      </c>
      <c r="H67" s="163" t="e">
        <f>NA()</f>
        <v>#N/A</v>
      </c>
      <c r="I67" s="163">
        <f>IF(ISNUMBER('将来負担比率（分子）の構造'!K$53), IF('将来負担比率（分子）の構造'!K$53 &lt; 0, 0, '将来負担比率（分子）の構造'!K$53), NA())</f>
        <v>4018</v>
      </c>
      <c r="J67" s="163" t="e">
        <f>NA()</f>
        <v>#N/A</v>
      </c>
      <c r="K67" s="163" t="e">
        <f>NA()</f>
        <v>#N/A</v>
      </c>
      <c r="L67" s="163">
        <f>IF(ISNUMBER('将来負担比率（分子）の構造'!L$53), IF('将来負担比率（分子）の構造'!L$53 &lt; 0, 0, '将来負担比率（分子）の構造'!L$53), NA())</f>
        <v>4415</v>
      </c>
      <c r="M67" s="163" t="e">
        <f>NA()</f>
        <v>#N/A</v>
      </c>
      <c r="N67" s="163" t="e">
        <f>NA()</f>
        <v>#N/A</v>
      </c>
      <c r="O67" s="163">
        <f>IF(ISNUMBER('将来負担比率（分子）の構造'!M$53), IF('将来負担比率（分子）の構造'!M$53 &lt; 0, 0, '将来負担比率（分子）の構造'!M$53), NA())</f>
        <v>3668</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1773</v>
      </c>
      <c r="C72" s="167">
        <f>基金残高に係る経年分析!G55</f>
        <v>1422</v>
      </c>
      <c r="D72" s="167">
        <f>基金残高に係る経年分析!H55</f>
        <v>1735</v>
      </c>
    </row>
    <row r="73" spans="1:16" x14ac:dyDescent="0.2">
      <c r="A73" s="166" t="s">
        <v>74</v>
      </c>
      <c r="B73" s="167">
        <f>基金残高に係る経年分析!F56</f>
        <v>5</v>
      </c>
      <c r="C73" s="167">
        <f>基金残高に係る経年分析!G56</f>
        <v>5</v>
      </c>
      <c r="D73" s="167">
        <f>基金残高に係る経年分析!H56</f>
        <v>5</v>
      </c>
    </row>
    <row r="74" spans="1:16" x14ac:dyDescent="0.2">
      <c r="A74" s="166" t="s">
        <v>75</v>
      </c>
      <c r="B74" s="167">
        <f>基金残高に係る経年分析!F57</f>
        <v>1287</v>
      </c>
      <c r="C74" s="167">
        <f>基金残高に係る経年分析!G57</f>
        <v>1347</v>
      </c>
      <c r="D74" s="167">
        <f>基金残高に係る経年分析!H57</f>
        <v>1414</v>
      </c>
    </row>
  </sheetData>
  <sheetProtection algorithmName="SHA-512" hashValue="Qf6OvqwK3syF/yf7hrpsufDJN6+e8GgFypAjNVXLeY4BhuiL+qT8o80Ju/SmlzDs5VJ8TaRjmzkQ+g/idP/FNQ==" saltValue="7QDVclvQfcZZgNmAbJfQD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9" t="s">
        <v>206</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207</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208</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2">
      <c r="B4" s="679" t="s">
        <v>1</v>
      </c>
      <c r="C4" s="680"/>
      <c r="D4" s="680"/>
      <c r="E4" s="680"/>
      <c r="F4" s="680"/>
      <c r="G4" s="680"/>
      <c r="H4" s="680"/>
      <c r="I4" s="680"/>
      <c r="J4" s="680"/>
      <c r="K4" s="680"/>
      <c r="L4" s="680"/>
      <c r="M4" s="680"/>
      <c r="N4" s="680"/>
      <c r="O4" s="680"/>
      <c r="P4" s="680"/>
      <c r="Q4" s="681"/>
      <c r="R4" s="679" t="s">
        <v>209</v>
      </c>
      <c r="S4" s="680"/>
      <c r="T4" s="680"/>
      <c r="U4" s="680"/>
      <c r="V4" s="680"/>
      <c r="W4" s="680"/>
      <c r="X4" s="680"/>
      <c r="Y4" s="681"/>
      <c r="Z4" s="679" t="s">
        <v>210</v>
      </c>
      <c r="AA4" s="680"/>
      <c r="AB4" s="680"/>
      <c r="AC4" s="681"/>
      <c r="AD4" s="679" t="s">
        <v>211</v>
      </c>
      <c r="AE4" s="680"/>
      <c r="AF4" s="680"/>
      <c r="AG4" s="680"/>
      <c r="AH4" s="680"/>
      <c r="AI4" s="680"/>
      <c r="AJ4" s="680"/>
      <c r="AK4" s="681"/>
      <c r="AL4" s="679" t="s">
        <v>210</v>
      </c>
      <c r="AM4" s="680"/>
      <c r="AN4" s="680"/>
      <c r="AO4" s="681"/>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9" t="s">
        <v>215</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2">
      <c r="B5" s="676" t="s">
        <v>216</v>
      </c>
      <c r="C5" s="677"/>
      <c r="D5" s="677"/>
      <c r="E5" s="677"/>
      <c r="F5" s="677"/>
      <c r="G5" s="677"/>
      <c r="H5" s="677"/>
      <c r="I5" s="677"/>
      <c r="J5" s="677"/>
      <c r="K5" s="677"/>
      <c r="L5" s="677"/>
      <c r="M5" s="677"/>
      <c r="N5" s="677"/>
      <c r="O5" s="677"/>
      <c r="P5" s="677"/>
      <c r="Q5" s="678"/>
      <c r="R5" s="673">
        <v>4757464</v>
      </c>
      <c r="S5" s="674"/>
      <c r="T5" s="674"/>
      <c r="U5" s="674"/>
      <c r="V5" s="674"/>
      <c r="W5" s="674"/>
      <c r="X5" s="674"/>
      <c r="Y5" s="702"/>
      <c r="Z5" s="715">
        <v>32</v>
      </c>
      <c r="AA5" s="715"/>
      <c r="AB5" s="715"/>
      <c r="AC5" s="715"/>
      <c r="AD5" s="716">
        <v>4486318</v>
      </c>
      <c r="AE5" s="716"/>
      <c r="AF5" s="716"/>
      <c r="AG5" s="716"/>
      <c r="AH5" s="716"/>
      <c r="AI5" s="716"/>
      <c r="AJ5" s="716"/>
      <c r="AK5" s="716"/>
      <c r="AL5" s="703">
        <v>50.3</v>
      </c>
      <c r="AM5" s="686"/>
      <c r="AN5" s="686"/>
      <c r="AO5" s="704"/>
      <c r="AP5" s="676" t="s">
        <v>217</v>
      </c>
      <c r="AQ5" s="677"/>
      <c r="AR5" s="677"/>
      <c r="AS5" s="677"/>
      <c r="AT5" s="677"/>
      <c r="AU5" s="677"/>
      <c r="AV5" s="677"/>
      <c r="AW5" s="677"/>
      <c r="AX5" s="677"/>
      <c r="AY5" s="677"/>
      <c r="AZ5" s="677"/>
      <c r="BA5" s="677"/>
      <c r="BB5" s="677"/>
      <c r="BC5" s="677"/>
      <c r="BD5" s="677"/>
      <c r="BE5" s="677"/>
      <c r="BF5" s="678"/>
      <c r="BG5" s="627">
        <v>4486318</v>
      </c>
      <c r="BH5" s="628"/>
      <c r="BI5" s="628"/>
      <c r="BJ5" s="628"/>
      <c r="BK5" s="628"/>
      <c r="BL5" s="628"/>
      <c r="BM5" s="628"/>
      <c r="BN5" s="629"/>
      <c r="BO5" s="663">
        <v>94.3</v>
      </c>
      <c r="BP5" s="663"/>
      <c r="BQ5" s="663"/>
      <c r="BR5" s="663"/>
      <c r="BS5" s="664">
        <v>56189</v>
      </c>
      <c r="BT5" s="664"/>
      <c r="BU5" s="664"/>
      <c r="BV5" s="664"/>
      <c r="BW5" s="664"/>
      <c r="BX5" s="664"/>
      <c r="BY5" s="664"/>
      <c r="BZ5" s="664"/>
      <c r="CA5" s="664"/>
      <c r="CB5" s="695"/>
      <c r="CD5" s="679" t="s">
        <v>212</v>
      </c>
      <c r="CE5" s="680"/>
      <c r="CF5" s="680"/>
      <c r="CG5" s="680"/>
      <c r="CH5" s="680"/>
      <c r="CI5" s="680"/>
      <c r="CJ5" s="680"/>
      <c r="CK5" s="680"/>
      <c r="CL5" s="680"/>
      <c r="CM5" s="680"/>
      <c r="CN5" s="680"/>
      <c r="CO5" s="680"/>
      <c r="CP5" s="680"/>
      <c r="CQ5" s="681"/>
      <c r="CR5" s="679" t="s">
        <v>218</v>
      </c>
      <c r="CS5" s="680"/>
      <c r="CT5" s="680"/>
      <c r="CU5" s="680"/>
      <c r="CV5" s="680"/>
      <c r="CW5" s="680"/>
      <c r="CX5" s="680"/>
      <c r="CY5" s="681"/>
      <c r="CZ5" s="679" t="s">
        <v>210</v>
      </c>
      <c r="DA5" s="680"/>
      <c r="DB5" s="680"/>
      <c r="DC5" s="681"/>
      <c r="DD5" s="679" t="s">
        <v>219</v>
      </c>
      <c r="DE5" s="680"/>
      <c r="DF5" s="680"/>
      <c r="DG5" s="680"/>
      <c r="DH5" s="680"/>
      <c r="DI5" s="680"/>
      <c r="DJ5" s="680"/>
      <c r="DK5" s="680"/>
      <c r="DL5" s="680"/>
      <c r="DM5" s="680"/>
      <c r="DN5" s="680"/>
      <c r="DO5" s="680"/>
      <c r="DP5" s="681"/>
      <c r="DQ5" s="679" t="s">
        <v>220</v>
      </c>
      <c r="DR5" s="680"/>
      <c r="DS5" s="680"/>
      <c r="DT5" s="680"/>
      <c r="DU5" s="680"/>
      <c r="DV5" s="680"/>
      <c r="DW5" s="680"/>
      <c r="DX5" s="680"/>
      <c r="DY5" s="680"/>
      <c r="DZ5" s="680"/>
      <c r="EA5" s="680"/>
      <c r="EB5" s="680"/>
      <c r="EC5" s="681"/>
    </row>
    <row r="6" spans="2:143" ht="11.25" customHeight="1" x14ac:dyDescent="0.2">
      <c r="B6" s="624" t="s">
        <v>221</v>
      </c>
      <c r="C6" s="625"/>
      <c r="D6" s="625"/>
      <c r="E6" s="625"/>
      <c r="F6" s="625"/>
      <c r="G6" s="625"/>
      <c r="H6" s="625"/>
      <c r="I6" s="625"/>
      <c r="J6" s="625"/>
      <c r="K6" s="625"/>
      <c r="L6" s="625"/>
      <c r="M6" s="625"/>
      <c r="N6" s="625"/>
      <c r="O6" s="625"/>
      <c r="P6" s="625"/>
      <c r="Q6" s="626"/>
      <c r="R6" s="627">
        <v>101887</v>
      </c>
      <c r="S6" s="628"/>
      <c r="T6" s="628"/>
      <c r="U6" s="628"/>
      <c r="V6" s="628"/>
      <c r="W6" s="628"/>
      <c r="X6" s="628"/>
      <c r="Y6" s="629"/>
      <c r="Z6" s="663">
        <v>0.7</v>
      </c>
      <c r="AA6" s="663"/>
      <c r="AB6" s="663"/>
      <c r="AC6" s="663"/>
      <c r="AD6" s="664">
        <v>101887</v>
      </c>
      <c r="AE6" s="664"/>
      <c r="AF6" s="664"/>
      <c r="AG6" s="664"/>
      <c r="AH6" s="664"/>
      <c r="AI6" s="664"/>
      <c r="AJ6" s="664"/>
      <c r="AK6" s="664"/>
      <c r="AL6" s="630">
        <v>1.1000000000000001</v>
      </c>
      <c r="AM6" s="631"/>
      <c r="AN6" s="631"/>
      <c r="AO6" s="665"/>
      <c r="AP6" s="624" t="s">
        <v>222</v>
      </c>
      <c r="AQ6" s="625"/>
      <c r="AR6" s="625"/>
      <c r="AS6" s="625"/>
      <c r="AT6" s="625"/>
      <c r="AU6" s="625"/>
      <c r="AV6" s="625"/>
      <c r="AW6" s="625"/>
      <c r="AX6" s="625"/>
      <c r="AY6" s="625"/>
      <c r="AZ6" s="625"/>
      <c r="BA6" s="625"/>
      <c r="BB6" s="625"/>
      <c r="BC6" s="625"/>
      <c r="BD6" s="625"/>
      <c r="BE6" s="625"/>
      <c r="BF6" s="626"/>
      <c r="BG6" s="627">
        <v>4486318</v>
      </c>
      <c r="BH6" s="628"/>
      <c r="BI6" s="628"/>
      <c r="BJ6" s="628"/>
      <c r="BK6" s="628"/>
      <c r="BL6" s="628"/>
      <c r="BM6" s="628"/>
      <c r="BN6" s="629"/>
      <c r="BO6" s="663">
        <v>94.3</v>
      </c>
      <c r="BP6" s="663"/>
      <c r="BQ6" s="663"/>
      <c r="BR6" s="663"/>
      <c r="BS6" s="664">
        <v>56189</v>
      </c>
      <c r="BT6" s="664"/>
      <c r="BU6" s="664"/>
      <c r="BV6" s="664"/>
      <c r="BW6" s="664"/>
      <c r="BX6" s="664"/>
      <c r="BY6" s="664"/>
      <c r="BZ6" s="664"/>
      <c r="CA6" s="664"/>
      <c r="CB6" s="695"/>
      <c r="CD6" s="676" t="s">
        <v>223</v>
      </c>
      <c r="CE6" s="677"/>
      <c r="CF6" s="677"/>
      <c r="CG6" s="677"/>
      <c r="CH6" s="677"/>
      <c r="CI6" s="677"/>
      <c r="CJ6" s="677"/>
      <c r="CK6" s="677"/>
      <c r="CL6" s="677"/>
      <c r="CM6" s="677"/>
      <c r="CN6" s="677"/>
      <c r="CO6" s="677"/>
      <c r="CP6" s="677"/>
      <c r="CQ6" s="678"/>
      <c r="CR6" s="627">
        <v>156439</v>
      </c>
      <c r="CS6" s="628"/>
      <c r="CT6" s="628"/>
      <c r="CU6" s="628"/>
      <c r="CV6" s="628"/>
      <c r="CW6" s="628"/>
      <c r="CX6" s="628"/>
      <c r="CY6" s="629"/>
      <c r="CZ6" s="703">
        <v>1.1000000000000001</v>
      </c>
      <c r="DA6" s="686"/>
      <c r="DB6" s="686"/>
      <c r="DC6" s="705"/>
      <c r="DD6" s="633" t="s">
        <v>122</v>
      </c>
      <c r="DE6" s="628"/>
      <c r="DF6" s="628"/>
      <c r="DG6" s="628"/>
      <c r="DH6" s="628"/>
      <c r="DI6" s="628"/>
      <c r="DJ6" s="628"/>
      <c r="DK6" s="628"/>
      <c r="DL6" s="628"/>
      <c r="DM6" s="628"/>
      <c r="DN6" s="628"/>
      <c r="DO6" s="628"/>
      <c r="DP6" s="629"/>
      <c r="DQ6" s="633">
        <v>156439</v>
      </c>
      <c r="DR6" s="628"/>
      <c r="DS6" s="628"/>
      <c r="DT6" s="628"/>
      <c r="DU6" s="628"/>
      <c r="DV6" s="628"/>
      <c r="DW6" s="628"/>
      <c r="DX6" s="628"/>
      <c r="DY6" s="628"/>
      <c r="DZ6" s="628"/>
      <c r="EA6" s="628"/>
      <c r="EB6" s="628"/>
      <c r="EC6" s="662"/>
    </row>
    <row r="7" spans="2:143" ht="11.25" customHeight="1" x14ac:dyDescent="0.2">
      <c r="B7" s="624" t="s">
        <v>224</v>
      </c>
      <c r="C7" s="625"/>
      <c r="D7" s="625"/>
      <c r="E7" s="625"/>
      <c r="F7" s="625"/>
      <c r="G7" s="625"/>
      <c r="H7" s="625"/>
      <c r="I7" s="625"/>
      <c r="J7" s="625"/>
      <c r="K7" s="625"/>
      <c r="L7" s="625"/>
      <c r="M7" s="625"/>
      <c r="N7" s="625"/>
      <c r="O7" s="625"/>
      <c r="P7" s="625"/>
      <c r="Q7" s="626"/>
      <c r="R7" s="627">
        <v>2535</v>
      </c>
      <c r="S7" s="628"/>
      <c r="T7" s="628"/>
      <c r="U7" s="628"/>
      <c r="V7" s="628"/>
      <c r="W7" s="628"/>
      <c r="X7" s="628"/>
      <c r="Y7" s="629"/>
      <c r="Z7" s="663">
        <v>0</v>
      </c>
      <c r="AA7" s="663"/>
      <c r="AB7" s="663"/>
      <c r="AC7" s="663"/>
      <c r="AD7" s="664">
        <v>2535</v>
      </c>
      <c r="AE7" s="664"/>
      <c r="AF7" s="664"/>
      <c r="AG7" s="664"/>
      <c r="AH7" s="664"/>
      <c r="AI7" s="664"/>
      <c r="AJ7" s="664"/>
      <c r="AK7" s="664"/>
      <c r="AL7" s="630">
        <v>0</v>
      </c>
      <c r="AM7" s="631"/>
      <c r="AN7" s="631"/>
      <c r="AO7" s="665"/>
      <c r="AP7" s="624" t="s">
        <v>225</v>
      </c>
      <c r="AQ7" s="625"/>
      <c r="AR7" s="625"/>
      <c r="AS7" s="625"/>
      <c r="AT7" s="625"/>
      <c r="AU7" s="625"/>
      <c r="AV7" s="625"/>
      <c r="AW7" s="625"/>
      <c r="AX7" s="625"/>
      <c r="AY7" s="625"/>
      <c r="AZ7" s="625"/>
      <c r="BA7" s="625"/>
      <c r="BB7" s="625"/>
      <c r="BC7" s="625"/>
      <c r="BD7" s="625"/>
      <c r="BE7" s="625"/>
      <c r="BF7" s="626"/>
      <c r="BG7" s="627">
        <v>1532333</v>
      </c>
      <c r="BH7" s="628"/>
      <c r="BI7" s="628"/>
      <c r="BJ7" s="628"/>
      <c r="BK7" s="628"/>
      <c r="BL7" s="628"/>
      <c r="BM7" s="628"/>
      <c r="BN7" s="629"/>
      <c r="BO7" s="663">
        <v>32.200000000000003</v>
      </c>
      <c r="BP7" s="663"/>
      <c r="BQ7" s="663"/>
      <c r="BR7" s="663"/>
      <c r="BS7" s="664">
        <v>56189</v>
      </c>
      <c r="BT7" s="664"/>
      <c r="BU7" s="664"/>
      <c r="BV7" s="664"/>
      <c r="BW7" s="664"/>
      <c r="BX7" s="664"/>
      <c r="BY7" s="664"/>
      <c r="BZ7" s="664"/>
      <c r="CA7" s="664"/>
      <c r="CB7" s="695"/>
      <c r="CD7" s="624" t="s">
        <v>226</v>
      </c>
      <c r="CE7" s="625"/>
      <c r="CF7" s="625"/>
      <c r="CG7" s="625"/>
      <c r="CH7" s="625"/>
      <c r="CI7" s="625"/>
      <c r="CJ7" s="625"/>
      <c r="CK7" s="625"/>
      <c r="CL7" s="625"/>
      <c r="CM7" s="625"/>
      <c r="CN7" s="625"/>
      <c r="CO7" s="625"/>
      <c r="CP7" s="625"/>
      <c r="CQ7" s="626"/>
      <c r="CR7" s="627">
        <v>1827690</v>
      </c>
      <c r="CS7" s="628"/>
      <c r="CT7" s="628"/>
      <c r="CU7" s="628"/>
      <c r="CV7" s="628"/>
      <c r="CW7" s="628"/>
      <c r="CX7" s="628"/>
      <c r="CY7" s="629"/>
      <c r="CZ7" s="663">
        <v>12.8</v>
      </c>
      <c r="DA7" s="663"/>
      <c r="DB7" s="663"/>
      <c r="DC7" s="663"/>
      <c r="DD7" s="633">
        <v>13021</v>
      </c>
      <c r="DE7" s="628"/>
      <c r="DF7" s="628"/>
      <c r="DG7" s="628"/>
      <c r="DH7" s="628"/>
      <c r="DI7" s="628"/>
      <c r="DJ7" s="628"/>
      <c r="DK7" s="628"/>
      <c r="DL7" s="628"/>
      <c r="DM7" s="628"/>
      <c r="DN7" s="628"/>
      <c r="DO7" s="628"/>
      <c r="DP7" s="629"/>
      <c r="DQ7" s="633">
        <v>1569668</v>
      </c>
      <c r="DR7" s="628"/>
      <c r="DS7" s="628"/>
      <c r="DT7" s="628"/>
      <c r="DU7" s="628"/>
      <c r="DV7" s="628"/>
      <c r="DW7" s="628"/>
      <c r="DX7" s="628"/>
      <c r="DY7" s="628"/>
      <c r="DZ7" s="628"/>
      <c r="EA7" s="628"/>
      <c r="EB7" s="628"/>
      <c r="EC7" s="662"/>
    </row>
    <row r="8" spans="2:143" ht="11.25" customHeight="1" x14ac:dyDescent="0.2">
      <c r="B8" s="624" t="s">
        <v>227</v>
      </c>
      <c r="C8" s="625"/>
      <c r="D8" s="625"/>
      <c r="E8" s="625"/>
      <c r="F8" s="625"/>
      <c r="G8" s="625"/>
      <c r="H8" s="625"/>
      <c r="I8" s="625"/>
      <c r="J8" s="625"/>
      <c r="K8" s="625"/>
      <c r="L8" s="625"/>
      <c r="M8" s="625"/>
      <c r="N8" s="625"/>
      <c r="O8" s="625"/>
      <c r="P8" s="625"/>
      <c r="Q8" s="626"/>
      <c r="R8" s="627">
        <v>45144</v>
      </c>
      <c r="S8" s="628"/>
      <c r="T8" s="628"/>
      <c r="U8" s="628"/>
      <c r="V8" s="628"/>
      <c r="W8" s="628"/>
      <c r="X8" s="628"/>
      <c r="Y8" s="629"/>
      <c r="Z8" s="663">
        <v>0.3</v>
      </c>
      <c r="AA8" s="663"/>
      <c r="AB8" s="663"/>
      <c r="AC8" s="663"/>
      <c r="AD8" s="664">
        <v>45144</v>
      </c>
      <c r="AE8" s="664"/>
      <c r="AF8" s="664"/>
      <c r="AG8" s="664"/>
      <c r="AH8" s="664"/>
      <c r="AI8" s="664"/>
      <c r="AJ8" s="664"/>
      <c r="AK8" s="664"/>
      <c r="AL8" s="630">
        <v>0.5</v>
      </c>
      <c r="AM8" s="631"/>
      <c r="AN8" s="631"/>
      <c r="AO8" s="665"/>
      <c r="AP8" s="624" t="s">
        <v>228</v>
      </c>
      <c r="AQ8" s="625"/>
      <c r="AR8" s="625"/>
      <c r="AS8" s="625"/>
      <c r="AT8" s="625"/>
      <c r="AU8" s="625"/>
      <c r="AV8" s="625"/>
      <c r="AW8" s="625"/>
      <c r="AX8" s="625"/>
      <c r="AY8" s="625"/>
      <c r="AZ8" s="625"/>
      <c r="BA8" s="625"/>
      <c r="BB8" s="625"/>
      <c r="BC8" s="625"/>
      <c r="BD8" s="625"/>
      <c r="BE8" s="625"/>
      <c r="BF8" s="626"/>
      <c r="BG8" s="627">
        <v>40806</v>
      </c>
      <c r="BH8" s="628"/>
      <c r="BI8" s="628"/>
      <c r="BJ8" s="628"/>
      <c r="BK8" s="628"/>
      <c r="BL8" s="628"/>
      <c r="BM8" s="628"/>
      <c r="BN8" s="629"/>
      <c r="BO8" s="663">
        <v>0.9</v>
      </c>
      <c r="BP8" s="663"/>
      <c r="BQ8" s="663"/>
      <c r="BR8" s="663"/>
      <c r="BS8" s="664" t="s">
        <v>122</v>
      </c>
      <c r="BT8" s="664"/>
      <c r="BU8" s="664"/>
      <c r="BV8" s="664"/>
      <c r="BW8" s="664"/>
      <c r="BX8" s="664"/>
      <c r="BY8" s="664"/>
      <c r="BZ8" s="664"/>
      <c r="CA8" s="664"/>
      <c r="CB8" s="695"/>
      <c r="CD8" s="624" t="s">
        <v>229</v>
      </c>
      <c r="CE8" s="625"/>
      <c r="CF8" s="625"/>
      <c r="CG8" s="625"/>
      <c r="CH8" s="625"/>
      <c r="CI8" s="625"/>
      <c r="CJ8" s="625"/>
      <c r="CK8" s="625"/>
      <c r="CL8" s="625"/>
      <c r="CM8" s="625"/>
      <c r="CN8" s="625"/>
      <c r="CO8" s="625"/>
      <c r="CP8" s="625"/>
      <c r="CQ8" s="626"/>
      <c r="CR8" s="627">
        <v>5341766</v>
      </c>
      <c r="CS8" s="628"/>
      <c r="CT8" s="628"/>
      <c r="CU8" s="628"/>
      <c r="CV8" s="628"/>
      <c r="CW8" s="628"/>
      <c r="CX8" s="628"/>
      <c r="CY8" s="629"/>
      <c r="CZ8" s="663">
        <v>37.5</v>
      </c>
      <c r="DA8" s="663"/>
      <c r="DB8" s="663"/>
      <c r="DC8" s="663"/>
      <c r="DD8" s="633">
        <v>20367</v>
      </c>
      <c r="DE8" s="628"/>
      <c r="DF8" s="628"/>
      <c r="DG8" s="628"/>
      <c r="DH8" s="628"/>
      <c r="DI8" s="628"/>
      <c r="DJ8" s="628"/>
      <c r="DK8" s="628"/>
      <c r="DL8" s="628"/>
      <c r="DM8" s="628"/>
      <c r="DN8" s="628"/>
      <c r="DO8" s="628"/>
      <c r="DP8" s="629"/>
      <c r="DQ8" s="633">
        <v>2953304</v>
      </c>
      <c r="DR8" s="628"/>
      <c r="DS8" s="628"/>
      <c r="DT8" s="628"/>
      <c r="DU8" s="628"/>
      <c r="DV8" s="628"/>
      <c r="DW8" s="628"/>
      <c r="DX8" s="628"/>
      <c r="DY8" s="628"/>
      <c r="DZ8" s="628"/>
      <c r="EA8" s="628"/>
      <c r="EB8" s="628"/>
      <c r="EC8" s="662"/>
    </row>
    <row r="9" spans="2:143" ht="11.25" customHeight="1" x14ac:dyDescent="0.2">
      <c r="B9" s="624" t="s">
        <v>230</v>
      </c>
      <c r="C9" s="625"/>
      <c r="D9" s="625"/>
      <c r="E9" s="625"/>
      <c r="F9" s="625"/>
      <c r="G9" s="625"/>
      <c r="H9" s="625"/>
      <c r="I9" s="625"/>
      <c r="J9" s="625"/>
      <c r="K9" s="625"/>
      <c r="L9" s="625"/>
      <c r="M9" s="625"/>
      <c r="N9" s="625"/>
      <c r="O9" s="625"/>
      <c r="P9" s="625"/>
      <c r="Q9" s="626"/>
      <c r="R9" s="627">
        <v>59397</v>
      </c>
      <c r="S9" s="628"/>
      <c r="T9" s="628"/>
      <c r="U9" s="628"/>
      <c r="V9" s="628"/>
      <c r="W9" s="628"/>
      <c r="X9" s="628"/>
      <c r="Y9" s="629"/>
      <c r="Z9" s="663">
        <v>0.4</v>
      </c>
      <c r="AA9" s="663"/>
      <c r="AB9" s="663"/>
      <c r="AC9" s="663"/>
      <c r="AD9" s="664">
        <v>59397</v>
      </c>
      <c r="AE9" s="664"/>
      <c r="AF9" s="664"/>
      <c r="AG9" s="664"/>
      <c r="AH9" s="664"/>
      <c r="AI9" s="664"/>
      <c r="AJ9" s="664"/>
      <c r="AK9" s="664"/>
      <c r="AL9" s="630">
        <v>0.7</v>
      </c>
      <c r="AM9" s="631"/>
      <c r="AN9" s="631"/>
      <c r="AO9" s="665"/>
      <c r="AP9" s="624" t="s">
        <v>231</v>
      </c>
      <c r="AQ9" s="625"/>
      <c r="AR9" s="625"/>
      <c r="AS9" s="625"/>
      <c r="AT9" s="625"/>
      <c r="AU9" s="625"/>
      <c r="AV9" s="625"/>
      <c r="AW9" s="625"/>
      <c r="AX9" s="625"/>
      <c r="AY9" s="625"/>
      <c r="AZ9" s="625"/>
      <c r="BA9" s="625"/>
      <c r="BB9" s="625"/>
      <c r="BC9" s="625"/>
      <c r="BD9" s="625"/>
      <c r="BE9" s="625"/>
      <c r="BF9" s="626"/>
      <c r="BG9" s="627">
        <v>1162123</v>
      </c>
      <c r="BH9" s="628"/>
      <c r="BI9" s="628"/>
      <c r="BJ9" s="628"/>
      <c r="BK9" s="628"/>
      <c r="BL9" s="628"/>
      <c r="BM9" s="628"/>
      <c r="BN9" s="629"/>
      <c r="BO9" s="663">
        <v>24.4</v>
      </c>
      <c r="BP9" s="663"/>
      <c r="BQ9" s="663"/>
      <c r="BR9" s="663"/>
      <c r="BS9" s="664" t="s">
        <v>122</v>
      </c>
      <c r="BT9" s="664"/>
      <c r="BU9" s="664"/>
      <c r="BV9" s="664"/>
      <c r="BW9" s="664"/>
      <c r="BX9" s="664"/>
      <c r="BY9" s="664"/>
      <c r="BZ9" s="664"/>
      <c r="CA9" s="664"/>
      <c r="CB9" s="695"/>
      <c r="CD9" s="624" t="s">
        <v>232</v>
      </c>
      <c r="CE9" s="625"/>
      <c r="CF9" s="625"/>
      <c r="CG9" s="625"/>
      <c r="CH9" s="625"/>
      <c r="CI9" s="625"/>
      <c r="CJ9" s="625"/>
      <c r="CK9" s="625"/>
      <c r="CL9" s="625"/>
      <c r="CM9" s="625"/>
      <c r="CN9" s="625"/>
      <c r="CO9" s="625"/>
      <c r="CP9" s="625"/>
      <c r="CQ9" s="626"/>
      <c r="CR9" s="627">
        <v>1605759</v>
      </c>
      <c r="CS9" s="628"/>
      <c r="CT9" s="628"/>
      <c r="CU9" s="628"/>
      <c r="CV9" s="628"/>
      <c r="CW9" s="628"/>
      <c r="CX9" s="628"/>
      <c r="CY9" s="629"/>
      <c r="CZ9" s="663">
        <v>11.3</v>
      </c>
      <c r="DA9" s="663"/>
      <c r="DB9" s="663"/>
      <c r="DC9" s="663"/>
      <c r="DD9" s="633">
        <v>572414</v>
      </c>
      <c r="DE9" s="628"/>
      <c r="DF9" s="628"/>
      <c r="DG9" s="628"/>
      <c r="DH9" s="628"/>
      <c r="DI9" s="628"/>
      <c r="DJ9" s="628"/>
      <c r="DK9" s="628"/>
      <c r="DL9" s="628"/>
      <c r="DM9" s="628"/>
      <c r="DN9" s="628"/>
      <c r="DO9" s="628"/>
      <c r="DP9" s="629"/>
      <c r="DQ9" s="633">
        <v>965924</v>
      </c>
      <c r="DR9" s="628"/>
      <c r="DS9" s="628"/>
      <c r="DT9" s="628"/>
      <c r="DU9" s="628"/>
      <c r="DV9" s="628"/>
      <c r="DW9" s="628"/>
      <c r="DX9" s="628"/>
      <c r="DY9" s="628"/>
      <c r="DZ9" s="628"/>
      <c r="EA9" s="628"/>
      <c r="EB9" s="628"/>
      <c r="EC9" s="662"/>
    </row>
    <row r="10" spans="2:143" ht="11.25" customHeight="1" x14ac:dyDescent="0.2">
      <c r="B10" s="624" t="s">
        <v>233</v>
      </c>
      <c r="C10" s="625"/>
      <c r="D10" s="625"/>
      <c r="E10" s="625"/>
      <c r="F10" s="625"/>
      <c r="G10" s="625"/>
      <c r="H10" s="625"/>
      <c r="I10" s="625"/>
      <c r="J10" s="625"/>
      <c r="K10" s="625"/>
      <c r="L10" s="625"/>
      <c r="M10" s="625"/>
      <c r="N10" s="625"/>
      <c r="O10" s="625"/>
      <c r="P10" s="625"/>
      <c r="Q10" s="626"/>
      <c r="R10" s="627" t="s">
        <v>122</v>
      </c>
      <c r="S10" s="628"/>
      <c r="T10" s="628"/>
      <c r="U10" s="628"/>
      <c r="V10" s="628"/>
      <c r="W10" s="628"/>
      <c r="X10" s="628"/>
      <c r="Y10" s="629"/>
      <c r="Z10" s="663" t="s">
        <v>122</v>
      </c>
      <c r="AA10" s="663"/>
      <c r="AB10" s="663"/>
      <c r="AC10" s="663"/>
      <c r="AD10" s="664" t="s">
        <v>122</v>
      </c>
      <c r="AE10" s="664"/>
      <c r="AF10" s="664"/>
      <c r="AG10" s="664"/>
      <c r="AH10" s="664"/>
      <c r="AI10" s="664"/>
      <c r="AJ10" s="664"/>
      <c r="AK10" s="664"/>
      <c r="AL10" s="630" t="s">
        <v>122</v>
      </c>
      <c r="AM10" s="631"/>
      <c r="AN10" s="631"/>
      <c r="AO10" s="665"/>
      <c r="AP10" s="624" t="s">
        <v>234</v>
      </c>
      <c r="AQ10" s="625"/>
      <c r="AR10" s="625"/>
      <c r="AS10" s="625"/>
      <c r="AT10" s="625"/>
      <c r="AU10" s="625"/>
      <c r="AV10" s="625"/>
      <c r="AW10" s="625"/>
      <c r="AX10" s="625"/>
      <c r="AY10" s="625"/>
      <c r="AZ10" s="625"/>
      <c r="BA10" s="625"/>
      <c r="BB10" s="625"/>
      <c r="BC10" s="625"/>
      <c r="BD10" s="625"/>
      <c r="BE10" s="625"/>
      <c r="BF10" s="626"/>
      <c r="BG10" s="627">
        <v>76903</v>
      </c>
      <c r="BH10" s="628"/>
      <c r="BI10" s="628"/>
      <c r="BJ10" s="628"/>
      <c r="BK10" s="628"/>
      <c r="BL10" s="628"/>
      <c r="BM10" s="628"/>
      <c r="BN10" s="629"/>
      <c r="BO10" s="663">
        <v>1.6</v>
      </c>
      <c r="BP10" s="663"/>
      <c r="BQ10" s="663"/>
      <c r="BR10" s="663"/>
      <c r="BS10" s="664" t="s">
        <v>122</v>
      </c>
      <c r="BT10" s="664"/>
      <c r="BU10" s="664"/>
      <c r="BV10" s="664"/>
      <c r="BW10" s="664"/>
      <c r="BX10" s="664"/>
      <c r="BY10" s="664"/>
      <c r="BZ10" s="664"/>
      <c r="CA10" s="664"/>
      <c r="CB10" s="695"/>
      <c r="CD10" s="624" t="s">
        <v>235</v>
      </c>
      <c r="CE10" s="625"/>
      <c r="CF10" s="625"/>
      <c r="CG10" s="625"/>
      <c r="CH10" s="625"/>
      <c r="CI10" s="625"/>
      <c r="CJ10" s="625"/>
      <c r="CK10" s="625"/>
      <c r="CL10" s="625"/>
      <c r="CM10" s="625"/>
      <c r="CN10" s="625"/>
      <c r="CO10" s="625"/>
      <c r="CP10" s="625"/>
      <c r="CQ10" s="626"/>
      <c r="CR10" s="627">
        <v>27069</v>
      </c>
      <c r="CS10" s="628"/>
      <c r="CT10" s="628"/>
      <c r="CU10" s="628"/>
      <c r="CV10" s="628"/>
      <c r="CW10" s="628"/>
      <c r="CX10" s="628"/>
      <c r="CY10" s="629"/>
      <c r="CZ10" s="663">
        <v>0.2</v>
      </c>
      <c r="DA10" s="663"/>
      <c r="DB10" s="663"/>
      <c r="DC10" s="663"/>
      <c r="DD10" s="633" t="s">
        <v>122</v>
      </c>
      <c r="DE10" s="628"/>
      <c r="DF10" s="628"/>
      <c r="DG10" s="628"/>
      <c r="DH10" s="628"/>
      <c r="DI10" s="628"/>
      <c r="DJ10" s="628"/>
      <c r="DK10" s="628"/>
      <c r="DL10" s="628"/>
      <c r="DM10" s="628"/>
      <c r="DN10" s="628"/>
      <c r="DO10" s="628"/>
      <c r="DP10" s="629"/>
      <c r="DQ10" s="633">
        <v>18475</v>
      </c>
      <c r="DR10" s="628"/>
      <c r="DS10" s="628"/>
      <c r="DT10" s="628"/>
      <c r="DU10" s="628"/>
      <c r="DV10" s="628"/>
      <c r="DW10" s="628"/>
      <c r="DX10" s="628"/>
      <c r="DY10" s="628"/>
      <c r="DZ10" s="628"/>
      <c r="EA10" s="628"/>
      <c r="EB10" s="628"/>
      <c r="EC10" s="662"/>
    </row>
    <row r="11" spans="2:143" ht="11.25" customHeight="1" x14ac:dyDescent="0.2">
      <c r="B11" s="624" t="s">
        <v>236</v>
      </c>
      <c r="C11" s="625"/>
      <c r="D11" s="625"/>
      <c r="E11" s="625"/>
      <c r="F11" s="625"/>
      <c r="G11" s="625"/>
      <c r="H11" s="625"/>
      <c r="I11" s="625"/>
      <c r="J11" s="625"/>
      <c r="K11" s="625"/>
      <c r="L11" s="625"/>
      <c r="M11" s="625"/>
      <c r="N11" s="625"/>
      <c r="O11" s="625"/>
      <c r="P11" s="625"/>
      <c r="Q11" s="626"/>
      <c r="R11" s="627">
        <v>695326</v>
      </c>
      <c r="S11" s="628"/>
      <c r="T11" s="628"/>
      <c r="U11" s="628"/>
      <c r="V11" s="628"/>
      <c r="W11" s="628"/>
      <c r="X11" s="628"/>
      <c r="Y11" s="629"/>
      <c r="Z11" s="630">
        <v>4.7</v>
      </c>
      <c r="AA11" s="631"/>
      <c r="AB11" s="631"/>
      <c r="AC11" s="632"/>
      <c r="AD11" s="633">
        <v>695326</v>
      </c>
      <c r="AE11" s="628"/>
      <c r="AF11" s="628"/>
      <c r="AG11" s="628"/>
      <c r="AH11" s="628"/>
      <c r="AI11" s="628"/>
      <c r="AJ11" s="628"/>
      <c r="AK11" s="629"/>
      <c r="AL11" s="630">
        <v>7.8</v>
      </c>
      <c r="AM11" s="631"/>
      <c r="AN11" s="631"/>
      <c r="AO11" s="665"/>
      <c r="AP11" s="624" t="s">
        <v>237</v>
      </c>
      <c r="AQ11" s="625"/>
      <c r="AR11" s="625"/>
      <c r="AS11" s="625"/>
      <c r="AT11" s="625"/>
      <c r="AU11" s="625"/>
      <c r="AV11" s="625"/>
      <c r="AW11" s="625"/>
      <c r="AX11" s="625"/>
      <c r="AY11" s="625"/>
      <c r="AZ11" s="625"/>
      <c r="BA11" s="625"/>
      <c r="BB11" s="625"/>
      <c r="BC11" s="625"/>
      <c r="BD11" s="625"/>
      <c r="BE11" s="625"/>
      <c r="BF11" s="626"/>
      <c r="BG11" s="627">
        <v>252501</v>
      </c>
      <c r="BH11" s="628"/>
      <c r="BI11" s="628"/>
      <c r="BJ11" s="628"/>
      <c r="BK11" s="628"/>
      <c r="BL11" s="628"/>
      <c r="BM11" s="628"/>
      <c r="BN11" s="629"/>
      <c r="BO11" s="663">
        <v>5.3</v>
      </c>
      <c r="BP11" s="663"/>
      <c r="BQ11" s="663"/>
      <c r="BR11" s="663"/>
      <c r="BS11" s="664">
        <v>56189</v>
      </c>
      <c r="BT11" s="664"/>
      <c r="BU11" s="664"/>
      <c r="BV11" s="664"/>
      <c r="BW11" s="664"/>
      <c r="BX11" s="664"/>
      <c r="BY11" s="664"/>
      <c r="BZ11" s="664"/>
      <c r="CA11" s="664"/>
      <c r="CB11" s="695"/>
      <c r="CD11" s="624" t="s">
        <v>238</v>
      </c>
      <c r="CE11" s="625"/>
      <c r="CF11" s="625"/>
      <c r="CG11" s="625"/>
      <c r="CH11" s="625"/>
      <c r="CI11" s="625"/>
      <c r="CJ11" s="625"/>
      <c r="CK11" s="625"/>
      <c r="CL11" s="625"/>
      <c r="CM11" s="625"/>
      <c r="CN11" s="625"/>
      <c r="CO11" s="625"/>
      <c r="CP11" s="625"/>
      <c r="CQ11" s="626"/>
      <c r="CR11" s="627">
        <v>378063</v>
      </c>
      <c r="CS11" s="628"/>
      <c r="CT11" s="628"/>
      <c r="CU11" s="628"/>
      <c r="CV11" s="628"/>
      <c r="CW11" s="628"/>
      <c r="CX11" s="628"/>
      <c r="CY11" s="629"/>
      <c r="CZ11" s="663">
        <v>2.7</v>
      </c>
      <c r="DA11" s="663"/>
      <c r="DB11" s="663"/>
      <c r="DC11" s="663"/>
      <c r="DD11" s="633">
        <v>62073</v>
      </c>
      <c r="DE11" s="628"/>
      <c r="DF11" s="628"/>
      <c r="DG11" s="628"/>
      <c r="DH11" s="628"/>
      <c r="DI11" s="628"/>
      <c r="DJ11" s="628"/>
      <c r="DK11" s="628"/>
      <c r="DL11" s="628"/>
      <c r="DM11" s="628"/>
      <c r="DN11" s="628"/>
      <c r="DO11" s="628"/>
      <c r="DP11" s="629"/>
      <c r="DQ11" s="633">
        <v>292572</v>
      </c>
      <c r="DR11" s="628"/>
      <c r="DS11" s="628"/>
      <c r="DT11" s="628"/>
      <c r="DU11" s="628"/>
      <c r="DV11" s="628"/>
      <c r="DW11" s="628"/>
      <c r="DX11" s="628"/>
      <c r="DY11" s="628"/>
      <c r="DZ11" s="628"/>
      <c r="EA11" s="628"/>
      <c r="EB11" s="628"/>
      <c r="EC11" s="662"/>
    </row>
    <row r="12" spans="2:143" ht="11.25" customHeight="1" x14ac:dyDescent="0.2">
      <c r="B12" s="624" t="s">
        <v>239</v>
      </c>
      <c r="C12" s="625"/>
      <c r="D12" s="625"/>
      <c r="E12" s="625"/>
      <c r="F12" s="625"/>
      <c r="G12" s="625"/>
      <c r="H12" s="625"/>
      <c r="I12" s="625"/>
      <c r="J12" s="625"/>
      <c r="K12" s="625"/>
      <c r="L12" s="625"/>
      <c r="M12" s="625"/>
      <c r="N12" s="625"/>
      <c r="O12" s="625"/>
      <c r="P12" s="625"/>
      <c r="Q12" s="626"/>
      <c r="R12" s="627">
        <v>15292</v>
      </c>
      <c r="S12" s="628"/>
      <c r="T12" s="628"/>
      <c r="U12" s="628"/>
      <c r="V12" s="628"/>
      <c r="W12" s="628"/>
      <c r="X12" s="628"/>
      <c r="Y12" s="629"/>
      <c r="Z12" s="663">
        <v>0.1</v>
      </c>
      <c r="AA12" s="663"/>
      <c r="AB12" s="663"/>
      <c r="AC12" s="663"/>
      <c r="AD12" s="664">
        <v>15292</v>
      </c>
      <c r="AE12" s="664"/>
      <c r="AF12" s="664"/>
      <c r="AG12" s="664"/>
      <c r="AH12" s="664"/>
      <c r="AI12" s="664"/>
      <c r="AJ12" s="664"/>
      <c r="AK12" s="664"/>
      <c r="AL12" s="630">
        <v>0.2</v>
      </c>
      <c r="AM12" s="631"/>
      <c r="AN12" s="631"/>
      <c r="AO12" s="665"/>
      <c r="AP12" s="624" t="s">
        <v>240</v>
      </c>
      <c r="AQ12" s="625"/>
      <c r="AR12" s="625"/>
      <c r="AS12" s="625"/>
      <c r="AT12" s="625"/>
      <c r="AU12" s="625"/>
      <c r="AV12" s="625"/>
      <c r="AW12" s="625"/>
      <c r="AX12" s="625"/>
      <c r="AY12" s="625"/>
      <c r="AZ12" s="625"/>
      <c r="BA12" s="625"/>
      <c r="BB12" s="625"/>
      <c r="BC12" s="625"/>
      <c r="BD12" s="625"/>
      <c r="BE12" s="625"/>
      <c r="BF12" s="626"/>
      <c r="BG12" s="627">
        <v>2650803</v>
      </c>
      <c r="BH12" s="628"/>
      <c r="BI12" s="628"/>
      <c r="BJ12" s="628"/>
      <c r="BK12" s="628"/>
      <c r="BL12" s="628"/>
      <c r="BM12" s="628"/>
      <c r="BN12" s="629"/>
      <c r="BO12" s="663">
        <v>55.7</v>
      </c>
      <c r="BP12" s="663"/>
      <c r="BQ12" s="663"/>
      <c r="BR12" s="663"/>
      <c r="BS12" s="664" t="s">
        <v>122</v>
      </c>
      <c r="BT12" s="664"/>
      <c r="BU12" s="664"/>
      <c r="BV12" s="664"/>
      <c r="BW12" s="664"/>
      <c r="BX12" s="664"/>
      <c r="BY12" s="664"/>
      <c r="BZ12" s="664"/>
      <c r="CA12" s="664"/>
      <c r="CB12" s="695"/>
      <c r="CD12" s="624" t="s">
        <v>241</v>
      </c>
      <c r="CE12" s="625"/>
      <c r="CF12" s="625"/>
      <c r="CG12" s="625"/>
      <c r="CH12" s="625"/>
      <c r="CI12" s="625"/>
      <c r="CJ12" s="625"/>
      <c r="CK12" s="625"/>
      <c r="CL12" s="625"/>
      <c r="CM12" s="625"/>
      <c r="CN12" s="625"/>
      <c r="CO12" s="625"/>
      <c r="CP12" s="625"/>
      <c r="CQ12" s="626"/>
      <c r="CR12" s="627">
        <v>122576</v>
      </c>
      <c r="CS12" s="628"/>
      <c r="CT12" s="628"/>
      <c r="CU12" s="628"/>
      <c r="CV12" s="628"/>
      <c r="CW12" s="628"/>
      <c r="CX12" s="628"/>
      <c r="CY12" s="629"/>
      <c r="CZ12" s="663">
        <v>0.9</v>
      </c>
      <c r="DA12" s="663"/>
      <c r="DB12" s="663"/>
      <c r="DC12" s="663"/>
      <c r="DD12" s="633">
        <v>26874</v>
      </c>
      <c r="DE12" s="628"/>
      <c r="DF12" s="628"/>
      <c r="DG12" s="628"/>
      <c r="DH12" s="628"/>
      <c r="DI12" s="628"/>
      <c r="DJ12" s="628"/>
      <c r="DK12" s="628"/>
      <c r="DL12" s="628"/>
      <c r="DM12" s="628"/>
      <c r="DN12" s="628"/>
      <c r="DO12" s="628"/>
      <c r="DP12" s="629"/>
      <c r="DQ12" s="633">
        <v>82173</v>
      </c>
      <c r="DR12" s="628"/>
      <c r="DS12" s="628"/>
      <c r="DT12" s="628"/>
      <c r="DU12" s="628"/>
      <c r="DV12" s="628"/>
      <c r="DW12" s="628"/>
      <c r="DX12" s="628"/>
      <c r="DY12" s="628"/>
      <c r="DZ12" s="628"/>
      <c r="EA12" s="628"/>
      <c r="EB12" s="628"/>
      <c r="EC12" s="662"/>
    </row>
    <row r="13" spans="2:143" ht="11.25" customHeight="1" x14ac:dyDescent="0.2">
      <c r="B13" s="624" t="s">
        <v>242</v>
      </c>
      <c r="C13" s="625"/>
      <c r="D13" s="625"/>
      <c r="E13" s="625"/>
      <c r="F13" s="625"/>
      <c r="G13" s="625"/>
      <c r="H13" s="625"/>
      <c r="I13" s="625"/>
      <c r="J13" s="625"/>
      <c r="K13" s="625"/>
      <c r="L13" s="625"/>
      <c r="M13" s="625"/>
      <c r="N13" s="625"/>
      <c r="O13" s="625"/>
      <c r="P13" s="625"/>
      <c r="Q13" s="626"/>
      <c r="R13" s="627" t="s">
        <v>122</v>
      </c>
      <c r="S13" s="628"/>
      <c r="T13" s="628"/>
      <c r="U13" s="628"/>
      <c r="V13" s="628"/>
      <c r="W13" s="628"/>
      <c r="X13" s="628"/>
      <c r="Y13" s="629"/>
      <c r="Z13" s="663" t="s">
        <v>122</v>
      </c>
      <c r="AA13" s="663"/>
      <c r="AB13" s="663"/>
      <c r="AC13" s="663"/>
      <c r="AD13" s="664" t="s">
        <v>122</v>
      </c>
      <c r="AE13" s="664"/>
      <c r="AF13" s="664"/>
      <c r="AG13" s="664"/>
      <c r="AH13" s="664"/>
      <c r="AI13" s="664"/>
      <c r="AJ13" s="664"/>
      <c r="AK13" s="664"/>
      <c r="AL13" s="630" t="s">
        <v>122</v>
      </c>
      <c r="AM13" s="631"/>
      <c r="AN13" s="631"/>
      <c r="AO13" s="665"/>
      <c r="AP13" s="624" t="s">
        <v>243</v>
      </c>
      <c r="AQ13" s="625"/>
      <c r="AR13" s="625"/>
      <c r="AS13" s="625"/>
      <c r="AT13" s="625"/>
      <c r="AU13" s="625"/>
      <c r="AV13" s="625"/>
      <c r="AW13" s="625"/>
      <c r="AX13" s="625"/>
      <c r="AY13" s="625"/>
      <c r="AZ13" s="625"/>
      <c r="BA13" s="625"/>
      <c r="BB13" s="625"/>
      <c r="BC13" s="625"/>
      <c r="BD13" s="625"/>
      <c r="BE13" s="625"/>
      <c r="BF13" s="626"/>
      <c r="BG13" s="627">
        <v>2644222</v>
      </c>
      <c r="BH13" s="628"/>
      <c r="BI13" s="628"/>
      <c r="BJ13" s="628"/>
      <c r="BK13" s="628"/>
      <c r="BL13" s="628"/>
      <c r="BM13" s="628"/>
      <c r="BN13" s="629"/>
      <c r="BO13" s="663">
        <v>55.6</v>
      </c>
      <c r="BP13" s="663"/>
      <c r="BQ13" s="663"/>
      <c r="BR13" s="663"/>
      <c r="BS13" s="664" t="s">
        <v>122</v>
      </c>
      <c r="BT13" s="664"/>
      <c r="BU13" s="664"/>
      <c r="BV13" s="664"/>
      <c r="BW13" s="664"/>
      <c r="BX13" s="664"/>
      <c r="BY13" s="664"/>
      <c r="BZ13" s="664"/>
      <c r="CA13" s="664"/>
      <c r="CB13" s="695"/>
      <c r="CD13" s="624" t="s">
        <v>244</v>
      </c>
      <c r="CE13" s="625"/>
      <c r="CF13" s="625"/>
      <c r="CG13" s="625"/>
      <c r="CH13" s="625"/>
      <c r="CI13" s="625"/>
      <c r="CJ13" s="625"/>
      <c r="CK13" s="625"/>
      <c r="CL13" s="625"/>
      <c r="CM13" s="625"/>
      <c r="CN13" s="625"/>
      <c r="CO13" s="625"/>
      <c r="CP13" s="625"/>
      <c r="CQ13" s="626"/>
      <c r="CR13" s="627">
        <v>1541796</v>
      </c>
      <c r="CS13" s="628"/>
      <c r="CT13" s="628"/>
      <c r="CU13" s="628"/>
      <c r="CV13" s="628"/>
      <c r="CW13" s="628"/>
      <c r="CX13" s="628"/>
      <c r="CY13" s="629"/>
      <c r="CZ13" s="663">
        <v>10.8</v>
      </c>
      <c r="DA13" s="663"/>
      <c r="DB13" s="663"/>
      <c r="DC13" s="663"/>
      <c r="DD13" s="633">
        <v>374243</v>
      </c>
      <c r="DE13" s="628"/>
      <c r="DF13" s="628"/>
      <c r="DG13" s="628"/>
      <c r="DH13" s="628"/>
      <c r="DI13" s="628"/>
      <c r="DJ13" s="628"/>
      <c r="DK13" s="628"/>
      <c r="DL13" s="628"/>
      <c r="DM13" s="628"/>
      <c r="DN13" s="628"/>
      <c r="DO13" s="628"/>
      <c r="DP13" s="629"/>
      <c r="DQ13" s="633">
        <v>1236860</v>
      </c>
      <c r="DR13" s="628"/>
      <c r="DS13" s="628"/>
      <c r="DT13" s="628"/>
      <c r="DU13" s="628"/>
      <c r="DV13" s="628"/>
      <c r="DW13" s="628"/>
      <c r="DX13" s="628"/>
      <c r="DY13" s="628"/>
      <c r="DZ13" s="628"/>
      <c r="EA13" s="628"/>
      <c r="EB13" s="628"/>
      <c r="EC13" s="662"/>
    </row>
    <row r="14" spans="2:143" ht="11.25" customHeight="1" x14ac:dyDescent="0.2">
      <c r="B14" s="624" t="s">
        <v>245</v>
      </c>
      <c r="C14" s="625"/>
      <c r="D14" s="625"/>
      <c r="E14" s="625"/>
      <c r="F14" s="625"/>
      <c r="G14" s="625"/>
      <c r="H14" s="625"/>
      <c r="I14" s="625"/>
      <c r="J14" s="625"/>
      <c r="K14" s="625"/>
      <c r="L14" s="625"/>
      <c r="M14" s="625"/>
      <c r="N14" s="625"/>
      <c r="O14" s="625"/>
      <c r="P14" s="625"/>
      <c r="Q14" s="626"/>
      <c r="R14" s="627" t="s">
        <v>122</v>
      </c>
      <c r="S14" s="628"/>
      <c r="T14" s="628"/>
      <c r="U14" s="628"/>
      <c r="V14" s="628"/>
      <c r="W14" s="628"/>
      <c r="X14" s="628"/>
      <c r="Y14" s="629"/>
      <c r="Z14" s="663" t="s">
        <v>122</v>
      </c>
      <c r="AA14" s="663"/>
      <c r="AB14" s="663"/>
      <c r="AC14" s="663"/>
      <c r="AD14" s="664" t="s">
        <v>122</v>
      </c>
      <c r="AE14" s="664"/>
      <c r="AF14" s="664"/>
      <c r="AG14" s="664"/>
      <c r="AH14" s="664"/>
      <c r="AI14" s="664"/>
      <c r="AJ14" s="664"/>
      <c r="AK14" s="664"/>
      <c r="AL14" s="630" t="s">
        <v>122</v>
      </c>
      <c r="AM14" s="631"/>
      <c r="AN14" s="631"/>
      <c r="AO14" s="665"/>
      <c r="AP14" s="624" t="s">
        <v>246</v>
      </c>
      <c r="AQ14" s="625"/>
      <c r="AR14" s="625"/>
      <c r="AS14" s="625"/>
      <c r="AT14" s="625"/>
      <c r="AU14" s="625"/>
      <c r="AV14" s="625"/>
      <c r="AW14" s="625"/>
      <c r="AX14" s="625"/>
      <c r="AY14" s="625"/>
      <c r="AZ14" s="625"/>
      <c r="BA14" s="625"/>
      <c r="BB14" s="625"/>
      <c r="BC14" s="625"/>
      <c r="BD14" s="625"/>
      <c r="BE14" s="625"/>
      <c r="BF14" s="626"/>
      <c r="BG14" s="627">
        <v>97018</v>
      </c>
      <c r="BH14" s="628"/>
      <c r="BI14" s="628"/>
      <c r="BJ14" s="628"/>
      <c r="BK14" s="628"/>
      <c r="BL14" s="628"/>
      <c r="BM14" s="628"/>
      <c r="BN14" s="629"/>
      <c r="BO14" s="663">
        <v>2</v>
      </c>
      <c r="BP14" s="663"/>
      <c r="BQ14" s="663"/>
      <c r="BR14" s="663"/>
      <c r="BS14" s="664" t="s">
        <v>122</v>
      </c>
      <c r="BT14" s="664"/>
      <c r="BU14" s="664"/>
      <c r="BV14" s="664"/>
      <c r="BW14" s="664"/>
      <c r="BX14" s="664"/>
      <c r="BY14" s="664"/>
      <c r="BZ14" s="664"/>
      <c r="CA14" s="664"/>
      <c r="CB14" s="695"/>
      <c r="CD14" s="624" t="s">
        <v>247</v>
      </c>
      <c r="CE14" s="625"/>
      <c r="CF14" s="625"/>
      <c r="CG14" s="625"/>
      <c r="CH14" s="625"/>
      <c r="CI14" s="625"/>
      <c r="CJ14" s="625"/>
      <c r="CK14" s="625"/>
      <c r="CL14" s="625"/>
      <c r="CM14" s="625"/>
      <c r="CN14" s="625"/>
      <c r="CO14" s="625"/>
      <c r="CP14" s="625"/>
      <c r="CQ14" s="626"/>
      <c r="CR14" s="627">
        <v>528748</v>
      </c>
      <c r="CS14" s="628"/>
      <c r="CT14" s="628"/>
      <c r="CU14" s="628"/>
      <c r="CV14" s="628"/>
      <c r="CW14" s="628"/>
      <c r="CX14" s="628"/>
      <c r="CY14" s="629"/>
      <c r="CZ14" s="663">
        <v>3.7</v>
      </c>
      <c r="DA14" s="663"/>
      <c r="DB14" s="663"/>
      <c r="DC14" s="663"/>
      <c r="DD14" s="633">
        <v>74124</v>
      </c>
      <c r="DE14" s="628"/>
      <c r="DF14" s="628"/>
      <c r="DG14" s="628"/>
      <c r="DH14" s="628"/>
      <c r="DI14" s="628"/>
      <c r="DJ14" s="628"/>
      <c r="DK14" s="628"/>
      <c r="DL14" s="628"/>
      <c r="DM14" s="628"/>
      <c r="DN14" s="628"/>
      <c r="DO14" s="628"/>
      <c r="DP14" s="629"/>
      <c r="DQ14" s="633">
        <v>454727</v>
      </c>
      <c r="DR14" s="628"/>
      <c r="DS14" s="628"/>
      <c r="DT14" s="628"/>
      <c r="DU14" s="628"/>
      <c r="DV14" s="628"/>
      <c r="DW14" s="628"/>
      <c r="DX14" s="628"/>
      <c r="DY14" s="628"/>
      <c r="DZ14" s="628"/>
      <c r="EA14" s="628"/>
      <c r="EB14" s="628"/>
      <c r="EC14" s="662"/>
    </row>
    <row r="15" spans="2:143" ht="11.25" customHeight="1" x14ac:dyDescent="0.2">
      <c r="B15" s="624" t="s">
        <v>248</v>
      </c>
      <c r="C15" s="625"/>
      <c r="D15" s="625"/>
      <c r="E15" s="625"/>
      <c r="F15" s="625"/>
      <c r="G15" s="625"/>
      <c r="H15" s="625"/>
      <c r="I15" s="625"/>
      <c r="J15" s="625"/>
      <c r="K15" s="625"/>
      <c r="L15" s="625"/>
      <c r="M15" s="625"/>
      <c r="N15" s="625"/>
      <c r="O15" s="625"/>
      <c r="P15" s="625"/>
      <c r="Q15" s="626"/>
      <c r="R15" s="627">
        <v>22057</v>
      </c>
      <c r="S15" s="628"/>
      <c r="T15" s="628"/>
      <c r="U15" s="628"/>
      <c r="V15" s="628"/>
      <c r="W15" s="628"/>
      <c r="X15" s="628"/>
      <c r="Y15" s="629"/>
      <c r="Z15" s="663">
        <v>0.1</v>
      </c>
      <c r="AA15" s="663"/>
      <c r="AB15" s="663"/>
      <c r="AC15" s="663"/>
      <c r="AD15" s="664">
        <v>22057</v>
      </c>
      <c r="AE15" s="664"/>
      <c r="AF15" s="664"/>
      <c r="AG15" s="664"/>
      <c r="AH15" s="664"/>
      <c r="AI15" s="664"/>
      <c r="AJ15" s="664"/>
      <c r="AK15" s="664"/>
      <c r="AL15" s="630">
        <v>0.2</v>
      </c>
      <c r="AM15" s="631"/>
      <c r="AN15" s="631"/>
      <c r="AO15" s="665"/>
      <c r="AP15" s="624" t="s">
        <v>249</v>
      </c>
      <c r="AQ15" s="625"/>
      <c r="AR15" s="625"/>
      <c r="AS15" s="625"/>
      <c r="AT15" s="625"/>
      <c r="AU15" s="625"/>
      <c r="AV15" s="625"/>
      <c r="AW15" s="625"/>
      <c r="AX15" s="625"/>
      <c r="AY15" s="625"/>
      <c r="AZ15" s="625"/>
      <c r="BA15" s="625"/>
      <c r="BB15" s="625"/>
      <c r="BC15" s="625"/>
      <c r="BD15" s="625"/>
      <c r="BE15" s="625"/>
      <c r="BF15" s="626"/>
      <c r="BG15" s="627">
        <v>206164</v>
      </c>
      <c r="BH15" s="628"/>
      <c r="BI15" s="628"/>
      <c r="BJ15" s="628"/>
      <c r="BK15" s="628"/>
      <c r="BL15" s="628"/>
      <c r="BM15" s="628"/>
      <c r="BN15" s="629"/>
      <c r="BO15" s="663">
        <v>4.3</v>
      </c>
      <c r="BP15" s="663"/>
      <c r="BQ15" s="663"/>
      <c r="BR15" s="663"/>
      <c r="BS15" s="664" t="s">
        <v>122</v>
      </c>
      <c r="BT15" s="664"/>
      <c r="BU15" s="664"/>
      <c r="BV15" s="664"/>
      <c r="BW15" s="664"/>
      <c r="BX15" s="664"/>
      <c r="BY15" s="664"/>
      <c r="BZ15" s="664"/>
      <c r="CA15" s="664"/>
      <c r="CB15" s="695"/>
      <c r="CD15" s="624" t="s">
        <v>250</v>
      </c>
      <c r="CE15" s="625"/>
      <c r="CF15" s="625"/>
      <c r="CG15" s="625"/>
      <c r="CH15" s="625"/>
      <c r="CI15" s="625"/>
      <c r="CJ15" s="625"/>
      <c r="CK15" s="625"/>
      <c r="CL15" s="625"/>
      <c r="CM15" s="625"/>
      <c r="CN15" s="625"/>
      <c r="CO15" s="625"/>
      <c r="CP15" s="625"/>
      <c r="CQ15" s="626"/>
      <c r="CR15" s="627">
        <v>1499643</v>
      </c>
      <c r="CS15" s="628"/>
      <c r="CT15" s="628"/>
      <c r="CU15" s="628"/>
      <c r="CV15" s="628"/>
      <c r="CW15" s="628"/>
      <c r="CX15" s="628"/>
      <c r="CY15" s="629"/>
      <c r="CZ15" s="663">
        <v>10.5</v>
      </c>
      <c r="DA15" s="663"/>
      <c r="DB15" s="663"/>
      <c r="DC15" s="663"/>
      <c r="DD15" s="633">
        <v>195579</v>
      </c>
      <c r="DE15" s="628"/>
      <c r="DF15" s="628"/>
      <c r="DG15" s="628"/>
      <c r="DH15" s="628"/>
      <c r="DI15" s="628"/>
      <c r="DJ15" s="628"/>
      <c r="DK15" s="628"/>
      <c r="DL15" s="628"/>
      <c r="DM15" s="628"/>
      <c r="DN15" s="628"/>
      <c r="DO15" s="628"/>
      <c r="DP15" s="629"/>
      <c r="DQ15" s="633">
        <v>1271309</v>
      </c>
      <c r="DR15" s="628"/>
      <c r="DS15" s="628"/>
      <c r="DT15" s="628"/>
      <c r="DU15" s="628"/>
      <c r="DV15" s="628"/>
      <c r="DW15" s="628"/>
      <c r="DX15" s="628"/>
      <c r="DY15" s="628"/>
      <c r="DZ15" s="628"/>
      <c r="EA15" s="628"/>
      <c r="EB15" s="628"/>
      <c r="EC15" s="662"/>
    </row>
    <row r="16" spans="2:143" ht="11.25" customHeight="1" x14ac:dyDescent="0.2">
      <c r="B16" s="624" t="s">
        <v>251</v>
      </c>
      <c r="C16" s="625"/>
      <c r="D16" s="625"/>
      <c r="E16" s="625"/>
      <c r="F16" s="625"/>
      <c r="G16" s="625"/>
      <c r="H16" s="625"/>
      <c r="I16" s="625"/>
      <c r="J16" s="625"/>
      <c r="K16" s="625"/>
      <c r="L16" s="625"/>
      <c r="M16" s="625"/>
      <c r="N16" s="625"/>
      <c r="O16" s="625"/>
      <c r="P16" s="625"/>
      <c r="Q16" s="626"/>
      <c r="R16" s="627">
        <v>64073</v>
      </c>
      <c r="S16" s="628"/>
      <c r="T16" s="628"/>
      <c r="U16" s="628"/>
      <c r="V16" s="628"/>
      <c r="W16" s="628"/>
      <c r="X16" s="628"/>
      <c r="Y16" s="629"/>
      <c r="Z16" s="663">
        <v>0.4</v>
      </c>
      <c r="AA16" s="663"/>
      <c r="AB16" s="663"/>
      <c r="AC16" s="663"/>
      <c r="AD16" s="664">
        <v>64073</v>
      </c>
      <c r="AE16" s="664"/>
      <c r="AF16" s="664"/>
      <c r="AG16" s="664"/>
      <c r="AH16" s="664"/>
      <c r="AI16" s="664"/>
      <c r="AJ16" s="664"/>
      <c r="AK16" s="664"/>
      <c r="AL16" s="630">
        <v>0.7</v>
      </c>
      <c r="AM16" s="631"/>
      <c r="AN16" s="631"/>
      <c r="AO16" s="665"/>
      <c r="AP16" s="624" t="s">
        <v>252</v>
      </c>
      <c r="AQ16" s="625"/>
      <c r="AR16" s="625"/>
      <c r="AS16" s="625"/>
      <c r="AT16" s="625"/>
      <c r="AU16" s="625"/>
      <c r="AV16" s="625"/>
      <c r="AW16" s="625"/>
      <c r="AX16" s="625"/>
      <c r="AY16" s="625"/>
      <c r="AZ16" s="625"/>
      <c r="BA16" s="625"/>
      <c r="BB16" s="625"/>
      <c r="BC16" s="625"/>
      <c r="BD16" s="625"/>
      <c r="BE16" s="625"/>
      <c r="BF16" s="626"/>
      <c r="BG16" s="627" t="s">
        <v>122</v>
      </c>
      <c r="BH16" s="628"/>
      <c r="BI16" s="628"/>
      <c r="BJ16" s="628"/>
      <c r="BK16" s="628"/>
      <c r="BL16" s="628"/>
      <c r="BM16" s="628"/>
      <c r="BN16" s="629"/>
      <c r="BO16" s="663" t="s">
        <v>122</v>
      </c>
      <c r="BP16" s="663"/>
      <c r="BQ16" s="663"/>
      <c r="BR16" s="663"/>
      <c r="BS16" s="664" t="s">
        <v>122</v>
      </c>
      <c r="BT16" s="664"/>
      <c r="BU16" s="664"/>
      <c r="BV16" s="664"/>
      <c r="BW16" s="664"/>
      <c r="BX16" s="664"/>
      <c r="BY16" s="664"/>
      <c r="BZ16" s="664"/>
      <c r="CA16" s="664"/>
      <c r="CB16" s="695"/>
      <c r="CD16" s="624" t="s">
        <v>253</v>
      </c>
      <c r="CE16" s="625"/>
      <c r="CF16" s="625"/>
      <c r="CG16" s="625"/>
      <c r="CH16" s="625"/>
      <c r="CI16" s="625"/>
      <c r="CJ16" s="625"/>
      <c r="CK16" s="625"/>
      <c r="CL16" s="625"/>
      <c r="CM16" s="625"/>
      <c r="CN16" s="625"/>
      <c r="CO16" s="625"/>
      <c r="CP16" s="625"/>
      <c r="CQ16" s="626"/>
      <c r="CR16" s="627">
        <v>8091</v>
      </c>
      <c r="CS16" s="628"/>
      <c r="CT16" s="628"/>
      <c r="CU16" s="628"/>
      <c r="CV16" s="628"/>
      <c r="CW16" s="628"/>
      <c r="CX16" s="628"/>
      <c r="CY16" s="629"/>
      <c r="CZ16" s="663">
        <v>0.1</v>
      </c>
      <c r="DA16" s="663"/>
      <c r="DB16" s="663"/>
      <c r="DC16" s="663"/>
      <c r="DD16" s="633" t="s">
        <v>122</v>
      </c>
      <c r="DE16" s="628"/>
      <c r="DF16" s="628"/>
      <c r="DG16" s="628"/>
      <c r="DH16" s="628"/>
      <c r="DI16" s="628"/>
      <c r="DJ16" s="628"/>
      <c r="DK16" s="628"/>
      <c r="DL16" s="628"/>
      <c r="DM16" s="628"/>
      <c r="DN16" s="628"/>
      <c r="DO16" s="628"/>
      <c r="DP16" s="629"/>
      <c r="DQ16" s="633">
        <v>3591</v>
      </c>
      <c r="DR16" s="628"/>
      <c r="DS16" s="628"/>
      <c r="DT16" s="628"/>
      <c r="DU16" s="628"/>
      <c r="DV16" s="628"/>
      <c r="DW16" s="628"/>
      <c r="DX16" s="628"/>
      <c r="DY16" s="628"/>
      <c r="DZ16" s="628"/>
      <c r="EA16" s="628"/>
      <c r="EB16" s="628"/>
      <c r="EC16" s="662"/>
    </row>
    <row r="17" spans="2:133" ht="11.25" customHeight="1" x14ac:dyDescent="0.2">
      <c r="B17" s="624" t="s">
        <v>254</v>
      </c>
      <c r="C17" s="625"/>
      <c r="D17" s="625"/>
      <c r="E17" s="625"/>
      <c r="F17" s="625"/>
      <c r="G17" s="625"/>
      <c r="H17" s="625"/>
      <c r="I17" s="625"/>
      <c r="J17" s="625"/>
      <c r="K17" s="625"/>
      <c r="L17" s="625"/>
      <c r="M17" s="625"/>
      <c r="N17" s="625"/>
      <c r="O17" s="625"/>
      <c r="P17" s="625"/>
      <c r="Q17" s="626"/>
      <c r="R17" s="627">
        <v>143340</v>
      </c>
      <c r="S17" s="628"/>
      <c r="T17" s="628"/>
      <c r="U17" s="628"/>
      <c r="V17" s="628"/>
      <c r="W17" s="628"/>
      <c r="X17" s="628"/>
      <c r="Y17" s="629"/>
      <c r="Z17" s="663">
        <v>1</v>
      </c>
      <c r="AA17" s="663"/>
      <c r="AB17" s="663"/>
      <c r="AC17" s="663"/>
      <c r="AD17" s="664">
        <v>143340</v>
      </c>
      <c r="AE17" s="664"/>
      <c r="AF17" s="664"/>
      <c r="AG17" s="664"/>
      <c r="AH17" s="664"/>
      <c r="AI17" s="664"/>
      <c r="AJ17" s="664"/>
      <c r="AK17" s="664"/>
      <c r="AL17" s="630">
        <v>1.6</v>
      </c>
      <c r="AM17" s="631"/>
      <c r="AN17" s="631"/>
      <c r="AO17" s="665"/>
      <c r="AP17" s="624" t="s">
        <v>255</v>
      </c>
      <c r="AQ17" s="625"/>
      <c r="AR17" s="625"/>
      <c r="AS17" s="625"/>
      <c r="AT17" s="625"/>
      <c r="AU17" s="625"/>
      <c r="AV17" s="625"/>
      <c r="AW17" s="625"/>
      <c r="AX17" s="625"/>
      <c r="AY17" s="625"/>
      <c r="AZ17" s="625"/>
      <c r="BA17" s="625"/>
      <c r="BB17" s="625"/>
      <c r="BC17" s="625"/>
      <c r="BD17" s="625"/>
      <c r="BE17" s="625"/>
      <c r="BF17" s="626"/>
      <c r="BG17" s="627" t="s">
        <v>122</v>
      </c>
      <c r="BH17" s="628"/>
      <c r="BI17" s="628"/>
      <c r="BJ17" s="628"/>
      <c r="BK17" s="628"/>
      <c r="BL17" s="628"/>
      <c r="BM17" s="628"/>
      <c r="BN17" s="629"/>
      <c r="BO17" s="663" t="s">
        <v>122</v>
      </c>
      <c r="BP17" s="663"/>
      <c r="BQ17" s="663"/>
      <c r="BR17" s="663"/>
      <c r="BS17" s="664" t="s">
        <v>122</v>
      </c>
      <c r="BT17" s="664"/>
      <c r="BU17" s="664"/>
      <c r="BV17" s="664"/>
      <c r="BW17" s="664"/>
      <c r="BX17" s="664"/>
      <c r="BY17" s="664"/>
      <c r="BZ17" s="664"/>
      <c r="CA17" s="664"/>
      <c r="CB17" s="695"/>
      <c r="CD17" s="624" t="s">
        <v>256</v>
      </c>
      <c r="CE17" s="625"/>
      <c r="CF17" s="625"/>
      <c r="CG17" s="625"/>
      <c r="CH17" s="625"/>
      <c r="CI17" s="625"/>
      <c r="CJ17" s="625"/>
      <c r="CK17" s="625"/>
      <c r="CL17" s="625"/>
      <c r="CM17" s="625"/>
      <c r="CN17" s="625"/>
      <c r="CO17" s="625"/>
      <c r="CP17" s="625"/>
      <c r="CQ17" s="626"/>
      <c r="CR17" s="627">
        <v>1210341</v>
      </c>
      <c r="CS17" s="628"/>
      <c r="CT17" s="628"/>
      <c r="CU17" s="628"/>
      <c r="CV17" s="628"/>
      <c r="CW17" s="628"/>
      <c r="CX17" s="628"/>
      <c r="CY17" s="629"/>
      <c r="CZ17" s="663">
        <v>8.5</v>
      </c>
      <c r="DA17" s="663"/>
      <c r="DB17" s="663"/>
      <c r="DC17" s="663"/>
      <c r="DD17" s="633" t="s">
        <v>122</v>
      </c>
      <c r="DE17" s="628"/>
      <c r="DF17" s="628"/>
      <c r="DG17" s="628"/>
      <c r="DH17" s="628"/>
      <c r="DI17" s="628"/>
      <c r="DJ17" s="628"/>
      <c r="DK17" s="628"/>
      <c r="DL17" s="628"/>
      <c r="DM17" s="628"/>
      <c r="DN17" s="628"/>
      <c r="DO17" s="628"/>
      <c r="DP17" s="629"/>
      <c r="DQ17" s="633">
        <v>1196562</v>
      </c>
      <c r="DR17" s="628"/>
      <c r="DS17" s="628"/>
      <c r="DT17" s="628"/>
      <c r="DU17" s="628"/>
      <c r="DV17" s="628"/>
      <c r="DW17" s="628"/>
      <c r="DX17" s="628"/>
      <c r="DY17" s="628"/>
      <c r="DZ17" s="628"/>
      <c r="EA17" s="628"/>
      <c r="EB17" s="628"/>
      <c r="EC17" s="662"/>
    </row>
    <row r="18" spans="2:133" ht="11.25" customHeight="1" x14ac:dyDescent="0.2">
      <c r="B18" s="624" t="s">
        <v>257</v>
      </c>
      <c r="C18" s="625"/>
      <c r="D18" s="625"/>
      <c r="E18" s="625"/>
      <c r="F18" s="625"/>
      <c r="G18" s="625"/>
      <c r="H18" s="625"/>
      <c r="I18" s="625"/>
      <c r="J18" s="625"/>
      <c r="K18" s="625"/>
      <c r="L18" s="625"/>
      <c r="M18" s="625"/>
      <c r="N18" s="625"/>
      <c r="O18" s="625"/>
      <c r="P18" s="625"/>
      <c r="Q18" s="626"/>
      <c r="R18" s="627">
        <v>23108</v>
      </c>
      <c r="S18" s="628"/>
      <c r="T18" s="628"/>
      <c r="U18" s="628"/>
      <c r="V18" s="628"/>
      <c r="W18" s="628"/>
      <c r="X18" s="628"/>
      <c r="Y18" s="629"/>
      <c r="Z18" s="663">
        <v>0.2</v>
      </c>
      <c r="AA18" s="663"/>
      <c r="AB18" s="663"/>
      <c r="AC18" s="663"/>
      <c r="AD18" s="664">
        <v>23108</v>
      </c>
      <c r="AE18" s="664"/>
      <c r="AF18" s="664"/>
      <c r="AG18" s="664"/>
      <c r="AH18" s="664"/>
      <c r="AI18" s="664"/>
      <c r="AJ18" s="664"/>
      <c r="AK18" s="664"/>
      <c r="AL18" s="630">
        <v>0.3</v>
      </c>
      <c r="AM18" s="631"/>
      <c r="AN18" s="631"/>
      <c r="AO18" s="665"/>
      <c r="AP18" s="624" t="s">
        <v>258</v>
      </c>
      <c r="AQ18" s="625"/>
      <c r="AR18" s="625"/>
      <c r="AS18" s="625"/>
      <c r="AT18" s="625"/>
      <c r="AU18" s="625"/>
      <c r="AV18" s="625"/>
      <c r="AW18" s="625"/>
      <c r="AX18" s="625"/>
      <c r="AY18" s="625"/>
      <c r="AZ18" s="625"/>
      <c r="BA18" s="625"/>
      <c r="BB18" s="625"/>
      <c r="BC18" s="625"/>
      <c r="BD18" s="625"/>
      <c r="BE18" s="625"/>
      <c r="BF18" s="626"/>
      <c r="BG18" s="627" t="s">
        <v>122</v>
      </c>
      <c r="BH18" s="628"/>
      <c r="BI18" s="628"/>
      <c r="BJ18" s="628"/>
      <c r="BK18" s="628"/>
      <c r="BL18" s="628"/>
      <c r="BM18" s="628"/>
      <c r="BN18" s="629"/>
      <c r="BO18" s="663" t="s">
        <v>122</v>
      </c>
      <c r="BP18" s="663"/>
      <c r="BQ18" s="663"/>
      <c r="BR18" s="663"/>
      <c r="BS18" s="664" t="s">
        <v>122</v>
      </c>
      <c r="BT18" s="664"/>
      <c r="BU18" s="664"/>
      <c r="BV18" s="664"/>
      <c r="BW18" s="664"/>
      <c r="BX18" s="664"/>
      <c r="BY18" s="664"/>
      <c r="BZ18" s="664"/>
      <c r="CA18" s="664"/>
      <c r="CB18" s="695"/>
      <c r="CD18" s="624" t="s">
        <v>259</v>
      </c>
      <c r="CE18" s="625"/>
      <c r="CF18" s="625"/>
      <c r="CG18" s="625"/>
      <c r="CH18" s="625"/>
      <c r="CI18" s="625"/>
      <c r="CJ18" s="625"/>
      <c r="CK18" s="625"/>
      <c r="CL18" s="625"/>
      <c r="CM18" s="625"/>
      <c r="CN18" s="625"/>
      <c r="CO18" s="625"/>
      <c r="CP18" s="625"/>
      <c r="CQ18" s="626"/>
      <c r="CR18" s="627" t="s">
        <v>122</v>
      </c>
      <c r="CS18" s="628"/>
      <c r="CT18" s="628"/>
      <c r="CU18" s="628"/>
      <c r="CV18" s="628"/>
      <c r="CW18" s="628"/>
      <c r="CX18" s="628"/>
      <c r="CY18" s="629"/>
      <c r="CZ18" s="663" t="s">
        <v>122</v>
      </c>
      <c r="DA18" s="663"/>
      <c r="DB18" s="663"/>
      <c r="DC18" s="663"/>
      <c r="DD18" s="633" t="s">
        <v>122</v>
      </c>
      <c r="DE18" s="628"/>
      <c r="DF18" s="628"/>
      <c r="DG18" s="628"/>
      <c r="DH18" s="628"/>
      <c r="DI18" s="628"/>
      <c r="DJ18" s="628"/>
      <c r="DK18" s="628"/>
      <c r="DL18" s="628"/>
      <c r="DM18" s="628"/>
      <c r="DN18" s="628"/>
      <c r="DO18" s="628"/>
      <c r="DP18" s="629"/>
      <c r="DQ18" s="633" t="s">
        <v>122</v>
      </c>
      <c r="DR18" s="628"/>
      <c r="DS18" s="628"/>
      <c r="DT18" s="628"/>
      <c r="DU18" s="628"/>
      <c r="DV18" s="628"/>
      <c r="DW18" s="628"/>
      <c r="DX18" s="628"/>
      <c r="DY18" s="628"/>
      <c r="DZ18" s="628"/>
      <c r="EA18" s="628"/>
      <c r="EB18" s="628"/>
      <c r="EC18" s="662"/>
    </row>
    <row r="19" spans="2:133" ht="11.25" customHeight="1" x14ac:dyDescent="0.2">
      <c r="B19" s="624" t="s">
        <v>260</v>
      </c>
      <c r="C19" s="625"/>
      <c r="D19" s="625"/>
      <c r="E19" s="625"/>
      <c r="F19" s="625"/>
      <c r="G19" s="625"/>
      <c r="H19" s="625"/>
      <c r="I19" s="625"/>
      <c r="J19" s="625"/>
      <c r="K19" s="625"/>
      <c r="L19" s="625"/>
      <c r="M19" s="625"/>
      <c r="N19" s="625"/>
      <c r="O19" s="625"/>
      <c r="P19" s="625"/>
      <c r="Q19" s="626"/>
      <c r="R19" s="627">
        <v>114351</v>
      </c>
      <c r="S19" s="628"/>
      <c r="T19" s="628"/>
      <c r="U19" s="628"/>
      <c r="V19" s="628"/>
      <c r="W19" s="628"/>
      <c r="X19" s="628"/>
      <c r="Y19" s="629"/>
      <c r="Z19" s="663">
        <v>0.8</v>
      </c>
      <c r="AA19" s="663"/>
      <c r="AB19" s="663"/>
      <c r="AC19" s="663"/>
      <c r="AD19" s="664">
        <v>114351</v>
      </c>
      <c r="AE19" s="664"/>
      <c r="AF19" s="664"/>
      <c r="AG19" s="664"/>
      <c r="AH19" s="664"/>
      <c r="AI19" s="664"/>
      <c r="AJ19" s="664"/>
      <c r="AK19" s="664"/>
      <c r="AL19" s="630">
        <v>1.3</v>
      </c>
      <c r="AM19" s="631"/>
      <c r="AN19" s="631"/>
      <c r="AO19" s="665"/>
      <c r="AP19" s="624" t="s">
        <v>261</v>
      </c>
      <c r="AQ19" s="625"/>
      <c r="AR19" s="625"/>
      <c r="AS19" s="625"/>
      <c r="AT19" s="625"/>
      <c r="AU19" s="625"/>
      <c r="AV19" s="625"/>
      <c r="AW19" s="625"/>
      <c r="AX19" s="625"/>
      <c r="AY19" s="625"/>
      <c r="AZ19" s="625"/>
      <c r="BA19" s="625"/>
      <c r="BB19" s="625"/>
      <c r="BC19" s="625"/>
      <c r="BD19" s="625"/>
      <c r="BE19" s="625"/>
      <c r="BF19" s="626"/>
      <c r="BG19" s="627">
        <v>271146</v>
      </c>
      <c r="BH19" s="628"/>
      <c r="BI19" s="628"/>
      <c r="BJ19" s="628"/>
      <c r="BK19" s="628"/>
      <c r="BL19" s="628"/>
      <c r="BM19" s="628"/>
      <c r="BN19" s="629"/>
      <c r="BO19" s="663">
        <v>5.7</v>
      </c>
      <c r="BP19" s="663"/>
      <c r="BQ19" s="663"/>
      <c r="BR19" s="663"/>
      <c r="BS19" s="664" t="s">
        <v>122</v>
      </c>
      <c r="BT19" s="664"/>
      <c r="BU19" s="664"/>
      <c r="BV19" s="664"/>
      <c r="BW19" s="664"/>
      <c r="BX19" s="664"/>
      <c r="BY19" s="664"/>
      <c r="BZ19" s="664"/>
      <c r="CA19" s="664"/>
      <c r="CB19" s="695"/>
      <c r="CD19" s="624" t="s">
        <v>262</v>
      </c>
      <c r="CE19" s="625"/>
      <c r="CF19" s="625"/>
      <c r="CG19" s="625"/>
      <c r="CH19" s="625"/>
      <c r="CI19" s="625"/>
      <c r="CJ19" s="625"/>
      <c r="CK19" s="625"/>
      <c r="CL19" s="625"/>
      <c r="CM19" s="625"/>
      <c r="CN19" s="625"/>
      <c r="CO19" s="625"/>
      <c r="CP19" s="625"/>
      <c r="CQ19" s="626"/>
      <c r="CR19" s="627" t="s">
        <v>122</v>
      </c>
      <c r="CS19" s="628"/>
      <c r="CT19" s="628"/>
      <c r="CU19" s="628"/>
      <c r="CV19" s="628"/>
      <c r="CW19" s="628"/>
      <c r="CX19" s="628"/>
      <c r="CY19" s="629"/>
      <c r="CZ19" s="663" t="s">
        <v>122</v>
      </c>
      <c r="DA19" s="663"/>
      <c r="DB19" s="663"/>
      <c r="DC19" s="663"/>
      <c r="DD19" s="633" t="s">
        <v>122</v>
      </c>
      <c r="DE19" s="628"/>
      <c r="DF19" s="628"/>
      <c r="DG19" s="628"/>
      <c r="DH19" s="628"/>
      <c r="DI19" s="628"/>
      <c r="DJ19" s="628"/>
      <c r="DK19" s="628"/>
      <c r="DL19" s="628"/>
      <c r="DM19" s="628"/>
      <c r="DN19" s="628"/>
      <c r="DO19" s="628"/>
      <c r="DP19" s="629"/>
      <c r="DQ19" s="633" t="s">
        <v>122</v>
      </c>
      <c r="DR19" s="628"/>
      <c r="DS19" s="628"/>
      <c r="DT19" s="628"/>
      <c r="DU19" s="628"/>
      <c r="DV19" s="628"/>
      <c r="DW19" s="628"/>
      <c r="DX19" s="628"/>
      <c r="DY19" s="628"/>
      <c r="DZ19" s="628"/>
      <c r="EA19" s="628"/>
      <c r="EB19" s="628"/>
      <c r="EC19" s="662"/>
    </row>
    <row r="20" spans="2:133" ht="11.25" customHeight="1" x14ac:dyDescent="0.2">
      <c r="B20" s="696" t="s">
        <v>263</v>
      </c>
      <c r="C20" s="697"/>
      <c r="D20" s="697"/>
      <c r="E20" s="697"/>
      <c r="F20" s="697"/>
      <c r="G20" s="697"/>
      <c r="H20" s="697"/>
      <c r="I20" s="697"/>
      <c r="J20" s="697"/>
      <c r="K20" s="697"/>
      <c r="L20" s="697"/>
      <c r="M20" s="697"/>
      <c r="N20" s="697"/>
      <c r="O20" s="697"/>
      <c r="P20" s="697"/>
      <c r="Q20" s="698"/>
      <c r="R20" s="627">
        <v>5881</v>
      </c>
      <c r="S20" s="628"/>
      <c r="T20" s="628"/>
      <c r="U20" s="628"/>
      <c r="V20" s="628"/>
      <c r="W20" s="628"/>
      <c r="X20" s="628"/>
      <c r="Y20" s="629"/>
      <c r="Z20" s="663">
        <v>0</v>
      </c>
      <c r="AA20" s="663"/>
      <c r="AB20" s="663"/>
      <c r="AC20" s="663"/>
      <c r="AD20" s="664">
        <v>5881</v>
      </c>
      <c r="AE20" s="664"/>
      <c r="AF20" s="664"/>
      <c r="AG20" s="664"/>
      <c r="AH20" s="664"/>
      <c r="AI20" s="664"/>
      <c r="AJ20" s="664"/>
      <c r="AK20" s="664"/>
      <c r="AL20" s="630">
        <v>0.1</v>
      </c>
      <c r="AM20" s="631"/>
      <c r="AN20" s="631"/>
      <c r="AO20" s="665"/>
      <c r="AP20" s="624" t="s">
        <v>264</v>
      </c>
      <c r="AQ20" s="625"/>
      <c r="AR20" s="625"/>
      <c r="AS20" s="625"/>
      <c r="AT20" s="625"/>
      <c r="AU20" s="625"/>
      <c r="AV20" s="625"/>
      <c r="AW20" s="625"/>
      <c r="AX20" s="625"/>
      <c r="AY20" s="625"/>
      <c r="AZ20" s="625"/>
      <c r="BA20" s="625"/>
      <c r="BB20" s="625"/>
      <c r="BC20" s="625"/>
      <c r="BD20" s="625"/>
      <c r="BE20" s="625"/>
      <c r="BF20" s="626"/>
      <c r="BG20" s="627">
        <v>271146</v>
      </c>
      <c r="BH20" s="628"/>
      <c r="BI20" s="628"/>
      <c r="BJ20" s="628"/>
      <c r="BK20" s="628"/>
      <c r="BL20" s="628"/>
      <c r="BM20" s="628"/>
      <c r="BN20" s="629"/>
      <c r="BO20" s="663">
        <v>5.7</v>
      </c>
      <c r="BP20" s="663"/>
      <c r="BQ20" s="663"/>
      <c r="BR20" s="663"/>
      <c r="BS20" s="664" t="s">
        <v>122</v>
      </c>
      <c r="BT20" s="664"/>
      <c r="BU20" s="664"/>
      <c r="BV20" s="664"/>
      <c r="BW20" s="664"/>
      <c r="BX20" s="664"/>
      <c r="BY20" s="664"/>
      <c r="BZ20" s="664"/>
      <c r="CA20" s="664"/>
      <c r="CB20" s="695"/>
      <c r="CD20" s="624" t="s">
        <v>265</v>
      </c>
      <c r="CE20" s="625"/>
      <c r="CF20" s="625"/>
      <c r="CG20" s="625"/>
      <c r="CH20" s="625"/>
      <c r="CI20" s="625"/>
      <c r="CJ20" s="625"/>
      <c r="CK20" s="625"/>
      <c r="CL20" s="625"/>
      <c r="CM20" s="625"/>
      <c r="CN20" s="625"/>
      <c r="CO20" s="625"/>
      <c r="CP20" s="625"/>
      <c r="CQ20" s="626"/>
      <c r="CR20" s="627">
        <v>14247981</v>
      </c>
      <c r="CS20" s="628"/>
      <c r="CT20" s="628"/>
      <c r="CU20" s="628"/>
      <c r="CV20" s="628"/>
      <c r="CW20" s="628"/>
      <c r="CX20" s="628"/>
      <c r="CY20" s="629"/>
      <c r="CZ20" s="663">
        <v>100</v>
      </c>
      <c r="DA20" s="663"/>
      <c r="DB20" s="663"/>
      <c r="DC20" s="663"/>
      <c r="DD20" s="633">
        <v>1338695</v>
      </c>
      <c r="DE20" s="628"/>
      <c r="DF20" s="628"/>
      <c r="DG20" s="628"/>
      <c r="DH20" s="628"/>
      <c r="DI20" s="628"/>
      <c r="DJ20" s="628"/>
      <c r="DK20" s="628"/>
      <c r="DL20" s="628"/>
      <c r="DM20" s="628"/>
      <c r="DN20" s="628"/>
      <c r="DO20" s="628"/>
      <c r="DP20" s="629"/>
      <c r="DQ20" s="633">
        <v>10201604</v>
      </c>
      <c r="DR20" s="628"/>
      <c r="DS20" s="628"/>
      <c r="DT20" s="628"/>
      <c r="DU20" s="628"/>
      <c r="DV20" s="628"/>
      <c r="DW20" s="628"/>
      <c r="DX20" s="628"/>
      <c r="DY20" s="628"/>
      <c r="DZ20" s="628"/>
      <c r="EA20" s="628"/>
      <c r="EB20" s="628"/>
      <c r="EC20" s="662"/>
    </row>
    <row r="21" spans="2:133" ht="11.25" customHeight="1" x14ac:dyDescent="0.2">
      <c r="B21" s="624" t="s">
        <v>266</v>
      </c>
      <c r="C21" s="625"/>
      <c r="D21" s="625"/>
      <c r="E21" s="625"/>
      <c r="F21" s="625"/>
      <c r="G21" s="625"/>
      <c r="H21" s="625"/>
      <c r="I21" s="625"/>
      <c r="J21" s="625"/>
      <c r="K21" s="625"/>
      <c r="L21" s="625"/>
      <c r="M21" s="625"/>
      <c r="N21" s="625"/>
      <c r="O21" s="625"/>
      <c r="P21" s="625"/>
      <c r="Q21" s="626"/>
      <c r="R21" s="627">
        <v>3637161</v>
      </c>
      <c r="S21" s="628"/>
      <c r="T21" s="628"/>
      <c r="U21" s="628"/>
      <c r="V21" s="628"/>
      <c r="W21" s="628"/>
      <c r="X21" s="628"/>
      <c r="Y21" s="629"/>
      <c r="Z21" s="663">
        <v>24.5</v>
      </c>
      <c r="AA21" s="663"/>
      <c r="AB21" s="663"/>
      <c r="AC21" s="663"/>
      <c r="AD21" s="664">
        <v>3239014</v>
      </c>
      <c r="AE21" s="664"/>
      <c r="AF21" s="664"/>
      <c r="AG21" s="664"/>
      <c r="AH21" s="664"/>
      <c r="AI21" s="664"/>
      <c r="AJ21" s="664"/>
      <c r="AK21" s="664"/>
      <c r="AL21" s="630">
        <v>36.299999999999997</v>
      </c>
      <c r="AM21" s="631"/>
      <c r="AN21" s="631"/>
      <c r="AO21" s="665"/>
      <c r="AP21" s="624" t="s">
        <v>267</v>
      </c>
      <c r="AQ21" s="699"/>
      <c r="AR21" s="699"/>
      <c r="AS21" s="699"/>
      <c r="AT21" s="699"/>
      <c r="AU21" s="699"/>
      <c r="AV21" s="699"/>
      <c r="AW21" s="699"/>
      <c r="AX21" s="699"/>
      <c r="AY21" s="699"/>
      <c r="AZ21" s="699"/>
      <c r="BA21" s="699"/>
      <c r="BB21" s="699"/>
      <c r="BC21" s="699"/>
      <c r="BD21" s="699"/>
      <c r="BE21" s="699"/>
      <c r="BF21" s="700"/>
      <c r="BG21" s="627" t="s">
        <v>122</v>
      </c>
      <c r="BH21" s="628"/>
      <c r="BI21" s="628"/>
      <c r="BJ21" s="628"/>
      <c r="BK21" s="628"/>
      <c r="BL21" s="628"/>
      <c r="BM21" s="628"/>
      <c r="BN21" s="629"/>
      <c r="BO21" s="663" t="s">
        <v>122</v>
      </c>
      <c r="BP21" s="663"/>
      <c r="BQ21" s="663"/>
      <c r="BR21" s="663"/>
      <c r="BS21" s="664" t="s">
        <v>122</v>
      </c>
      <c r="BT21" s="664"/>
      <c r="BU21" s="664"/>
      <c r="BV21" s="664"/>
      <c r="BW21" s="664"/>
      <c r="BX21" s="664"/>
      <c r="BY21" s="664"/>
      <c r="BZ21" s="664"/>
      <c r="CA21" s="664"/>
      <c r="CB21" s="695"/>
      <c r="CD21" s="608"/>
      <c r="CE21" s="609"/>
      <c r="CF21" s="609"/>
      <c r="CG21" s="609"/>
      <c r="CH21" s="609"/>
      <c r="CI21" s="609"/>
      <c r="CJ21" s="609"/>
      <c r="CK21" s="609"/>
      <c r="CL21" s="609"/>
      <c r="CM21" s="609"/>
      <c r="CN21" s="609"/>
      <c r="CO21" s="609"/>
      <c r="CP21" s="609"/>
      <c r="CQ21" s="610"/>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24" t="s">
        <v>268</v>
      </c>
      <c r="C22" s="625"/>
      <c r="D22" s="625"/>
      <c r="E22" s="625"/>
      <c r="F22" s="625"/>
      <c r="G22" s="625"/>
      <c r="H22" s="625"/>
      <c r="I22" s="625"/>
      <c r="J22" s="625"/>
      <c r="K22" s="625"/>
      <c r="L22" s="625"/>
      <c r="M22" s="625"/>
      <c r="N22" s="625"/>
      <c r="O22" s="625"/>
      <c r="P22" s="625"/>
      <c r="Q22" s="626"/>
      <c r="R22" s="627">
        <v>3239014</v>
      </c>
      <c r="S22" s="628"/>
      <c r="T22" s="628"/>
      <c r="U22" s="628"/>
      <c r="V22" s="628"/>
      <c r="W22" s="628"/>
      <c r="X22" s="628"/>
      <c r="Y22" s="629"/>
      <c r="Z22" s="663">
        <v>21.8</v>
      </c>
      <c r="AA22" s="663"/>
      <c r="AB22" s="663"/>
      <c r="AC22" s="663"/>
      <c r="AD22" s="664">
        <v>3239014</v>
      </c>
      <c r="AE22" s="664"/>
      <c r="AF22" s="664"/>
      <c r="AG22" s="664"/>
      <c r="AH22" s="664"/>
      <c r="AI22" s="664"/>
      <c r="AJ22" s="664"/>
      <c r="AK22" s="664"/>
      <c r="AL22" s="630">
        <v>36.299999999999997</v>
      </c>
      <c r="AM22" s="631"/>
      <c r="AN22" s="631"/>
      <c r="AO22" s="665"/>
      <c r="AP22" s="624" t="s">
        <v>269</v>
      </c>
      <c r="AQ22" s="699"/>
      <c r="AR22" s="699"/>
      <c r="AS22" s="699"/>
      <c r="AT22" s="699"/>
      <c r="AU22" s="699"/>
      <c r="AV22" s="699"/>
      <c r="AW22" s="699"/>
      <c r="AX22" s="699"/>
      <c r="AY22" s="699"/>
      <c r="AZ22" s="699"/>
      <c r="BA22" s="699"/>
      <c r="BB22" s="699"/>
      <c r="BC22" s="699"/>
      <c r="BD22" s="699"/>
      <c r="BE22" s="699"/>
      <c r="BF22" s="700"/>
      <c r="BG22" s="627" t="s">
        <v>122</v>
      </c>
      <c r="BH22" s="628"/>
      <c r="BI22" s="628"/>
      <c r="BJ22" s="628"/>
      <c r="BK22" s="628"/>
      <c r="BL22" s="628"/>
      <c r="BM22" s="628"/>
      <c r="BN22" s="629"/>
      <c r="BO22" s="663" t="s">
        <v>122</v>
      </c>
      <c r="BP22" s="663"/>
      <c r="BQ22" s="663"/>
      <c r="BR22" s="663"/>
      <c r="BS22" s="664" t="s">
        <v>122</v>
      </c>
      <c r="BT22" s="664"/>
      <c r="BU22" s="664"/>
      <c r="BV22" s="664"/>
      <c r="BW22" s="664"/>
      <c r="BX22" s="664"/>
      <c r="BY22" s="664"/>
      <c r="BZ22" s="664"/>
      <c r="CA22" s="664"/>
      <c r="CB22" s="695"/>
      <c r="CD22" s="679" t="s">
        <v>270</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2">
      <c r="B23" s="624" t="s">
        <v>271</v>
      </c>
      <c r="C23" s="625"/>
      <c r="D23" s="625"/>
      <c r="E23" s="625"/>
      <c r="F23" s="625"/>
      <c r="G23" s="625"/>
      <c r="H23" s="625"/>
      <c r="I23" s="625"/>
      <c r="J23" s="625"/>
      <c r="K23" s="625"/>
      <c r="L23" s="625"/>
      <c r="M23" s="625"/>
      <c r="N23" s="625"/>
      <c r="O23" s="625"/>
      <c r="P23" s="625"/>
      <c r="Q23" s="626"/>
      <c r="R23" s="627">
        <v>398147</v>
      </c>
      <c r="S23" s="628"/>
      <c r="T23" s="628"/>
      <c r="U23" s="628"/>
      <c r="V23" s="628"/>
      <c r="W23" s="628"/>
      <c r="X23" s="628"/>
      <c r="Y23" s="629"/>
      <c r="Z23" s="663">
        <v>2.7</v>
      </c>
      <c r="AA23" s="663"/>
      <c r="AB23" s="663"/>
      <c r="AC23" s="663"/>
      <c r="AD23" s="664" t="s">
        <v>122</v>
      </c>
      <c r="AE23" s="664"/>
      <c r="AF23" s="664"/>
      <c r="AG23" s="664"/>
      <c r="AH23" s="664"/>
      <c r="AI23" s="664"/>
      <c r="AJ23" s="664"/>
      <c r="AK23" s="664"/>
      <c r="AL23" s="630" t="s">
        <v>122</v>
      </c>
      <c r="AM23" s="631"/>
      <c r="AN23" s="631"/>
      <c r="AO23" s="665"/>
      <c r="AP23" s="624" t="s">
        <v>272</v>
      </c>
      <c r="AQ23" s="699"/>
      <c r="AR23" s="699"/>
      <c r="AS23" s="699"/>
      <c r="AT23" s="699"/>
      <c r="AU23" s="699"/>
      <c r="AV23" s="699"/>
      <c r="AW23" s="699"/>
      <c r="AX23" s="699"/>
      <c r="AY23" s="699"/>
      <c r="AZ23" s="699"/>
      <c r="BA23" s="699"/>
      <c r="BB23" s="699"/>
      <c r="BC23" s="699"/>
      <c r="BD23" s="699"/>
      <c r="BE23" s="699"/>
      <c r="BF23" s="700"/>
      <c r="BG23" s="627">
        <v>271146</v>
      </c>
      <c r="BH23" s="628"/>
      <c r="BI23" s="628"/>
      <c r="BJ23" s="628"/>
      <c r="BK23" s="628"/>
      <c r="BL23" s="628"/>
      <c r="BM23" s="628"/>
      <c r="BN23" s="629"/>
      <c r="BO23" s="663">
        <v>5.7</v>
      </c>
      <c r="BP23" s="663"/>
      <c r="BQ23" s="663"/>
      <c r="BR23" s="663"/>
      <c r="BS23" s="664" t="s">
        <v>122</v>
      </c>
      <c r="BT23" s="664"/>
      <c r="BU23" s="664"/>
      <c r="BV23" s="664"/>
      <c r="BW23" s="664"/>
      <c r="BX23" s="664"/>
      <c r="BY23" s="664"/>
      <c r="BZ23" s="664"/>
      <c r="CA23" s="664"/>
      <c r="CB23" s="695"/>
      <c r="CD23" s="679" t="s">
        <v>212</v>
      </c>
      <c r="CE23" s="680"/>
      <c r="CF23" s="680"/>
      <c r="CG23" s="680"/>
      <c r="CH23" s="680"/>
      <c r="CI23" s="680"/>
      <c r="CJ23" s="680"/>
      <c r="CK23" s="680"/>
      <c r="CL23" s="680"/>
      <c r="CM23" s="680"/>
      <c r="CN23" s="680"/>
      <c r="CO23" s="680"/>
      <c r="CP23" s="680"/>
      <c r="CQ23" s="681"/>
      <c r="CR23" s="679" t="s">
        <v>273</v>
      </c>
      <c r="CS23" s="680"/>
      <c r="CT23" s="680"/>
      <c r="CU23" s="680"/>
      <c r="CV23" s="680"/>
      <c r="CW23" s="680"/>
      <c r="CX23" s="680"/>
      <c r="CY23" s="681"/>
      <c r="CZ23" s="679" t="s">
        <v>274</v>
      </c>
      <c r="DA23" s="680"/>
      <c r="DB23" s="680"/>
      <c r="DC23" s="681"/>
      <c r="DD23" s="679" t="s">
        <v>275</v>
      </c>
      <c r="DE23" s="680"/>
      <c r="DF23" s="680"/>
      <c r="DG23" s="680"/>
      <c r="DH23" s="680"/>
      <c r="DI23" s="680"/>
      <c r="DJ23" s="680"/>
      <c r="DK23" s="681"/>
      <c r="DL23" s="711" t="s">
        <v>276</v>
      </c>
      <c r="DM23" s="712"/>
      <c r="DN23" s="712"/>
      <c r="DO23" s="712"/>
      <c r="DP23" s="712"/>
      <c r="DQ23" s="712"/>
      <c r="DR23" s="712"/>
      <c r="DS23" s="712"/>
      <c r="DT23" s="712"/>
      <c r="DU23" s="712"/>
      <c r="DV23" s="713"/>
      <c r="DW23" s="679" t="s">
        <v>277</v>
      </c>
      <c r="DX23" s="680"/>
      <c r="DY23" s="680"/>
      <c r="DZ23" s="680"/>
      <c r="EA23" s="680"/>
      <c r="EB23" s="680"/>
      <c r="EC23" s="681"/>
    </row>
    <row r="24" spans="2:133" ht="11.25" customHeight="1" x14ac:dyDescent="0.2">
      <c r="B24" s="624" t="s">
        <v>278</v>
      </c>
      <c r="C24" s="625"/>
      <c r="D24" s="625"/>
      <c r="E24" s="625"/>
      <c r="F24" s="625"/>
      <c r="G24" s="625"/>
      <c r="H24" s="625"/>
      <c r="I24" s="625"/>
      <c r="J24" s="625"/>
      <c r="K24" s="625"/>
      <c r="L24" s="625"/>
      <c r="M24" s="625"/>
      <c r="N24" s="625"/>
      <c r="O24" s="625"/>
      <c r="P24" s="625"/>
      <c r="Q24" s="626"/>
      <c r="R24" s="627" t="s">
        <v>122</v>
      </c>
      <c r="S24" s="628"/>
      <c r="T24" s="628"/>
      <c r="U24" s="628"/>
      <c r="V24" s="628"/>
      <c r="W24" s="628"/>
      <c r="X24" s="628"/>
      <c r="Y24" s="629"/>
      <c r="Z24" s="663" t="s">
        <v>122</v>
      </c>
      <c r="AA24" s="663"/>
      <c r="AB24" s="663"/>
      <c r="AC24" s="663"/>
      <c r="AD24" s="664" t="s">
        <v>122</v>
      </c>
      <c r="AE24" s="664"/>
      <c r="AF24" s="664"/>
      <c r="AG24" s="664"/>
      <c r="AH24" s="664"/>
      <c r="AI24" s="664"/>
      <c r="AJ24" s="664"/>
      <c r="AK24" s="664"/>
      <c r="AL24" s="630" t="s">
        <v>122</v>
      </c>
      <c r="AM24" s="631"/>
      <c r="AN24" s="631"/>
      <c r="AO24" s="665"/>
      <c r="AP24" s="624" t="s">
        <v>279</v>
      </c>
      <c r="AQ24" s="699"/>
      <c r="AR24" s="699"/>
      <c r="AS24" s="699"/>
      <c r="AT24" s="699"/>
      <c r="AU24" s="699"/>
      <c r="AV24" s="699"/>
      <c r="AW24" s="699"/>
      <c r="AX24" s="699"/>
      <c r="AY24" s="699"/>
      <c r="AZ24" s="699"/>
      <c r="BA24" s="699"/>
      <c r="BB24" s="699"/>
      <c r="BC24" s="699"/>
      <c r="BD24" s="699"/>
      <c r="BE24" s="699"/>
      <c r="BF24" s="700"/>
      <c r="BG24" s="627" t="s">
        <v>122</v>
      </c>
      <c r="BH24" s="628"/>
      <c r="BI24" s="628"/>
      <c r="BJ24" s="628"/>
      <c r="BK24" s="628"/>
      <c r="BL24" s="628"/>
      <c r="BM24" s="628"/>
      <c r="BN24" s="629"/>
      <c r="BO24" s="663" t="s">
        <v>122</v>
      </c>
      <c r="BP24" s="663"/>
      <c r="BQ24" s="663"/>
      <c r="BR24" s="663"/>
      <c r="BS24" s="664" t="s">
        <v>122</v>
      </c>
      <c r="BT24" s="664"/>
      <c r="BU24" s="664"/>
      <c r="BV24" s="664"/>
      <c r="BW24" s="664"/>
      <c r="BX24" s="664"/>
      <c r="BY24" s="664"/>
      <c r="BZ24" s="664"/>
      <c r="CA24" s="664"/>
      <c r="CB24" s="695"/>
      <c r="CD24" s="676" t="s">
        <v>280</v>
      </c>
      <c r="CE24" s="677"/>
      <c r="CF24" s="677"/>
      <c r="CG24" s="677"/>
      <c r="CH24" s="677"/>
      <c r="CI24" s="677"/>
      <c r="CJ24" s="677"/>
      <c r="CK24" s="677"/>
      <c r="CL24" s="677"/>
      <c r="CM24" s="677"/>
      <c r="CN24" s="677"/>
      <c r="CO24" s="677"/>
      <c r="CP24" s="677"/>
      <c r="CQ24" s="678"/>
      <c r="CR24" s="673">
        <v>6887699</v>
      </c>
      <c r="CS24" s="674"/>
      <c r="CT24" s="674"/>
      <c r="CU24" s="674"/>
      <c r="CV24" s="674"/>
      <c r="CW24" s="674"/>
      <c r="CX24" s="674"/>
      <c r="CY24" s="702"/>
      <c r="CZ24" s="703">
        <v>48.3</v>
      </c>
      <c r="DA24" s="686"/>
      <c r="DB24" s="686"/>
      <c r="DC24" s="705"/>
      <c r="DD24" s="701">
        <v>4718676</v>
      </c>
      <c r="DE24" s="674"/>
      <c r="DF24" s="674"/>
      <c r="DG24" s="674"/>
      <c r="DH24" s="674"/>
      <c r="DI24" s="674"/>
      <c r="DJ24" s="674"/>
      <c r="DK24" s="702"/>
      <c r="DL24" s="701">
        <v>4171642</v>
      </c>
      <c r="DM24" s="674"/>
      <c r="DN24" s="674"/>
      <c r="DO24" s="674"/>
      <c r="DP24" s="674"/>
      <c r="DQ24" s="674"/>
      <c r="DR24" s="674"/>
      <c r="DS24" s="674"/>
      <c r="DT24" s="674"/>
      <c r="DU24" s="674"/>
      <c r="DV24" s="702"/>
      <c r="DW24" s="703">
        <v>46.7</v>
      </c>
      <c r="DX24" s="686"/>
      <c r="DY24" s="686"/>
      <c r="DZ24" s="686"/>
      <c r="EA24" s="686"/>
      <c r="EB24" s="686"/>
      <c r="EC24" s="704"/>
    </row>
    <row r="25" spans="2:133" ht="11.25" customHeight="1" x14ac:dyDescent="0.2">
      <c r="B25" s="624" t="s">
        <v>281</v>
      </c>
      <c r="C25" s="625"/>
      <c r="D25" s="625"/>
      <c r="E25" s="625"/>
      <c r="F25" s="625"/>
      <c r="G25" s="625"/>
      <c r="H25" s="625"/>
      <c r="I25" s="625"/>
      <c r="J25" s="625"/>
      <c r="K25" s="625"/>
      <c r="L25" s="625"/>
      <c r="M25" s="625"/>
      <c r="N25" s="625"/>
      <c r="O25" s="625"/>
      <c r="P25" s="625"/>
      <c r="Q25" s="626"/>
      <c r="R25" s="627">
        <v>9543676</v>
      </c>
      <c r="S25" s="628"/>
      <c r="T25" s="628"/>
      <c r="U25" s="628"/>
      <c r="V25" s="628"/>
      <c r="W25" s="628"/>
      <c r="X25" s="628"/>
      <c r="Y25" s="629"/>
      <c r="Z25" s="663">
        <v>64.2</v>
      </c>
      <c r="AA25" s="663"/>
      <c r="AB25" s="663"/>
      <c r="AC25" s="663"/>
      <c r="AD25" s="664">
        <v>8874383</v>
      </c>
      <c r="AE25" s="664"/>
      <c r="AF25" s="664"/>
      <c r="AG25" s="664"/>
      <c r="AH25" s="664"/>
      <c r="AI25" s="664"/>
      <c r="AJ25" s="664"/>
      <c r="AK25" s="664"/>
      <c r="AL25" s="630">
        <v>99.5</v>
      </c>
      <c r="AM25" s="631"/>
      <c r="AN25" s="631"/>
      <c r="AO25" s="665"/>
      <c r="AP25" s="624" t="s">
        <v>282</v>
      </c>
      <c r="AQ25" s="699"/>
      <c r="AR25" s="699"/>
      <c r="AS25" s="699"/>
      <c r="AT25" s="699"/>
      <c r="AU25" s="699"/>
      <c r="AV25" s="699"/>
      <c r="AW25" s="699"/>
      <c r="AX25" s="699"/>
      <c r="AY25" s="699"/>
      <c r="AZ25" s="699"/>
      <c r="BA25" s="699"/>
      <c r="BB25" s="699"/>
      <c r="BC25" s="699"/>
      <c r="BD25" s="699"/>
      <c r="BE25" s="699"/>
      <c r="BF25" s="700"/>
      <c r="BG25" s="627" t="s">
        <v>122</v>
      </c>
      <c r="BH25" s="628"/>
      <c r="BI25" s="628"/>
      <c r="BJ25" s="628"/>
      <c r="BK25" s="628"/>
      <c r="BL25" s="628"/>
      <c r="BM25" s="628"/>
      <c r="BN25" s="629"/>
      <c r="BO25" s="663" t="s">
        <v>122</v>
      </c>
      <c r="BP25" s="663"/>
      <c r="BQ25" s="663"/>
      <c r="BR25" s="663"/>
      <c r="BS25" s="664" t="s">
        <v>122</v>
      </c>
      <c r="BT25" s="664"/>
      <c r="BU25" s="664"/>
      <c r="BV25" s="664"/>
      <c r="BW25" s="664"/>
      <c r="BX25" s="664"/>
      <c r="BY25" s="664"/>
      <c r="BZ25" s="664"/>
      <c r="CA25" s="664"/>
      <c r="CB25" s="695"/>
      <c r="CD25" s="624" t="s">
        <v>283</v>
      </c>
      <c r="CE25" s="625"/>
      <c r="CF25" s="625"/>
      <c r="CG25" s="625"/>
      <c r="CH25" s="625"/>
      <c r="CI25" s="625"/>
      <c r="CJ25" s="625"/>
      <c r="CK25" s="625"/>
      <c r="CL25" s="625"/>
      <c r="CM25" s="625"/>
      <c r="CN25" s="625"/>
      <c r="CO25" s="625"/>
      <c r="CP25" s="625"/>
      <c r="CQ25" s="626"/>
      <c r="CR25" s="627">
        <v>2304564</v>
      </c>
      <c r="CS25" s="636"/>
      <c r="CT25" s="636"/>
      <c r="CU25" s="636"/>
      <c r="CV25" s="636"/>
      <c r="CW25" s="636"/>
      <c r="CX25" s="636"/>
      <c r="CY25" s="637"/>
      <c r="CZ25" s="630">
        <v>16.2</v>
      </c>
      <c r="DA25" s="638"/>
      <c r="DB25" s="638"/>
      <c r="DC25" s="639"/>
      <c r="DD25" s="633">
        <v>2148897</v>
      </c>
      <c r="DE25" s="636"/>
      <c r="DF25" s="636"/>
      <c r="DG25" s="636"/>
      <c r="DH25" s="636"/>
      <c r="DI25" s="636"/>
      <c r="DJ25" s="636"/>
      <c r="DK25" s="637"/>
      <c r="DL25" s="633">
        <v>2070520</v>
      </c>
      <c r="DM25" s="636"/>
      <c r="DN25" s="636"/>
      <c r="DO25" s="636"/>
      <c r="DP25" s="636"/>
      <c r="DQ25" s="636"/>
      <c r="DR25" s="636"/>
      <c r="DS25" s="636"/>
      <c r="DT25" s="636"/>
      <c r="DU25" s="636"/>
      <c r="DV25" s="637"/>
      <c r="DW25" s="630">
        <v>23.2</v>
      </c>
      <c r="DX25" s="638"/>
      <c r="DY25" s="638"/>
      <c r="DZ25" s="638"/>
      <c r="EA25" s="638"/>
      <c r="EB25" s="638"/>
      <c r="EC25" s="652"/>
    </row>
    <row r="26" spans="2:133" ht="11.25" customHeight="1" x14ac:dyDescent="0.2">
      <c r="B26" s="624" t="s">
        <v>284</v>
      </c>
      <c r="C26" s="625"/>
      <c r="D26" s="625"/>
      <c r="E26" s="625"/>
      <c r="F26" s="625"/>
      <c r="G26" s="625"/>
      <c r="H26" s="625"/>
      <c r="I26" s="625"/>
      <c r="J26" s="625"/>
      <c r="K26" s="625"/>
      <c r="L26" s="625"/>
      <c r="M26" s="625"/>
      <c r="N26" s="625"/>
      <c r="O26" s="625"/>
      <c r="P26" s="625"/>
      <c r="Q26" s="626"/>
      <c r="R26" s="627">
        <v>3151</v>
      </c>
      <c r="S26" s="628"/>
      <c r="T26" s="628"/>
      <c r="U26" s="628"/>
      <c r="V26" s="628"/>
      <c r="W26" s="628"/>
      <c r="X26" s="628"/>
      <c r="Y26" s="629"/>
      <c r="Z26" s="663">
        <v>0</v>
      </c>
      <c r="AA26" s="663"/>
      <c r="AB26" s="663"/>
      <c r="AC26" s="663"/>
      <c r="AD26" s="664">
        <v>3151</v>
      </c>
      <c r="AE26" s="664"/>
      <c r="AF26" s="664"/>
      <c r="AG26" s="664"/>
      <c r="AH26" s="664"/>
      <c r="AI26" s="664"/>
      <c r="AJ26" s="664"/>
      <c r="AK26" s="664"/>
      <c r="AL26" s="630">
        <v>0</v>
      </c>
      <c r="AM26" s="631"/>
      <c r="AN26" s="631"/>
      <c r="AO26" s="665"/>
      <c r="AP26" s="624" t="s">
        <v>285</v>
      </c>
      <c r="AQ26" s="699"/>
      <c r="AR26" s="699"/>
      <c r="AS26" s="699"/>
      <c r="AT26" s="699"/>
      <c r="AU26" s="699"/>
      <c r="AV26" s="699"/>
      <c r="AW26" s="699"/>
      <c r="AX26" s="699"/>
      <c r="AY26" s="699"/>
      <c r="AZ26" s="699"/>
      <c r="BA26" s="699"/>
      <c r="BB26" s="699"/>
      <c r="BC26" s="699"/>
      <c r="BD26" s="699"/>
      <c r="BE26" s="699"/>
      <c r="BF26" s="700"/>
      <c r="BG26" s="627" t="s">
        <v>122</v>
      </c>
      <c r="BH26" s="628"/>
      <c r="BI26" s="628"/>
      <c r="BJ26" s="628"/>
      <c r="BK26" s="628"/>
      <c r="BL26" s="628"/>
      <c r="BM26" s="628"/>
      <c r="BN26" s="629"/>
      <c r="BO26" s="663" t="s">
        <v>122</v>
      </c>
      <c r="BP26" s="663"/>
      <c r="BQ26" s="663"/>
      <c r="BR26" s="663"/>
      <c r="BS26" s="664" t="s">
        <v>122</v>
      </c>
      <c r="BT26" s="664"/>
      <c r="BU26" s="664"/>
      <c r="BV26" s="664"/>
      <c r="BW26" s="664"/>
      <c r="BX26" s="664"/>
      <c r="BY26" s="664"/>
      <c r="BZ26" s="664"/>
      <c r="CA26" s="664"/>
      <c r="CB26" s="695"/>
      <c r="CD26" s="624" t="s">
        <v>286</v>
      </c>
      <c r="CE26" s="625"/>
      <c r="CF26" s="625"/>
      <c r="CG26" s="625"/>
      <c r="CH26" s="625"/>
      <c r="CI26" s="625"/>
      <c r="CJ26" s="625"/>
      <c r="CK26" s="625"/>
      <c r="CL26" s="625"/>
      <c r="CM26" s="625"/>
      <c r="CN26" s="625"/>
      <c r="CO26" s="625"/>
      <c r="CP26" s="625"/>
      <c r="CQ26" s="626"/>
      <c r="CR26" s="627">
        <v>1315874</v>
      </c>
      <c r="CS26" s="628"/>
      <c r="CT26" s="628"/>
      <c r="CU26" s="628"/>
      <c r="CV26" s="628"/>
      <c r="CW26" s="628"/>
      <c r="CX26" s="628"/>
      <c r="CY26" s="629"/>
      <c r="CZ26" s="630">
        <v>9.1999999999999993</v>
      </c>
      <c r="DA26" s="638"/>
      <c r="DB26" s="638"/>
      <c r="DC26" s="639"/>
      <c r="DD26" s="633">
        <v>1315874</v>
      </c>
      <c r="DE26" s="628"/>
      <c r="DF26" s="628"/>
      <c r="DG26" s="628"/>
      <c r="DH26" s="628"/>
      <c r="DI26" s="628"/>
      <c r="DJ26" s="628"/>
      <c r="DK26" s="629"/>
      <c r="DL26" s="633" t="s">
        <v>122</v>
      </c>
      <c r="DM26" s="628"/>
      <c r="DN26" s="628"/>
      <c r="DO26" s="628"/>
      <c r="DP26" s="628"/>
      <c r="DQ26" s="628"/>
      <c r="DR26" s="628"/>
      <c r="DS26" s="628"/>
      <c r="DT26" s="628"/>
      <c r="DU26" s="628"/>
      <c r="DV26" s="629"/>
      <c r="DW26" s="630" t="s">
        <v>122</v>
      </c>
      <c r="DX26" s="638"/>
      <c r="DY26" s="638"/>
      <c r="DZ26" s="638"/>
      <c r="EA26" s="638"/>
      <c r="EB26" s="638"/>
      <c r="EC26" s="652"/>
    </row>
    <row r="27" spans="2:133" ht="11.25" customHeight="1" x14ac:dyDescent="0.2">
      <c r="B27" s="624" t="s">
        <v>287</v>
      </c>
      <c r="C27" s="625"/>
      <c r="D27" s="625"/>
      <c r="E27" s="625"/>
      <c r="F27" s="625"/>
      <c r="G27" s="625"/>
      <c r="H27" s="625"/>
      <c r="I27" s="625"/>
      <c r="J27" s="625"/>
      <c r="K27" s="625"/>
      <c r="L27" s="625"/>
      <c r="M27" s="625"/>
      <c r="N27" s="625"/>
      <c r="O27" s="625"/>
      <c r="P27" s="625"/>
      <c r="Q27" s="626"/>
      <c r="R27" s="627">
        <v>45865</v>
      </c>
      <c r="S27" s="628"/>
      <c r="T27" s="628"/>
      <c r="U27" s="628"/>
      <c r="V27" s="628"/>
      <c r="W27" s="628"/>
      <c r="X27" s="628"/>
      <c r="Y27" s="629"/>
      <c r="Z27" s="663">
        <v>0.3</v>
      </c>
      <c r="AA27" s="663"/>
      <c r="AB27" s="663"/>
      <c r="AC27" s="663"/>
      <c r="AD27" s="664" t="s">
        <v>122</v>
      </c>
      <c r="AE27" s="664"/>
      <c r="AF27" s="664"/>
      <c r="AG27" s="664"/>
      <c r="AH27" s="664"/>
      <c r="AI27" s="664"/>
      <c r="AJ27" s="664"/>
      <c r="AK27" s="664"/>
      <c r="AL27" s="630" t="s">
        <v>122</v>
      </c>
      <c r="AM27" s="631"/>
      <c r="AN27" s="631"/>
      <c r="AO27" s="665"/>
      <c r="AP27" s="624" t="s">
        <v>288</v>
      </c>
      <c r="AQ27" s="625"/>
      <c r="AR27" s="625"/>
      <c r="AS27" s="625"/>
      <c r="AT27" s="625"/>
      <c r="AU27" s="625"/>
      <c r="AV27" s="625"/>
      <c r="AW27" s="625"/>
      <c r="AX27" s="625"/>
      <c r="AY27" s="625"/>
      <c r="AZ27" s="625"/>
      <c r="BA27" s="625"/>
      <c r="BB27" s="625"/>
      <c r="BC27" s="625"/>
      <c r="BD27" s="625"/>
      <c r="BE27" s="625"/>
      <c r="BF27" s="626"/>
      <c r="BG27" s="627">
        <v>4757464</v>
      </c>
      <c r="BH27" s="628"/>
      <c r="BI27" s="628"/>
      <c r="BJ27" s="628"/>
      <c r="BK27" s="628"/>
      <c r="BL27" s="628"/>
      <c r="BM27" s="628"/>
      <c r="BN27" s="629"/>
      <c r="BO27" s="663">
        <v>100</v>
      </c>
      <c r="BP27" s="663"/>
      <c r="BQ27" s="663"/>
      <c r="BR27" s="663"/>
      <c r="BS27" s="664">
        <v>56189</v>
      </c>
      <c r="BT27" s="664"/>
      <c r="BU27" s="664"/>
      <c r="BV27" s="664"/>
      <c r="BW27" s="664"/>
      <c r="BX27" s="664"/>
      <c r="BY27" s="664"/>
      <c r="BZ27" s="664"/>
      <c r="CA27" s="664"/>
      <c r="CB27" s="695"/>
      <c r="CD27" s="624" t="s">
        <v>289</v>
      </c>
      <c r="CE27" s="625"/>
      <c r="CF27" s="625"/>
      <c r="CG27" s="625"/>
      <c r="CH27" s="625"/>
      <c r="CI27" s="625"/>
      <c r="CJ27" s="625"/>
      <c r="CK27" s="625"/>
      <c r="CL27" s="625"/>
      <c r="CM27" s="625"/>
      <c r="CN27" s="625"/>
      <c r="CO27" s="625"/>
      <c r="CP27" s="625"/>
      <c r="CQ27" s="626"/>
      <c r="CR27" s="627">
        <v>3372794</v>
      </c>
      <c r="CS27" s="636"/>
      <c r="CT27" s="636"/>
      <c r="CU27" s="636"/>
      <c r="CV27" s="636"/>
      <c r="CW27" s="636"/>
      <c r="CX27" s="636"/>
      <c r="CY27" s="637"/>
      <c r="CZ27" s="630">
        <v>23.7</v>
      </c>
      <c r="DA27" s="638"/>
      <c r="DB27" s="638"/>
      <c r="DC27" s="639"/>
      <c r="DD27" s="633">
        <v>1373217</v>
      </c>
      <c r="DE27" s="636"/>
      <c r="DF27" s="636"/>
      <c r="DG27" s="636"/>
      <c r="DH27" s="636"/>
      <c r="DI27" s="636"/>
      <c r="DJ27" s="636"/>
      <c r="DK27" s="637"/>
      <c r="DL27" s="633">
        <v>904560</v>
      </c>
      <c r="DM27" s="636"/>
      <c r="DN27" s="636"/>
      <c r="DO27" s="636"/>
      <c r="DP27" s="636"/>
      <c r="DQ27" s="636"/>
      <c r="DR27" s="636"/>
      <c r="DS27" s="636"/>
      <c r="DT27" s="636"/>
      <c r="DU27" s="636"/>
      <c r="DV27" s="637"/>
      <c r="DW27" s="630">
        <v>10.1</v>
      </c>
      <c r="DX27" s="638"/>
      <c r="DY27" s="638"/>
      <c r="DZ27" s="638"/>
      <c r="EA27" s="638"/>
      <c r="EB27" s="638"/>
      <c r="EC27" s="652"/>
    </row>
    <row r="28" spans="2:133" ht="11.25" customHeight="1" x14ac:dyDescent="0.2">
      <c r="B28" s="624" t="s">
        <v>290</v>
      </c>
      <c r="C28" s="625"/>
      <c r="D28" s="625"/>
      <c r="E28" s="625"/>
      <c r="F28" s="625"/>
      <c r="G28" s="625"/>
      <c r="H28" s="625"/>
      <c r="I28" s="625"/>
      <c r="J28" s="625"/>
      <c r="K28" s="625"/>
      <c r="L28" s="625"/>
      <c r="M28" s="625"/>
      <c r="N28" s="625"/>
      <c r="O28" s="625"/>
      <c r="P28" s="625"/>
      <c r="Q28" s="626"/>
      <c r="R28" s="627">
        <v>209446</v>
      </c>
      <c r="S28" s="628"/>
      <c r="T28" s="628"/>
      <c r="U28" s="628"/>
      <c r="V28" s="628"/>
      <c r="W28" s="628"/>
      <c r="X28" s="628"/>
      <c r="Y28" s="629"/>
      <c r="Z28" s="663">
        <v>1.4</v>
      </c>
      <c r="AA28" s="663"/>
      <c r="AB28" s="663"/>
      <c r="AC28" s="663"/>
      <c r="AD28" s="664">
        <v>37300</v>
      </c>
      <c r="AE28" s="664"/>
      <c r="AF28" s="664"/>
      <c r="AG28" s="664"/>
      <c r="AH28" s="664"/>
      <c r="AI28" s="664"/>
      <c r="AJ28" s="664"/>
      <c r="AK28" s="664"/>
      <c r="AL28" s="630">
        <v>0.4</v>
      </c>
      <c r="AM28" s="631"/>
      <c r="AN28" s="631"/>
      <c r="AO28" s="665"/>
      <c r="AP28" s="624"/>
      <c r="AQ28" s="625"/>
      <c r="AR28" s="625"/>
      <c r="AS28" s="625"/>
      <c r="AT28" s="625"/>
      <c r="AU28" s="625"/>
      <c r="AV28" s="625"/>
      <c r="AW28" s="625"/>
      <c r="AX28" s="625"/>
      <c r="AY28" s="625"/>
      <c r="AZ28" s="625"/>
      <c r="BA28" s="625"/>
      <c r="BB28" s="625"/>
      <c r="BC28" s="625"/>
      <c r="BD28" s="625"/>
      <c r="BE28" s="625"/>
      <c r="BF28" s="626"/>
      <c r="BG28" s="627"/>
      <c r="BH28" s="628"/>
      <c r="BI28" s="628"/>
      <c r="BJ28" s="628"/>
      <c r="BK28" s="628"/>
      <c r="BL28" s="628"/>
      <c r="BM28" s="628"/>
      <c r="BN28" s="629"/>
      <c r="BO28" s="663"/>
      <c r="BP28" s="663"/>
      <c r="BQ28" s="663"/>
      <c r="BR28" s="663"/>
      <c r="BS28" s="633"/>
      <c r="BT28" s="628"/>
      <c r="BU28" s="628"/>
      <c r="BV28" s="628"/>
      <c r="BW28" s="628"/>
      <c r="BX28" s="628"/>
      <c r="BY28" s="628"/>
      <c r="BZ28" s="628"/>
      <c r="CA28" s="628"/>
      <c r="CB28" s="662"/>
      <c r="CD28" s="624" t="s">
        <v>291</v>
      </c>
      <c r="CE28" s="625"/>
      <c r="CF28" s="625"/>
      <c r="CG28" s="625"/>
      <c r="CH28" s="625"/>
      <c r="CI28" s="625"/>
      <c r="CJ28" s="625"/>
      <c r="CK28" s="625"/>
      <c r="CL28" s="625"/>
      <c r="CM28" s="625"/>
      <c r="CN28" s="625"/>
      <c r="CO28" s="625"/>
      <c r="CP28" s="625"/>
      <c r="CQ28" s="626"/>
      <c r="CR28" s="627">
        <v>1210341</v>
      </c>
      <c r="CS28" s="628"/>
      <c r="CT28" s="628"/>
      <c r="CU28" s="628"/>
      <c r="CV28" s="628"/>
      <c r="CW28" s="628"/>
      <c r="CX28" s="628"/>
      <c r="CY28" s="629"/>
      <c r="CZ28" s="630">
        <v>8.5</v>
      </c>
      <c r="DA28" s="638"/>
      <c r="DB28" s="638"/>
      <c r="DC28" s="639"/>
      <c r="DD28" s="633">
        <v>1196562</v>
      </c>
      <c r="DE28" s="628"/>
      <c r="DF28" s="628"/>
      <c r="DG28" s="628"/>
      <c r="DH28" s="628"/>
      <c r="DI28" s="628"/>
      <c r="DJ28" s="628"/>
      <c r="DK28" s="629"/>
      <c r="DL28" s="633">
        <v>1196562</v>
      </c>
      <c r="DM28" s="628"/>
      <c r="DN28" s="628"/>
      <c r="DO28" s="628"/>
      <c r="DP28" s="628"/>
      <c r="DQ28" s="628"/>
      <c r="DR28" s="628"/>
      <c r="DS28" s="628"/>
      <c r="DT28" s="628"/>
      <c r="DU28" s="628"/>
      <c r="DV28" s="629"/>
      <c r="DW28" s="630">
        <v>13.4</v>
      </c>
      <c r="DX28" s="638"/>
      <c r="DY28" s="638"/>
      <c r="DZ28" s="638"/>
      <c r="EA28" s="638"/>
      <c r="EB28" s="638"/>
      <c r="EC28" s="652"/>
    </row>
    <row r="29" spans="2:133" ht="11.25" customHeight="1" x14ac:dyDescent="0.2">
      <c r="B29" s="624" t="s">
        <v>292</v>
      </c>
      <c r="C29" s="625"/>
      <c r="D29" s="625"/>
      <c r="E29" s="625"/>
      <c r="F29" s="625"/>
      <c r="G29" s="625"/>
      <c r="H29" s="625"/>
      <c r="I29" s="625"/>
      <c r="J29" s="625"/>
      <c r="K29" s="625"/>
      <c r="L29" s="625"/>
      <c r="M29" s="625"/>
      <c r="N29" s="625"/>
      <c r="O29" s="625"/>
      <c r="P29" s="625"/>
      <c r="Q29" s="626"/>
      <c r="R29" s="627">
        <v>86937</v>
      </c>
      <c r="S29" s="628"/>
      <c r="T29" s="628"/>
      <c r="U29" s="628"/>
      <c r="V29" s="628"/>
      <c r="W29" s="628"/>
      <c r="X29" s="628"/>
      <c r="Y29" s="629"/>
      <c r="Z29" s="663">
        <v>0.6</v>
      </c>
      <c r="AA29" s="663"/>
      <c r="AB29" s="663"/>
      <c r="AC29" s="663"/>
      <c r="AD29" s="664" t="s">
        <v>122</v>
      </c>
      <c r="AE29" s="664"/>
      <c r="AF29" s="664"/>
      <c r="AG29" s="664"/>
      <c r="AH29" s="664"/>
      <c r="AI29" s="664"/>
      <c r="AJ29" s="664"/>
      <c r="AK29" s="664"/>
      <c r="AL29" s="630" t="s">
        <v>122</v>
      </c>
      <c r="AM29" s="631"/>
      <c r="AN29" s="631"/>
      <c r="AO29" s="665"/>
      <c r="AP29" s="608"/>
      <c r="AQ29" s="609"/>
      <c r="AR29" s="609"/>
      <c r="AS29" s="609"/>
      <c r="AT29" s="609"/>
      <c r="AU29" s="609"/>
      <c r="AV29" s="609"/>
      <c r="AW29" s="609"/>
      <c r="AX29" s="609"/>
      <c r="AY29" s="609"/>
      <c r="AZ29" s="609"/>
      <c r="BA29" s="609"/>
      <c r="BB29" s="609"/>
      <c r="BC29" s="609"/>
      <c r="BD29" s="609"/>
      <c r="BE29" s="609"/>
      <c r="BF29" s="610"/>
      <c r="BG29" s="627"/>
      <c r="BH29" s="628"/>
      <c r="BI29" s="628"/>
      <c r="BJ29" s="628"/>
      <c r="BK29" s="628"/>
      <c r="BL29" s="628"/>
      <c r="BM29" s="628"/>
      <c r="BN29" s="629"/>
      <c r="BO29" s="663"/>
      <c r="BP29" s="663"/>
      <c r="BQ29" s="663"/>
      <c r="BR29" s="663"/>
      <c r="BS29" s="664"/>
      <c r="BT29" s="664"/>
      <c r="BU29" s="664"/>
      <c r="BV29" s="664"/>
      <c r="BW29" s="664"/>
      <c r="BX29" s="664"/>
      <c r="BY29" s="664"/>
      <c r="BZ29" s="664"/>
      <c r="CA29" s="664"/>
      <c r="CB29" s="695"/>
      <c r="CD29" s="640" t="s">
        <v>293</v>
      </c>
      <c r="CE29" s="641"/>
      <c r="CF29" s="624" t="s">
        <v>66</v>
      </c>
      <c r="CG29" s="625"/>
      <c r="CH29" s="625"/>
      <c r="CI29" s="625"/>
      <c r="CJ29" s="625"/>
      <c r="CK29" s="625"/>
      <c r="CL29" s="625"/>
      <c r="CM29" s="625"/>
      <c r="CN29" s="625"/>
      <c r="CO29" s="625"/>
      <c r="CP29" s="625"/>
      <c r="CQ29" s="626"/>
      <c r="CR29" s="627">
        <v>1210341</v>
      </c>
      <c r="CS29" s="636"/>
      <c r="CT29" s="636"/>
      <c r="CU29" s="636"/>
      <c r="CV29" s="636"/>
      <c r="CW29" s="636"/>
      <c r="CX29" s="636"/>
      <c r="CY29" s="637"/>
      <c r="CZ29" s="630">
        <v>8.5</v>
      </c>
      <c r="DA29" s="638"/>
      <c r="DB29" s="638"/>
      <c r="DC29" s="639"/>
      <c r="DD29" s="633">
        <v>1196562</v>
      </c>
      <c r="DE29" s="636"/>
      <c r="DF29" s="636"/>
      <c r="DG29" s="636"/>
      <c r="DH29" s="636"/>
      <c r="DI29" s="636"/>
      <c r="DJ29" s="636"/>
      <c r="DK29" s="637"/>
      <c r="DL29" s="633">
        <v>1196562</v>
      </c>
      <c r="DM29" s="636"/>
      <c r="DN29" s="636"/>
      <c r="DO29" s="636"/>
      <c r="DP29" s="636"/>
      <c r="DQ29" s="636"/>
      <c r="DR29" s="636"/>
      <c r="DS29" s="636"/>
      <c r="DT29" s="636"/>
      <c r="DU29" s="636"/>
      <c r="DV29" s="637"/>
      <c r="DW29" s="630">
        <v>13.4</v>
      </c>
      <c r="DX29" s="638"/>
      <c r="DY29" s="638"/>
      <c r="DZ29" s="638"/>
      <c r="EA29" s="638"/>
      <c r="EB29" s="638"/>
      <c r="EC29" s="652"/>
    </row>
    <row r="30" spans="2:133" ht="11.25" customHeight="1" x14ac:dyDescent="0.2">
      <c r="B30" s="624" t="s">
        <v>294</v>
      </c>
      <c r="C30" s="625"/>
      <c r="D30" s="625"/>
      <c r="E30" s="625"/>
      <c r="F30" s="625"/>
      <c r="G30" s="625"/>
      <c r="H30" s="625"/>
      <c r="I30" s="625"/>
      <c r="J30" s="625"/>
      <c r="K30" s="625"/>
      <c r="L30" s="625"/>
      <c r="M30" s="625"/>
      <c r="N30" s="625"/>
      <c r="O30" s="625"/>
      <c r="P30" s="625"/>
      <c r="Q30" s="626"/>
      <c r="R30" s="627">
        <v>2285313</v>
      </c>
      <c r="S30" s="628"/>
      <c r="T30" s="628"/>
      <c r="U30" s="628"/>
      <c r="V30" s="628"/>
      <c r="W30" s="628"/>
      <c r="X30" s="628"/>
      <c r="Y30" s="629"/>
      <c r="Z30" s="663">
        <v>15.4</v>
      </c>
      <c r="AA30" s="663"/>
      <c r="AB30" s="663"/>
      <c r="AC30" s="663"/>
      <c r="AD30" s="664" t="s">
        <v>122</v>
      </c>
      <c r="AE30" s="664"/>
      <c r="AF30" s="664"/>
      <c r="AG30" s="664"/>
      <c r="AH30" s="664"/>
      <c r="AI30" s="664"/>
      <c r="AJ30" s="664"/>
      <c r="AK30" s="664"/>
      <c r="AL30" s="630" t="s">
        <v>122</v>
      </c>
      <c r="AM30" s="631"/>
      <c r="AN30" s="631"/>
      <c r="AO30" s="665"/>
      <c r="AP30" s="679" t="s">
        <v>212</v>
      </c>
      <c r="AQ30" s="680"/>
      <c r="AR30" s="680"/>
      <c r="AS30" s="680"/>
      <c r="AT30" s="680"/>
      <c r="AU30" s="680"/>
      <c r="AV30" s="680"/>
      <c r="AW30" s="680"/>
      <c r="AX30" s="680"/>
      <c r="AY30" s="680"/>
      <c r="AZ30" s="680"/>
      <c r="BA30" s="680"/>
      <c r="BB30" s="680"/>
      <c r="BC30" s="680"/>
      <c r="BD30" s="680"/>
      <c r="BE30" s="680"/>
      <c r="BF30" s="681"/>
      <c r="BG30" s="679" t="s">
        <v>295</v>
      </c>
      <c r="BH30" s="693"/>
      <c r="BI30" s="693"/>
      <c r="BJ30" s="693"/>
      <c r="BK30" s="693"/>
      <c r="BL30" s="693"/>
      <c r="BM30" s="693"/>
      <c r="BN30" s="693"/>
      <c r="BO30" s="693"/>
      <c r="BP30" s="693"/>
      <c r="BQ30" s="694"/>
      <c r="BR30" s="679" t="s">
        <v>296</v>
      </c>
      <c r="BS30" s="693"/>
      <c r="BT30" s="693"/>
      <c r="BU30" s="693"/>
      <c r="BV30" s="693"/>
      <c r="BW30" s="693"/>
      <c r="BX30" s="693"/>
      <c r="BY30" s="693"/>
      <c r="BZ30" s="693"/>
      <c r="CA30" s="693"/>
      <c r="CB30" s="694"/>
      <c r="CD30" s="642"/>
      <c r="CE30" s="643"/>
      <c r="CF30" s="624" t="s">
        <v>297</v>
      </c>
      <c r="CG30" s="625"/>
      <c r="CH30" s="625"/>
      <c r="CI30" s="625"/>
      <c r="CJ30" s="625"/>
      <c r="CK30" s="625"/>
      <c r="CL30" s="625"/>
      <c r="CM30" s="625"/>
      <c r="CN30" s="625"/>
      <c r="CO30" s="625"/>
      <c r="CP30" s="625"/>
      <c r="CQ30" s="626"/>
      <c r="CR30" s="627">
        <v>1170949</v>
      </c>
      <c r="CS30" s="628"/>
      <c r="CT30" s="628"/>
      <c r="CU30" s="628"/>
      <c r="CV30" s="628"/>
      <c r="CW30" s="628"/>
      <c r="CX30" s="628"/>
      <c r="CY30" s="629"/>
      <c r="CZ30" s="630">
        <v>8.1999999999999993</v>
      </c>
      <c r="DA30" s="638"/>
      <c r="DB30" s="638"/>
      <c r="DC30" s="639"/>
      <c r="DD30" s="633">
        <v>1157170</v>
      </c>
      <c r="DE30" s="628"/>
      <c r="DF30" s="628"/>
      <c r="DG30" s="628"/>
      <c r="DH30" s="628"/>
      <c r="DI30" s="628"/>
      <c r="DJ30" s="628"/>
      <c r="DK30" s="629"/>
      <c r="DL30" s="633">
        <v>1157170</v>
      </c>
      <c r="DM30" s="628"/>
      <c r="DN30" s="628"/>
      <c r="DO30" s="628"/>
      <c r="DP30" s="628"/>
      <c r="DQ30" s="628"/>
      <c r="DR30" s="628"/>
      <c r="DS30" s="628"/>
      <c r="DT30" s="628"/>
      <c r="DU30" s="628"/>
      <c r="DV30" s="629"/>
      <c r="DW30" s="630">
        <v>12.9</v>
      </c>
      <c r="DX30" s="638"/>
      <c r="DY30" s="638"/>
      <c r="DZ30" s="638"/>
      <c r="EA30" s="638"/>
      <c r="EB30" s="638"/>
      <c r="EC30" s="652"/>
    </row>
    <row r="31" spans="2:133" ht="11.25" customHeight="1" x14ac:dyDescent="0.2">
      <c r="B31" s="696" t="s">
        <v>298</v>
      </c>
      <c r="C31" s="697"/>
      <c r="D31" s="697"/>
      <c r="E31" s="697"/>
      <c r="F31" s="697"/>
      <c r="G31" s="697"/>
      <c r="H31" s="697"/>
      <c r="I31" s="697"/>
      <c r="J31" s="697"/>
      <c r="K31" s="697"/>
      <c r="L31" s="697"/>
      <c r="M31" s="697"/>
      <c r="N31" s="697"/>
      <c r="O31" s="697"/>
      <c r="P31" s="697"/>
      <c r="Q31" s="698"/>
      <c r="R31" s="627" t="s">
        <v>122</v>
      </c>
      <c r="S31" s="628"/>
      <c r="T31" s="628"/>
      <c r="U31" s="628"/>
      <c r="V31" s="628"/>
      <c r="W31" s="628"/>
      <c r="X31" s="628"/>
      <c r="Y31" s="629"/>
      <c r="Z31" s="663" t="s">
        <v>122</v>
      </c>
      <c r="AA31" s="663"/>
      <c r="AB31" s="663"/>
      <c r="AC31" s="663"/>
      <c r="AD31" s="664" t="s">
        <v>122</v>
      </c>
      <c r="AE31" s="664"/>
      <c r="AF31" s="664"/>
      <c r="AG31" s="664"/>
      <c r="AH31" s="664"/>
      <c r="AI31" s="664"/>
      <c r="AJ31" s="664"/>
      <c r="AK31" s="664"/>
      <c r="AL31" s="630" t="s">
        <v>122</v>
      </c>
      <c r="AM31" s="631"/>
      <c r="AN31" s="631"/>
      <c r="AO31" s="665"/>
      <c r="AP31" s="688" t="s">
        <v>299</v>
      </c>
      <c r="AQ31" s="689"/>
      <c r="AR31" s="689"/>
      <c r="AS31" s="689"/>
      <c r="AT31" s="690" t="s">
        <v>300</v>
      </c>
      <c r="AU31" s="206"/>
      <c r="AV31" s="206"/>
      <c r="AW31" s="206"/>
      <c r="AX31" s="676" t="s">
        <v>178</v>
      </c>
      <c r="AY31" s="677"/>
      <c r="AZ31" s="677"/>
      <c r="BA31" s="677"/>
      <c r="BB31" s="677"/>
      <c r="BC31" s="677"/>
      <c r="BD31" s="677"/>
      <c r="BE31" s="677"/>
      <c r="BF31" s="678"/>
      <c r="BG31" s="684">
        <v>99.4</v>
      </c>
      <c r="BH31" s="685"/>
      <c r="BI31" s="685"/>
      <c r="BJ31" s="685"/>
      <c r="BK31" s="685"/>
      <c r="BL31" s="685"/>
      <c r="BM31" s="686">
        <v>97.8</v>
      </c>
      <c r="BN31" s="685"/>
      <c r="BO31" s="685"/>
      <c r="BP31" s="685"/>
      <c r="BQ31" s="687"/>
      <c r="BR31" s="684">
        <v>99.3</v>
      </c>
      <c r="BS31" s="685"/>
      <c r="BT31" s="685"/>
      <c r="BU31" s="685"/>
      <c r="BV31" s="685"/>
      <c r="BW31" s="685"/>
      <c r="BX31" s="686">
        <v>97.6</v>
      </c>
      <c r="BY31" s="685"/>
      <c r="BZ31" s="685"/>
      <c r="CA31" s="685"/>
      <c r="CB31" s="687"/>
      <c r="CD31" s="642"/>
      <c r="CE31" s="643"/>
      <c r="CF31" s="624" t="s">
        <v>301</v>
      </c>
      <c r="CG31" s="625"/>
      <c r="CH31" s="625"/>
      <c r="CI31" s="625"/>
      <c r="CJ31" s="625"/>
      <c r="CK31" s="625"/>
      <c r="CL31" s="625"/>
      <c r="CM31" s="625"/>
      <c r="CN31" s="625"/>
      <c r="CO31" s="625"/>
      <c r="CP31" s="625"/>
      <c r="CQ31" s="626"/>
      <c r="CR31" s="627">
        <v>39392</v>
      </c>
      <c r="CS31" s="636"/>
      <c r="CT31" s="636"/>
      <c r="CU31" s="636"/>
      <c r="CV31" s="636"/>
      <c r="CW31" s="636"/>
      <c r="CX31" s="636"/>
      <c r="CY31" s="637"/>
      <c r="CZ31" s="630">
        <v>0.3</v>
      </c>
      <c r="DA31" s="638"/>
      <c r="DB31" s="638"/>
      <c r="DC31" s="639"/>
      <c r="DD31" s="633">
        <v>39392</v>
      </c>
      <c r="DE31" s="636"/>
      <c r="DF31" s="636"/>
      <c r="DG31" s="636"/>
      <c r="DH31" s="636"/>
      <c r="DI31" s="636"/>
      <c r="DJ31" s="636"/>
      <c r="DK31" s="637"/>
      <c r="DL31" s="633">
        <v>39392</v>
      </c>
      <c r="DM31" s="636"/>
      <c r="DN31" s="636"/>
      <c r="DO31" s="636"/>
      <c r="DP31" s="636"/>
      <c r="DQ31" s="636"/>
      <c r="DR31" s="636"/>
      <c r="DS31" s="636"/>
      <c r="DT31" s="636"/>
      <c r="DU31" s="636"/>
      <c r="DV31" s="637"/>
      <c r="DW31" s="630">
        <v>0.4</v>
      </c>
      <c r="DX31" s="638"/>
      <c r="DY31" s="638"/>
      <c r="DZ31" s="638"/>
      <c r="EA31" s="638"/>
      <c r="EB31" s="638"/>
      <c r="EC31" s="652"/>
    </row>
    <row r="32" spans="2:133" ht="11.25" customHeight="1" x14ac:dyDescent="0.2">
      <c r="B32" s="624" t="s">
        <v>302</v>
      </c>
      <c r="C32" s="625"/>
      <c r="D32" s="625"/>
      <c r="E32" s="625"/>
      <c r="F32" s="625"/>
      <c r="G32" s="625"/>
      <c r="H32" s="625"/>
      <c r="I32" s="625"/>
      <c r="J32" s="625"/>
      <c r="K32" s="625"/>
      <c r="L32" s="625"/>
      <c r="M32" s="625"/>
      <c r="N32" s="625"/>
      <c r="O32" s="625"/>
      <c r="P32" s="625"/>
      <c r="Q32" s="626"/>
      <c r="R32" s="627">
        <v>935394</v>
      </c>
      <c r="S32" s="628"/>
      <c r="T32" s="628"/>
      <c r="U32" s="628"/>
      <c r="V32" s="628"/>
      <c r="W32" s="628"/>
      <c r="X32" s="628"/>
      <c r="Y32" s="629"/>
      <c r="Z32" s="663">
        <v>6.3</v>
      </c>
      <c r="AA32" s="663"/>
      <c r="AB32" s="663"/>
      <c r="AC32" s="663"/>
      <c r="AD32" s="664" t="s">
        <v>122</v>
      </c>
      <c r="AE32" s="664"/>
      <c r="AF32" s="664"/>
      <c r="AG32" s="664"/>
      <c r="AH32" s="664"/>
      <c r="AI32" s="664"/>
      <c r="AJ32" s="664"/>
      <c r="AK32" s="664"/>
      <c r="AL32" s="630" t="s">
        <v>122</v>
      </c>
      <c r="AM32" s="631"/>
      <c r="AN32" s="631"/>
      <c r="AO32" s="665"/>
      <c r="AP32" s="666"/>
      <c r="AQ32" s="667"/>
      <c r="AR32" s="667"/>
      <c r="AS32" s="667"/>
      <c r="AT32" s="691"/>
      <c r="AU32" s="202" t="s">
        <v>303</v>
      </c>
      <c r="AX32" s="624" t="s">
        <v>304</v>
      </c>
      <c r="AY32" s="625"/>
      <c r="AZ32" s="625"/>
      <c r="BA32" s="625"/>
      <c r="BB32" s="625"/>
      <c r="BC32" s="625"/>
      <c r="BD32" s="625"/>
      <c r="BE32" s="625"/>
      <c r="BF32" s="626"/>
      <c r="BG32" s="683">
        <v>99.3</v>
      </c>
      <c r="BH32" s="636"/>
      <c r="BI32" s="636"/>
      <c r="BJ32" s="636"/>
      <c r="BK32" s="636"/>
      <c r="BL32" s="636"/>
      <c r="BM32" s="631">
        <v>97</v>
      </c>
      <c r="BN32" s="636"/>
      <c r="BO32" s="636"/>
      <c r="BP32" s="636"/>
      <c r="BQ32" s="661"/>
      <c r="BR32" s="683">
        <v>99.3</v>
      </c>
      <c r="BS32" s="636"/>
      <c r="BT32" s="636"/>
      <c r="BU32" s="636"/>
      <c r="BV32" s="636"/>
      <c r="BW32" s="636"/>
      <c r="BX32" s="631">
        <v>96.9</v>
      </c>
      <c r="BY32" s="636"/>
      <c r="BZ32" s="636"/>
      <c r="CA32" s="636"/>
      <c r="CB32" s="661"/>
      <c r="CD32" s="644"/>
      <c r="CE32" s="645"/>
      <c r="CF32" s="624" t="s">
        <v>305</v>
      </c>
      <c r="CG32" s="625"/>
      <c r="CH32" s="625"/>
      <c r="CI32" s="625"/>
      <c r="CJ32" s="625"/>
      <c r="CK32" s="625"/>
      <c r="CL32" s="625"/>
      <c r="CM32" s="625"/>
      <c r="CN32" s="625"/>
      <c r="CO32" s="625"/>
      <c r="CP32" s="625"/>
      <c r="CQ32" s="626"/>
      <c r="CR32" s="627" t="s">
        <v>122</v>
      </c>
      <c r="CS32" s="628"/>
      <c r="CT32" s="628"/>
      <c r="CU32" s="628"/>
      <c r="CV32" s="628"/>
      <c r="CW32" s="628"/>
      <c r="CX32" s="628"/>
      <c r="CY32" s="629"/>
      <c r="CZ32" s="630" t="s">
        <v>122</v>
      </c>
      <c r="DA32" s="638"/>
      <c r="DB32" s="638"/>
      <c r="DC32" s="639"/>
      <c r="DD32" s="633" t="s">
        <v>122</v>
      </c>
      <c r="DE32" s="628"/>
      <c r="DF32" s="628"/>
      <c r="DG32" s="628"/>
      <c r="DH32" s="628"/>
      <c r="DI32" s="628"/>
      <c r="DJ32" s="628"/>
      <c r="DK32" s="629"/>
      <c r="DL32" s="633" t="s">
        <v>122</v>
      </c>
      <c r="DM32" s="628"/>
      <c r="DN32" s="628"/>
      <c r="DO32" s="628"/>
      <c r="DP32" s="628"/>
      <c r="DQ32" s="628"/>
      <c r="DR32" s="628"/>
      <c r="DS32" s="628"/>
      <c r="DT32" s="628"/>
      <c r="DU32" s="628"/>
      <c r="DV32" s="629"/>
      <c r="DW32" s="630" t="s">
        <v>122</v>
      </c>
      <c r="DX32" s="638"/>
      <c r="DY32" s="638"/>
      <c r="DZ32" s="638"/>
      <c r="EA32" s="638"/>
      <c r="EB32" s="638"/>
      <c r="EC32" s="652"/>
    </row>
    <row r="33" spans="2:133" ht="11.25" customHeight="1" x14ac:dyDescent="0.2">
      <c r="B33" s="624" t="s">
        <v>306</v>
      </c>
      <c r="C33" s="625"/>
      <c r="D33" s="625"/>
      <c r="E33" s="625"/>
      <c r="F33" s="625"/>
      <c r="G33" s="625"/>
      <c r="H33" s="625"/>
      <c r="I33" s="625"/>
      <c r="J33" s="625"/>
      <c r="K33" s="625"/>
      <c r="L33" s="625"/>
      <c r="M33" s="625"/>
      <c r="N33" s="625"/>
      <c r="O33" s="625"/>
      <c r="P33" s="625"/>
      <c r="Q33" s="626"/>
      <c r="R33" s="627">
        <v>38470</v>
      </c>
      <c r="S33" s="628"/>
      <c r="T33" s="628"/>
      <c r="U33" s="628"/>
      <c r="V33" s="628"/>
      <c r="W33" s="628"/>
      <c r="X33" s="628"/>
      <c r="Y33" s="629"/>
      <c r="Z33" s="663">
        <v>0.3</v>
      </c>
      <c r="AA33" s="663"/>
      <c r="AB33" s="663"/>
      <c r="AC33" s="663"/>
      <c r="AD33" s="664" t="s">
        <v>122</v>
      </c>
      <c r="AE33" s="664"/>
      <c r="AF33" s="664"/>
      <c r="AG33" s="664"/>
      <c r="AH33" s="664"/>
      <c r="AI33" s="664"/>
      <c r="AJ33" s="664"/>
      <c r="AK33" s="664"/>
      <c r="AL33" s="630" t="s">
        <v>122</v>
      </c>
      <c r="AM33" s="631"/>
      <c r="AN33" s="631"/>
      <c r="AO33" s="665"/>
      <c r="AP33" s="668"/>
      <c r="AQ33" s="669"/>
      <c r="AR33" s="669"/>
      <c r="AS33" s="669"/>
      <c r="AT33" s="692"/>
      <c r="AU33" s="207"/>
      <c r="AV33" s="207"/>
      <c r="AW33" s="207"/>
      <c r="AX33" s="608" t="s">
        <v>307</v>
      </c>
      <c r="AY33" s="609"/>
      <c r="AZ33" s="609"/>
      <c r="BA33" s="609"/>
      <c r="BB33" s="609"/>
      <c r="BC33" s="609"/>
      <c r="BD33" s="609"/>
      <c r="BE33" s="609"/>
      <c r="BF33" s="610"/>
      <c r="BG33" s="682">
        <v>99.4</v>
      </c>
      <c r="BH33" s="612"/>
      <c r="BI33" s="612"/>
      <c r="BJ33" s="612"/>
      <c r="BK33" s="612"/>
      <c r="BL33" s="612"/>
      <c r="BM33" s="656">
        <v>98.2</v>
      </c>
      <c r="BN33" s="612"/>
      <c r="BO33" s="612"/>
      <c r="BP33" s="612"/>
      <c r="BQ33" s="650"/>
      <c r="BR33" s="682">
        <v>99.3</v>
      </c>
      <c r="BS33" s="612"/>
      <c r="BT33" s="612"/>
      <c r="BU33" s="612"/>
      <c r="BV33" s="612"/>
      <c r="BW33" s="612"/>
      <c r="BX33" s="656">
        <v>97.9</v>
      </c>
      <c r="BY33" s="612"/>
      <c r="BZ33" s="612"/>
      <c r="CA33" s="612"/>
      <c r="CB33" s="650"/>
      <c r="CD33" s="624" t="s">
        <v>308</v>
      </c>
      <c r="CE33" s="625"/>
      <c r="CF33" s="625"/>
      <c r="CG33" s="625"/>
      <c r="CH33" s="625"/>
      <c r="CI33" s="625"/>
      <c r="CJ33" s="625"/>
      <c r="CK33" s="625"/>
      <c r="CL33" s="625"/>
      <c r="CM33" s="625"/>
      <c r="CN33" s="625"/>
      <c r="CO33" s="625"/>
      <c r="CP33" s="625"/>
      <c r="CQ33" s="626"/>
      <c r="CR33" s="627">
        <v>6013496</v>
      </c>
      <c r="CS33" s="636"/>
      <c r="CT33" s="636"/>
      <c r="CU33" s="636"/>
      <c r="CV33" s="636"/>
      <c r="CW33" s="636"/>
      <c r="CX33" s="636"/>
      <c r="CY33" s="637"/>
      <c r="CZ33" s="630">
        <v>42.2</v>
      </c>
      <c r="DA33" s="638"/>
      <c r="DB33" s="638"/>
      <c r="DC33" s="639"/>
      <c r="DD33" s="633">
        <v>5091692</v>
      </c>
      <c r="DE33" s="636"/>
      <c r="DF33" s="636"/>
      <c r="DG33" s="636"/>
      <c r="DH33" s="636"/>
      <c r="DI33" s="636"/>
      <c r="DJ33" s="636"/>
      <c r="DK33" s="637"/>
      <c r="DL33" s="633">
        <v>4222410</v>
      </c>
      <c r="DM33" s="636"/>
      <c r="DN33" s="636"/>
      <c r="DO33" s="636"/>
      <c r="DP33" s="636"/>
      <c r="DQ33" s="636"/>
      <c r="DR33" s="636"/>
      <c r="DS33" s="636"/>
      <c r="DT33" s="636"/>
      <c r="DU33" s="636"/>
      <c r="DV33" s="637"/>
      <c r="DW33" s="630">
        <v>47.2</v>
      </c>
      <c r="DX33" s="638"/>
      <c r="DY33" s="638"/>
      <c r="DZ33" s="638"/>
      <c r="EA33" s="638"/>
      <c r="EB33" s="638"/>
      <c r="EC33" s="652"/>
    </row>
    <row r="34" spans="2:133" ht="11.25" customHeight="1" x14ac:dyDescent="0.2">
      <c r="B34" s="624" t="s">
        <v>309</v>
      </c>
      <c r="C34" s="625"/>
      <c r="D34" s="625"/>
      <c r="E34" s="625"/>
      <c r="F34" s="625"/>
      <c r="G34" s="625"/>
      <c r="H34" s="625"/>
      <c r="I34" s="625"/>
      <c r="J34" s="625"/>
      <c r="K34" s="625"/>
      <c r="L34" s="625"/>
      <c r="M34" s="625"/>
      <c r="N34" s="625"/>
      <c r="O34" s="625"/>
      <c r="P34" s="625"/>
      <c r="Q34" s="626"/>
      <c r="R34" s="627">
        <v>92952</v>
      </c>
      <c r="S34" s="628"/>
      <c r="T34" s="628"/>
      <c r="U34" s="628"/>
      <c r="V34" s="628"/>
      <c r="W34" s="628"/>
      <c r="X34" s="628"/>
      <c r="Y34" s="629"/>
      <c r="Z34" s="663">
        <v>0.6</v>
      </c>
      <c r="AA34" s="663"/>
      <c r="AB34" s="663"/>
      <c r="AC34" s="663"/>
      <c r="AD34" s="664" t="s">
        <v>122</v>
      </c>
      <c r="AE34" s="664"/>
      <c r="AF34" s="664"/>
      <c r="AG34" s="664"/>
      <c r="AH34" s="664"/>
      <c r="AI34" s="664"/>
      <c r="AJ34" s="664"/>
      <c r="AK34" s="664"/>
      <c r="AL34" s="630" t="s">
        <v>122</v>
      </c>
      <c r="AM34" s="631"/>
      <c r="AN34" s="631"/>
      <c r="AO34" s="665"/>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4" t="s">
        <v>310</v>
      </c>
      <c r="CE34" s="625"/>
      <c r="CF34" s="625"/>
      <c r="CG34" s="625"/>
      <c r="CH34" s="625"/>
      <c r="CI34" s="625"/>
      <c r="CJ34" s="625"/>
      <c r="CK34" s="625"/>
      <c r="CL34" s="625"/>
      <c r="CM34" s="625"/>
      <c r="CN34" s="625"/>
      <c r="CO34" s="625"/>
      <c r="CP34" s="625"/>
      <c r="CQ34" s="626"/>
      <c r="CR34" s="627">
        <v>1889980</v>
      </c>
      <c r="CS34" s="628"/>
      <c r="CT34" s="628"/>
      <c r="CU34" s="628"/>
      <c r="CV34" s="628"/>
      <c r="CW34" s="628"/>
      <c r="CX34" s="628"/>
      <c r="CY34" s="629"/>
      <c r="CZ34" s="630">
        <v>13.3</v>
      </c>
      <c r="DA34" s="638"/>
      <c r="DB34" s="638"/>
      <c r="DC34" s="639"/>
      <c r="DD34" s="633">
        <v>1508977</v>
      </c>
      <c r="DE34" s="628"/>
      <c r="DF34" s="628"/>
      <c r="DG34" s="628"/>
      <c r="DH34" s="628"/>
      <c r="DI34" s="628"/>
      <c r="DJ34" s="628"/>
      <c r="DK34" s="629"/>
      <c r="DL34" s="633">
        <v>1329605</v>
      </c>
      <c r="DM34" s="628"/>
      <c r="DN34" s="628"/>
      <c r="DO34" s="628"/>
      <c r="DP34" s="628"/>
      <c r="DQ34" s="628"/>
      <c r="DR34" s="628"/>
      <c r="DS34" s="628"/>
      <c r="DT34" s="628"/>
      <c r="DU34" s="628"/>
      <c r="DV34" s="629"/>
      <c r="DW34" s="630">
        <v>14.9</v>
      </c>
      <c r="DX34" s="638"/>
      <c r="DY34" s="638"/>
      <c r="DZ34" s="638"/>
      <c r="EA34" s="638"/>
      <c r="EB34" s="638"/>
      <c r="EC34" s="652"/>
    </row>
    <row r="35" spans="2:133" ht="11.25" customHeight="1" x14ac:dyDescent="0.2">
      <c r="B35" s="624" t="s">
        <v>311</v>
      </c>
      <c r="C35" s="625"/>
      <c r="D35" s="625"/>
      <c r="E35" s="625"/>
      <c r="F35" s="625"/>
      <c r="G35" s="625"/>
      <c r="H35" s="625"/>
      <c r="I35" s="625"/>
      <c r="J35" s="625"/>
      <c r="K35" s="625"/>
      <c r="L35" s="625"/>
      <c r="M35" s="625"/>
      <c r="N35" s="625"/>
      <c r="O35" s="625"/>
      <c r="P35" s="625"/>
      <c r="Q35" s="626"/>
      <c r="R35" s="627">
        <v>148412</v>
      </c>
      <c r="S35" s="628"/>
      <c r="T35" s="628"/>
      <c r="U35" s="628"/>
      <c r="V35" s="628"/>
      <c r="W35" s="628"/>
      <c r="X35" s="628"/>
      <c r="Y35" s="629"/>
      <c r="Z35" s="663">
        <v>1</v>
      </c>
      <c r="AA35" s="663"/>
      <c r="AB35" s="663"/>
      <c r="AC35" s="663"/>
      <c r="AD35" s="664" t="s">
        <v>122</v>
      </c>
      <c r="AE35" s="664"/>
      <c r="AF35" s="664"/>
      <c r="AG35" s="664"/>
      <c r="AH35" s="664"/>
      <c r="AI35" s="664"/>
      <c r="AJ35" s="664"/>
      <c r="AK35" s="664"/>
      <c r="AL35" s="630" t="s">
        <v>122</v>
      </c>
      <c r="AM35" s="631"/>
      <c r="AN35" s="631"/>
      <c r="AO35" s="665"/>
      <c r="AP35" s="210"/>
      <c r="AQ35" s="679" t="s">
        <v>312</v>
      </c>
      <c r="AR35" s="680"/>
      <c r="AS35" s="680"/>
      <c r="AT35" s="680"/>
      <c r="AU35" s="680"/>
      <c r="AV35" s="680"/>
      <c r="AW35" s="680"/>
      <c r="AX35" s="680"/>
      <c r="AY35" s="680"/>
      <c r="AZ35" s="680"/>
      <c r="BA35" s="680"/>
      <c r="BB35" s="680"/>
      <c r="BC35" s="680"/>
      <c r="BD35" s="680"/>
      <c r="BE35" s="680"/>
      <c r="BF35" s="681"/>
      <c r="BG35" s="679" t="s">
        <v>313</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24" t="s">
        <v>314</v>
      </c>
      <c r="CE35" s="625"/>
      <c r="CF35" s="625"/>
      <c r="CG35" s="625"/>
      <c r="CH35" s="625"/>
      <c r="CI35" s="625"/>
      <c r="CJ35" s="625"/>
      <c r="CK35" s="625"/>
      <c r="CL35" s="625"/>
      <c r="CM35" s="625"/>
      <c r="CN35" s="625"/>
      <c r="CO35" s="625"/>
      <c r="CP35" s="625"/>
      <c r="CQ35" s="626"/>
      <c r="CR35" s="627">
        <v>101729</v>
      </c>
      <c r="CS35" s="636"/>
      <c r="CT35" s="636"/>
      <c r="CU35" s="636"/>
      <c r="CV35" s="636"/>
      <c r="CW35" s="636"/>
      <c r="CX35" s="636"/>
      <c r="CY35" s="637"/>
      <c r="CZ35" s="630">
        <v>0.7</v>
      </c>
      <c r="DA35" s="638"/>
      <c r="DB35" s="638"/>
      <c r="DC35" s="639"/>
      <c r="DD35" s="633">
        <v>89544</v>
      </c>
      <c r="DE35" s="636"/>
      <c r="DF35" s="636"/>
      <c r="DG35" s="636"/>
      <c r="DH35" s="636"/>
      <c r="DI35" s="636"/>
      <c r="DJ35" s="636"/>
      <c r="DK35" s="637"/>
      <c r="DL35" s="633">
        <v>88693</v>
      </c>
      <c r="DM35" s="636"/>
      <c r="DN35" s="636"/>
      <c r="DO35" s="636"/>
      <c r="DP35" s="636"/>
      <c r="DQ35" s="636"/>
      <c r="DR35" s="636"/>
      <c r="DS35" s="636"/>
      <c r="DT35" s="636"/>
      <c r="DU35" s="636"/>
      <c r="DV35" s="637"/>
      <c r="DW35" s="630">
        <v>1</v>
      </c>
      <c r="DX35" s="638"/>
      <c r="DY35" s="638"/>
      <c r="DZ35" s="638"/>
      <c r="EA35" s="638"/>
      <c r="EB35" s="638"/>
      <c r="EC35" s="652"/>
    </row>
    <row r="36" spans="2:133" ht="11.25" customHeight="1" x14ac:dyDescent="0.2">
      <c r="B36" s="624" t="s">
        <v>315</v>
      </c>
      <c r="C36" s="625"/>
      <c r="D36" s="625"/>
      <c r="E36" s="625"/>
      <c r="F36" s="625"/>
      <c r="G36" s="625"/>
      <c r="H36" s="625"/>
      <c r="I36" s="625"/>
      <c r="J36" s="625"/>
      <c r="K36" s="625"/>
      <c r="L36" s="625"/>
      <c r="M36" s="625"/>
      <c r="N36" s="625"/>
      <c r="O36" s="625"/>
      <c r="P36" s="625"/>
      <c r="Q36" s="626"/>
      <c r="R36" s="627">
        <v>478922</v>
      </c>
      <c r="S36" s="628"/>
      <c r="T36" s="628"/>
      <c r="U36" s="628"/>
      <c r="V36" s="628"/>
      <c r="W36" s="628"/>
      <c r="X36" s="628"/>
      <c r="Y36" s="629"/>
      <c r="Z36" s="663">
        <v>3.2</v>
      </c>
      <c r="AA36" s="663"/>
      <c r="AB36" s="663"/>
      <c r="AC36" s="663"/>
      <c r="AD36" s="664" t="s">
        <v>122</v>
      </c>
      <c r="AE36" s="664"/>
      <c r="AF36" s="664"/>
      <c r="AG36" s="664"/>
      <c r="AH36" s="664"/>
      <c r="AI36" s="664"/>
      <c r="AJ36" s="664"/>
      <c r="AK36" s="664"/>
      <c r="AL36" s="630" t="s">
        <v>122</v>
      </c>
      <c r="AM36" s="631"/>
      <c r="AN36" s="631"/>
      <c r="AO36" s="665"/>
      <c r="AP36" s="210"/>
      <c r="AQ36" s="670" t="s">
        <v>316</v>
      </c>
      <c r="AR36" s="671"/>
      <c r="AS36" s="671"/>
      <c r="AT36" s="671"/>
      <c r="AU36" s="671"/>
      <c r="AV36" s="671"/>
      <c r="AW36" s="671"/>
      <c r="AX36" s="671"/>
      <c r="AY36" s="672"/>
      <c r="AZ36" s="673">
        <v>2529674</v>
      </c>
      <c r="BA36" s="674"/>
      <c r="BB36" s="674"/>
      <c r="BC36" s="674"/>
      <c r="BD36" s="674"/>
      <c r="BE36" s="674"/>
      <c r="BF36" s="675"/>
      <c r="BG36" s="676" t="s">
        <v>317</v>
      </c>
      <c r="BH36" s="677"/>
      <c r="BI36" s="677"/>
      <c r="BJ36" s="677"/>
      <c r="BK36" s="677"/>
      <c r="BL36" s="677"/>
      <c r="BM36" s="677"/>
      <c r="BN36" s="677"/>
      <c r="BO36" s="677"/>
      <c r="BP36" s="677"/>
      <c r="BQ36" s="677"/>
      <c r="BR36" s="677"/>
      <c r="BS36" s="677"/>
      <c r="BT36" s="677"/>
      <c r="BU36" s="678"/>
      <c r="BV36" s="673">
        <v>20129</v>
      </c>
      <c r="BW36" s="674"/>
      <c r="BX36" s="674"/>
      <c r="BY36" s="674"/>
      <c r="BZ36" s="674"/>
      <c r="CA36" s="674"/>
      <c r="CB36" s="675"/>
      <c r="CD36" s="624" t="s">
        <v>318</v>
      </c>
      <c r="CE36" s="625"/>
      <c r="CF36" s="625"/>
      <c r="CG36" s="625"/>
      <c r="CH36" s="625"/>
      <c r="CI36" s="625"/>
      <c r="CJ36" s="625"/>
      <c r="CK36" s="625"/>
      <c r="CL36" s="625"/>
      <c r="CM36" s="625"/>
      <c r="CN36" s="625"/>
      <c r="CO36" s="625"/>
      <c r="CP36" s="625"/>
      <c r="CQ36" s="626"/>
      <c r="CR36" s="627">
        <v>2128849</v>
      </c>
      <c r="CS36" s="628"/>
      <c r="CT36" s="628"/>
      <c r="CU36" s="628"/>
      <c r="CV36" s="628"/>
      <c r="CW36" s="628"/>
      <c r="CX36" s="628"/>
      <c r="CY36" s="629"/>
      <c r="CZ36" s="630">
        <v>14.9</v>
      </c>
      <c r="DA36" s="638"/>
      <c r="DB36" s="638"/>
      <c r="DC36" s="639"/>
      <c r="DD36" s="633">
        <v>1962530</v>
      </c>
      <c r="DE36" s="628"/>
      <c r="DF36" s="628"/>
      <c r="DG36" s="628"/>
      <c r="DH36" s="628"/>
      <c r="DI36" s="628"/>
      <c r="DJ36" s="628"/>
      <c r="DK36" s="629"/>
      <c r="DL36" s="633">
        <v>1766046</v>
      </c>
      <c r="DM36" s="628"/>
      <c r="DN36" s="628"/>
      <c r="DO36" s="628"/>
      <c r="DP36" s="628"/>
      <c r="DQ36" s="628"/>
      <c r="DR36" s="628"/>
      <c r="DS36" s="628"/>
      <c r="DT36" s="628"/>
      <c r="DU36" s="628"/>
      <c r="DV36" s="629"/>
      <c r="DW36" s="630">
        <v>19.7</v>
      </c>
      <c r="DX36" s="638"/>
      <c r="DY36" s="638"/>
      <c r="DZ36" s="638"/>
      <c r="EA36" s="638"/>
      <c r="EB36" s="638"/>
      <c r="EC36" s="652"/>
    </row>
    <row r="37" spans="2:133" ht="11.25" customHeight="1" x14ac:dyDescent="0.2">
      <c r="B37" s="624" t="s">
        <v>319</v>
      </c>
      <c r="C37" s="625"/>
      <c r="D37" s="625"/>
      <c r="E37" s="625"/>
      <c r="F37" s="625"/>
      <c r="G37" s="625"/>
      <c r="H37" s="625"/>
      <c r="I37" s="625"/>
      <c r="J37" s="625"/>
      <c r="K37" s="625"/>
      <c r="L37" s="625"/>
      <c r="M37" s="625"/>
      <c r="N37" s="625"/>
      <c r="O37" s="625"/>
      <c r="P37" s="625"/>
      <c r="Q37" s="626"/>
      <c r="R37" s="627">
        <v>203858</v>
      </c>
      <c r="S37" s="628"/>
      <c r="T37" s="628"/>
      <c r="U37" s="628"/>
      <c r="V37" s="628"/>
      <c r="W37" s="628"/>
      <c r="X37" s="628"/>
      <c r="Y37" s="629"/>
      <c r="Z37" s="663">
        <v>1.4</v>
      </c>
      <c r="AA37" s="663"/>
      <c r="AB37" s="663"/>
      <c r="AC37" s="663"/>
      <c r="AD37" s="664" t="s">
        <v>122</v>
      </c>
      <c r="AE37" s="664"/>
      <c r="AF37" s="664"/>
      <c r="AG37" s="664"/>
      <c r="AH37" s="664"/>
      <c r="AI37" s="664"/>
      <c r="AJ37" s="664"/>
      <c r="AK37" s="664"/>
      <c r="AL37" s="630" t="s">
        <v>122</v>
      </c>
      <c r="AM37" s="631"/>
      <c r="AN37" s="631"/>
      <c r="AO37" s="665"/>
      <c r="AQ37" s="658" t="s">
        <v>320</v>
      </c>
      <c r="AR37" s="659"/>
      <c r="AS37" s="659"/>
      <c r="AT37" s="659"/>
      <c r="AU37" s="659"/>
      <c r="AV37" s="659"/>
      <c r="AW37" s="659"/>
      <c r="AX37" s="659"/>
      <c r="AY37" s="660"/>
      <c r="AZ37" s="627">
        <v>1045184</v>
      </c>
      <c r="BA37" s="628"/>
      <c r="BB37" s="628"/>
      <c r="BC37" s="628"/>
      <c r="BD37" s="636"/>
      <c r="BE37" s="636"/>
      <c r="BF37" s="661"/>
      <c r="BG37" s="624" t="s">
        <v>321</v>
      </c>
      <c r="BH37" s="625"/>
      <c r="BI37" s="625"/>
      <c r="BJ37" s="625"/>
      <c r="BK37" s="625"/>
      <c r="BL37" s="625"/>
      <c r="BM37" s="625"/>
      <c r="BN37" s="625"/>
      <c r="BO37" s="625"/>
      <c r="BP37" s="625"/>
      <c r="BQ37" s="625"/>
      <c r="BR37" s="625"/>
      <c r="BS37" s="625"/>
      <c r="BT37" s="625"/>
      <c r="BU37" s="626"/>
      <c r="BV37" s="627">
        <v>-35398</v>
      </c>
      <c r="BW37" s="628"/>
      <c r="BX37" s="628"/>
      <c r="BY37" s="628"/>
      <c r="BZ37" s="628"/>
      <c r="CA37" s="628"/>
      <c r="CB37" s="662"/>
      <c r="CD37" s="624" t="s">
        <v>322</v>
      </c>
      <c r="CE37" s="625"/>
      <c r="CF37" s="625"/>
      <c r="CG37" s="625"/>
      <c r="CH37" s="625"/>
      <c r="CI37" s="625"/>
      <c r="CJ37" s="625"/>
      <c r="CK37" s="625"/>
      <c r="CL37" s="625"/>
      <c r="CM37" s="625"/>
      <c r="CN37" s="625"/>
      <c r="CO37" s="625"/>
      <c r="CP37" s="625"/>
      <c r="CQ37" s="626"/>
      <c r="CR37" s="627">
        <v>385580</v>
      </c>
      <c r="CS37" s="636"/>
      <c r="CT37" s="636"/>
      <c r="CU37" s="636"/>
      <c r="CV37" s="636"/>
      <c r="CW37" s="636"/>
      <c r="CX37" s="636"/>
      <c r="CY37" s="637"/>
      <c r="CZ37" s="630">
        <v>2.7</v>
      </c>
      <c r="DA37" s="638"/>
      <c r="DB37" s="638"/>
      <c r="DC37" s="639"/>
      <c r="DD37" s="633">
        <v>385580</v>
      </c>
      <c r="DE37" s="636"/>
      <c r="DF37" s="636"/>
      <c r="DG37" s="636"/>
      <c r="DH37" s="636"/>
      <c r="DI37" s="636"/>
      <c r="DJ37" s="636"/>
      <c r="DK37" s="637"/>
      <c r="DL37" s="633">
        <v>385580</v>
      </c>
      <c r="DM37" s="636"/>
      <c r="DN37" s="636"/>
      <c r="DO37" s="636"/>
      <c r="DP37" s="636"/>
      <c r="DQ37" s="636"/>
      <c r="DR37" s="636"/>
      <c r="DS37" s="636"/>
      <c r="DT37" s="636"/>
      <c r="DU37" s="636"/>
      <c r="DV37" s="637"/>
      <c r="DW37" s="630">
        <v>4.3</v>
      </c>
      <c r="DX37" s="638"/>
      <c r="DY37" s="638"/>
      <c r="DZ37" s="638"/>
      <c r="EA37" s="638"/>
      <c r="EB37" s="638"/>
      <c r="EC37" s="652"/>
    </row>
    <row r="38" spans="2:133" ht="11.25" customHeight="1" x14ac:dyDescent="0.2">
      <c r="B38" s="624" t="s">
        <v>323</v>
      </c>
      <c r="C38" s="625"/>
      <c r="D38" s="625"/>
      <c r="E38" s="625"/>
      <c r="F38" s="625"/>
      <c r="G38" s="625"/>
      <c r="H38" s="625"/>
      <c r="I38" s="625"/>
      <c r="J38" s="625"/>
      <c r="K38" s="625"/>
      <c r="L38" s="625"/>
      <c r="M38" s="625"/>
      <c r="N38" s="625"/>
      <c r="O38" s="625"/>
      <c r="P38" s="625"/>
      <c r="Q38" s="626"/>
      <c r="R38" s="627">
        <v>792286</v>
      </c>
      <c r="S38" s="628"/>
      <c r="T38" s="628"/>
      <c r="U38" s="628"/>
      <c r="V38" s="628"/>
      <c r="W38" s="628"/>
      <c r="X38" s="628"/>
      <c r="Y38" s="629"/>
      <c r="Z38" s="663">
        <v>5.3</v>
      </c>
      <c r="AA38" s="663"/>
      <c r="AB38" s="663"/>
      <c r="AC38" s="663"/>
      <c r="AD38" s="664" t="s">
        <v>122</v>
      </c>
      <c r="AE38" s="664"/>
      <c r="AF38" s="664"/>
      <c r="AG38" s="664"/>
      <c r="AH38" s="664"/>
      <c r="AI38" s="664"/>
      <c r="AJ38" s="664"/>
      <c r="AK38" s="664"/>
      <c r="AL38" s="630" t="s">
        <v>122</v>
      </c>
      <c r="AM38" s="631"/>
      <c r="AN38" s="631"/>
      <c r="AO38" s="665"/>
      <c r="AQ38" s="658" t="s">
        <v>324</v>
      </c>
      <c r="AR38" s="659"/>
      <c r="AS38" s="659"/>
      <c r="AT38" s="659"/>
      <c r="AU38" s="659"/>
      <c r="AV38" s="659"/>
      <c r="AW38" s="659"/>
      <c r="AX38" s="659"/>
      <c r="AY38" s="660"/>
      <c r="AZ38" s="627">
        <v>106370</v>
      </c>
      <c r="BA38" s="628"/>
      <c r="BB38" s="628"/>
      <c r="BC38" s="628"/>
      <c r="BD38" s="636"/>
      <c r="BE38" s="636"/>
      <c r="BF38" s="661"/>
      <c r="BG38" s="624" t="s">
        <v>325</v>
      </c>
      <c r="BH38" s="625"/>
      <c r="BI38" s="625"/>
      <c r="BJ38" s="625"/>
      <c r="BK38" s="625"/>
      <c r="BL38" s="625"/>
      <c r="BM38" s="625"/>
      <c r="BN38" s="625"/>
      <c r="BO38" s="625"/>
      <c r="BP38" s="625"/>
      <c r="BQ38" s="625"/>
      <c r="BR38" s="625"/>
      <c r="BS38" s="625"/>
      <c r="BT38" s="625"/>
      <c r="BU38" s="626"/>
      <c r="BV38" s="627">
        <v>3420</v>
      </c>
      <c r="BW38" s="628"/>
      <c r="BX38" s="628"/>
      <c r="BY38" s="628"/>
      <c r="BZ38" s="628"/>
      <c r="CA38" s="628"/>
      <c r="CB38" s="662"/>
      <c r="CD38" s="624" t="s">
        <v>326</v>
      </c>
      <c r="CE38" s="625"/>
      <c r="CF38" s="625"/>
      <c r="CG38" s="625"/>
      <c r="CH38" s="625"/>
      <c r="CI38" s="625"/>
      <c r="CJ38" s="625"/>
      <c r="CK38" s="625"/>
      <c r="CL38" s="625"/>
      <c r="CM38" s="625"/>
      <c r="CN38" s="625"/>
      <c r="CO38" s="625"/>
      <c r="CP38" s="625"/>
      <c r="CQ38" s="626"/>
      <c r="CR38" s="627">
        <v>1361546</v>
      </c>
      <c r="CS38" s="628"/>
      <c r="CT38" s="628"/>
      <c r="CU38" s="628"/>
      <c r="CV38" s="628"/>
      <c r="CW38" s="628"/>
      <c r="CX38" s="628"/>
      <c r="CY38" s="629"/>
      <c r="CZ38" s="630">
        <v>9.6</v>
      </c>
      <c r="DA38" s="638"/>
      <c r="DB38" s="638"/>
      <c r="DC38" s="639"/>
      <c r="DD38" s="633">
        <v>1110295</v>
      </c>
      <c r="DE38" s="628"/>
      <c r="DF38" s="628"/>
      <c r="DG38" s="628"/>
      <c r="DH38" s="628"/>
      <c r="DI38" s="628"/>
      <c r="DJ38" s="628"/>
      <c r="DK38" s="629"/>
      <c r="DL38" s="633">
        <v>1038066</v>
      </c>
      <c r="DM38" s="628"/>
      <c r="DN38" s="628"/>
      <c r="DO38" s="628"/>
      <c r="DP38" s="628"/>
      <c r="DQ38" s="628"/>
      <c r="DR38" s="628"/>
      <c r="DS38" s="628"/>
      <c r="DT38" s="628"/>
      <c r="DU38" s="628"/>
      <c r="DV38" s="629"/>
      <c r="DW38" s="630">
        <v>11.6</v>
      </c>
      <c r="DX38" s="638"/>
      <c r="DY38" s="638"/>
      <c r="DZ38" s="638"/>
      <c r="EA38" s="638"/>
      <c r="EB38" s="638"/>
      <c r="EC38" s="652"/>
    </row>
    <row r="39" spans="2:133" ht="11.25" customHeight="1" x14ac:dyDescent="0.2">
      <c r="B39" s="624" t="s">
        <v>327</v>
      </c>
      <c r="C39" s="625"/>
      <c r="D39" s="625"/>
      <c r="E39" s="625"/>
      <c r="F39" s="625"/>
      <c r="G39" s="625"/>
      <c r="H39" s="625"/>
      <c r="I39" s="625"/>
      <c r="J39" s="625"/>
      <c r="K39" s="625"/>
      <c r="L39" s="625"/>
      <c r="M39" s="625"/>
      <c r="N39" s="625"/>
      <c r="O39" s="625"/>
      <c r="P39" s="625"/>
      <c r="Q39" s="626"/>
      <c r="R39" s="627" t="s">
        <v>122</v>
      </c>
      <c r="S39" s="628"/>
      <c r="T39" s="628"/>
      <c r="U39" s="628"/>
      <c r="V39" s="628"/>
      <c r="W39" s="628"/>
      <c r="X39" s="628"/>
      <c r="Y39" s="629"/>
      <c r="Z39" s="663" t="s">
        <v>122</v>
      </c>
      <c r="AA39" s="663"/>
      <c r="AB39" s="663"/>
      <c r="AC39" s="663"/>
      <c r="AD39" s="664" t="s">
        <v>122</v>
      </c>
      <c r="AE39" s="664"/>
      <c r="AF39" s="664"/>
      <c r="AG39" s="664"/>
      <c r="AH39" s="664"/>
      <c r="AI39" s="664"/>
      <c r="AJ39" s="664"/>
      <c r="AK39" s="664"/>
      <c r="AL39" s="630" t="s">
        <v>122</v>
      </c>
      <c r="AM39" s="631"/>
      <c r="AN39" s="631"/>
      <c r="AO39" s="665"/>
      <c r="AQ39" s="658" t="s">
        <v>328</v>
      </c>
      <c r="AR39" s="659"/>
      <c r="AS39" s="659"/>
      <c r="AT39" s="659"/>
      <c r="AU39" s="659"/>
      <c r="AV39" s="659"/>
      <c r="AW39" s="659"/>
      <c r="AX39" s="659"/>
      <c r="AY39" s="660"/>
      <c r="AZ39" s="627">
        <v>16574</v>
      </c>
      <c r="BA39" s="628"/>
      <c r="BB39" s="628"/>
      <c r="BC39" s="628"/>
      <c r="BD39" s="636"/>
      <c r="BE39" s="636"/>
      <c r="BF39" s="661"/>
      <c r="BG39" s="624" t="s">
        <v>329</v>
      </c>
      <c r="BH39" s="625"/>
      <c r="BI39" s="625"/>
      <c r="BJ39" s="625"/>
      <c r="BK39" s="625"/>
      <c r="BL39" s="625"/>
      <c r="BM39" s="625"/>
      <c r="BN39" s="625"/>
      <c r="BO39" s="625"/>
      <c r="BP39" s="625"/>
      <c r="BQ39" s="625"/>
      <c r="BR39" s="625"/>
      <c r="BS39" s="625"/>
      <c r="BT39" s="625"/>
      <c r="BU39" s="626"/>
      <c r="BV39" s="627">
        <v>4950</v>
      </c>
      <c r="BW39" s="628"/>
      <c r="BX39" s="628"/>
      <c r="BY39" s="628"/>
      <c r="BZ39" s="628"/>
      <c r="CA39" s="628"/>
      <c r="CB39" s="662"/>
      <c r="CD39" s="624" t="s">
        <v>330</v>
      </c>
      <c r="CE39" s="625"/>
      <c r="CF39" s="625"/>
      <c r="CG39" s="625"/>
      <c r="CH39" s="625"/>
      <c r="CI39" s="625"/>
      <c r="CJ39" s="625"/>
      <c r="CK39" s="625"/>
      <c r="CL39" s="625"/>
      <c r="CM39" s="625"/>
      <c r="CN39" s="625"/>
      <c r="CO39" s="625"/>
      <c r="CP39" s="625"/>
      <c r="CQ39" s="626"/>
      <c r="CR39" s="627">
        <v>519501</v>
      </c>
      <c r="CS39" s="636"/>
      <c r="CT39" s="636"/>
      <c r="CU39" s="636"/>
      <c r="CV39" s="636"/>
      <c r="CW39" s="636"/>
      <c r="CX39" s="636"/>
      <c r="CY39" s="637"/>
      <c r="CZ39" s="630">
        <v>3.6</v>
      </c>
      <c r="DA39" s="638"/>
      <c r="DB39" s="638"/>
      <c r="DC39" s="639"/>
      <c r="DD39" s="633">
        <v>412455</v>
      </c>
      <c r="DE39" s="636"/>
      <c r="DF39" s="636"/>
      <c r="DG39" s="636"/>
      <c r="DH39" s="636"/>
      <c r="DI39" s="636"/>
      <c r="DJ39" s="636"/>
      <c r="DK39" s="637"/>
      <c r="DL39" s="633" t="s">
        <v>122</v>
      </c>
      <c r="DM39" s="636"/>
      <c r="DN39" s="636"/>
      <c r="DO39" s="636"/>
      <c r="DP39" s="636"/>
      <c r="DQ39" s="636"/>
      <c r="DR39" s="636"/>
      <c r="DS39" s="636"/>
      <c r="DT39" s="636"/>
      <c r="DU39" s="636"/>
      <c r="DV39" s="637"/>
      <c r="DW39" s="630" t="s">
        <v>122</v>
      </c>
      <c r="DX39" s="638"/>
      <c r="DY39" s="638"/>
      <c r="DZ39" s="638"/>
      <c r="EA39" s="638"/>
      <c r="EB39" s="638"/>
      <c r="EC39" s="652"/>
    </row>
    <row r="40" spans="2:133" ht="11.25" customHeight="1" x14ac:dyDescent="0.2">
      <c r="B40" s="624" t="s">
        <v>331</v>
      </c>
      <c r="C40" s="625"/>
      <c r="D40" s="625"/>
      <c r="E40" s="625"/>
      <c r="F40" s="625"/>
      <c r="G40" s="625"/>
      <c r="H40" s="625"/>
      <c r="I40" s="625"/>
      <c r="J40" s="625"/>
      <c r="K40" s="625"/>
      <c r="L40" s="625"/>
      <c r="M40" s="625"/>
      <c r="N40" s="625"/>
      <c r="O40" s="625"/>
      <c r="P40" s="625"/>
      <c r="Q40" s="626"/>
      <c r="R40" s="627">
        <v>27186</v>
      </c>
      <c r="S40" s="628"/>
      <c r="T40" s="628"/>
      <c r="U40" s="628"/>
      <c r="V40" s="628"/>
      <c r="W40" s="628"/>
      <c r="X40" s="628"/>
      <c r="Y40" s="629"/>
      <c r="Z40" s="663">
        <v>0.2</v>
      </c>
      <c r="AA40" s="663"/>
      <c r="AB40" s="663"/>
      <c r="AC40" s="663"/>
      <c r="AD40" s="664" t="s">
        <v>122</v>
      </c>
      <c r="AE40" s="664"/>
      <c r="AF40" s="664"/>
      <c r="AG40" s="664"/>
      <c r="AH40" s="664"/>
      <c r="AI40" s="664"/>
      <c r="AJ40" s="664"/>
      <c r="AK40" s="664"/>
      <c r="AL40" s="630" t="s">
        <v>122</v>
      </c>
      <c r="AM40" s="631"/>
      <c r="AN40" s="631"/>
      <c r="AO40" s="665"/>
      <c r="AQ40" s="658" t="s">
        <v>332</v>
      </c>
      <c r="AR40" s="659"/>
      <c r="AS40" s="659"/>
      <c r="AT40" s="659"/>
      <c r="AU40" s="659"/>
      <c r="AV40" s="659"/>
      <c r="AW40" s="659"/>
      <c r="AX40" s="659"/>
      <c r="AY40" s="660"/>
      <c r="AZ40" s="627" t="s">
        <v>122</v>
      </c>
      <c r="BA40" s="628"/>
      <c r="BB40" s="628"/>
      <c r="BC40" s="628"/>
      <c r="BD40" s="636"/>
      <c r="BE40" s="636"/>
      <c r="BF40" s="661"/>
      <c r="BG40" s="666" t="s">
        <v>333</v>
      </c>
      <c r="BH40" s="667"/>
      <c r="BI40" s="667"/>
      <c r="BJ40" s="667"/>
      <c r="BK40" s="667"/>
      <c r="BL40" s="211"/>
      <c r="BM40" s="625" t="s">
        <v>334</v>
      </c>
      <c r="BN40" s="625"/>
      <c r="BO40" s="625"/>
      <c r="BP40" s="625"/>
      <c r="BQ40" s="625"/>
      <c r="BR40" s="625"/>
      <c r="BS40" s="625"/>
      <c r="BT40" s="625"/>
      <c r="BU40" s="626"/>
      <c r="BV40" s="627">
        <v>93</v>
      </c>
      <c r="BW40" s="628"/>
      <c r="BX40" s="628"/>
      <c r="BY40" s="628"/>
      <c r="BZ40" s="628"/>
      <c r="CA40" s="628"/>
      <c r="CB40" s="662"/>
      <c r="CD40" s="624" t="s">
        <v>335</v>
      </c>
      <c r="CE40" s="625"/>
      <c r="CF40" s="625"/>
      <c r="CG40" s="625"/>
      <c r="CH40" s="625"/>
      <c r="CI40" s="625"/>
      <c r="CJ40" s="625"/>
      <c r="CK40" s="625"/>
      <c r="CL40" s="625"/>
      <c r="CM40" s="625"/>
      <c r="CN40" s="625"/>
      <c r="CO40" s="625"/>
      <c r="CP40" s="625"/>
      <c r="CQ40" s="626"/>
      <c r="CR40" s="627">
        <v>11891</v>
      </c>
      <c r="CS40" s="628"/>
      <c r="CT40" s="628"/>
      <c r="CU40" s="628"/>
      <c r="CV40" s="628"/>
      <c r="CW40" s="628"/>
      <c r="CX40" s="628"/>
      <c r="CY40" s="629"/>
      <c r="CZ40" s="630">
        <v>0.1</v>
      </c>
      <c r="DA40" s="638"/>
      <c r="DB40" s="638"/>
      <c r="DC40" s="639"/>
      <c r="DD40" s="633">
        <v>7891</v>
      </c>
      <c r="DE40" s="628"/>
      <c r="DF40" s="628"/>
      <c r="DG40" s="628"/>
      <c r="DH40" s="628"/>
      <c r="DI40" s="628"/>
      <c r="DJ40" s="628"/>
      <c r="DK40" s="629"/>
      <c r="DL40" s="633" t="s">
        <v>122</v>
      </c>
      <c r="DM40" s="628"/>
      <c r="DN40" s="628"/>
      <c r="DO40" s="628"/>
      <c r="DP40" s="628"/>
      <c r="DQ40" s="628"/>
      <c r="DR40" s="628"/>
      <c r="DS40" s="628"/>
      <c r="DT40" s="628"/>
      <c r="DU40" s="628"/>
      <c r="DV40" s="629"/>
      <c r="DW40" s="630" t="s">
        <v>122</v>
      </c>
      <c r="DX40" s="638"/>
      <c r="DY40" s="638"/>
      <c r="DZ40" s="638"/>
      <c r="EA40" s="638"/>
      <c r="EB40" s="638"/>
      <c r="EC40" s="652"/>
    </row>
    <row r="41" spans="2:133" ht="11.25" customHeight="1" x14ac:dyDescent="0.2">
      <c r="B41" s="608" t="s">
        <v>336</v>
      </c>
      <c r="C41" s="609"/>
      <c r="D41" s="609"/>
      <c r="E41" s="609"/>
      <c r="F41" s="609"/>
      <c r="G41" s="609"/>
      <c r="H41" s="609"/>
      <c r="I41" s="609"/>
      <c r="J41" s="609"/>
      <c r="K41" s="609"/>
      <c r="L41" s="609"/>
      <c r="M41" s="609"/>
      <c r="N41" s="609"/>
      <c r="O41" s="609"/>
      <c r="P41" s="609"/>
      <c r="Q41" s="610"/>
      <c r="R41" s="611">
        <v>14864682</v>
      </c>
      <c r="S41" s="649"/>
      <c r="T41" s="649"/>
      <c r="U41" s="649"/>
      <c r="V41" s="649"/>
      <c r="W41" s="649"/>
      <c r="X41" s="649"/>
      <c r="Y41" s="653"/>
      <c r="Z41" s="654">
        <v>100</v>
      </c>
      <c r="AA41" s="654"/>
      <c r="AB41" s="654"/>
      <c r="AC41" s="654"/>
      <c r="AD41" s="655">
        <v>8914834</v>
      </c>
      <c r="AE41" s="655"/>
      <c r="AF41" s="655"/>
      <c r="AG41" s="655"/>
      <c r="AH41" s="655"/>
      <c r="AI41" s="655"/>
      <c r="AJ41" s="655"/>
      <c r="AK41" s="655"/>
      <c r="AL41" s="614">
        <v>100</v>
      </c>
      <c r="AM41" s="656"/>
      <c r="AN41" s="656"/>
      <c r="AO41" s="657"/>
      <c r="AQ41" s="658" t="s">
        <v>337</v>
      </c>
      <c r="AR41" s="659"/>
      <c r="AS41" s="659"/>
      <c r="AT41" s="659"/>
      <c r="AU41" s="659"/>
      <c r="AV41" s="659"/>
      <c r="AW41" s="659"/>
      <c r="AX41" s="659"/>
      <c r="AY41" s="660"/>
      <c r="AZ41" s="627">
        <v>258073</v>
      </c>
      <c r="BA41" s="628"/>
      <c r="BB41" s="628"/>
      <c r="BC41" s="628"/>
      <c r="BD41" s="636"/>
      <c r="BE41" s="636"/>
      <c r="BF41" s="661"/>
      <c r="BG41" s="666"/>
      <c r="BH41" s="667"/>
      <c r="BI41" s="667"/>
      <c r="BJ41" s="667"/>
      <c r="BK41" s="667"/>
      <c r="BL41" s="211"/>
      <c r="BM41" s="625" t="s">
        <v>338</v>
      </c>
      <c r="BN41" s="625"/>
      <c r="BO41" s="625"/>
      <c r="BP41" s="625"/>
      <c r="BQ41" s="625"/>
      <c r="BR41" s="625"/>
      <c r="BS41" s="625"/>
      <c r="BT41" s="625"/>
      <c r="BU41" s="626"/>
      <c r="BV41" s="627">
        <v>1</v>
      </c>
      <c r="BW41" s="628"/>
      <c r="BX41" s="628"/>
      <c r="BY41" s="628"/>
      <c r="BZ41" s="628"/>
      <c r="CA41" s="628"/>
      <c r="CB41" s="662"/>
      <c r="CD41" s="624" t="s">
        <v>339</v>
      </c>
      <c r="CE41" s="625"/>
      <c r="CF41" s="625"/>
      <c r="CG41" s="625"/>
      <c r="CH41" s="625"/>
      <c r="CI41" s="625"/>
      <c r="CJ41" s="625"/>
      <c r="CK41" s="625"/>
      <c r="CL41" s="625"/>
      <c r="CM41" s="625"/>
      <c r="CN41" s="625"/>
      <c r="CO41" s="625"/>
      <c r="CP41" s="625"/>
      <c r="CQ41" s="626"/>
      <c r="CR41" s="627" t="s">
        <v>122</v>
      </c>
      <c r="CS41" s="636"/>
      <c r="CT41" s="636"/>
      <c r="CU41" s="636"/>
      <c r="CV41" s="636"/>
      <c r="CW41" s="636"/>
      <c r="CX41" s="636"/>
      <c r="CY41" s="637"/>
      <c r="CZ41" s="630" t="s">
        <v>122</v>
      </c>
      <c r="DA41" s="638"/>
      <c r="DB41" s="638"/>
      <c r="DC41" s="639"/>
      <c r="DD41" s="633" t="s">
        <v>122</v>
      </c>
      <c r="DE41" s="636"/>
      <c r="DF41" s="636"/>
      <c r="DG41" s="636"/>
      <c r="DH41" s="636"/>
      <c r="DI41" s="636"/>
      <c r="DJ41" s="636"/>
      <c r="DK41" s="637"/>
      <c r="DL41" s="605"/>
      <c r="DM41" s="606"/>
      <c r="DN41" s="606"/>
      <c r="DO41" s="606"/>
      <c r="DP41" s="606"/>
      <c r="DQ41" s="606"/>
      <c r="DR41" s="606"/>
      <c r="DS41" s="606"/>
      <c r="DT41" s="606"/>
      <c r="DU41" s="606"/>
      <c r="DV41" s="607"/>
      <c r="DW41" s="602"/>
      <c r="DX41" s="603"/>
      <c r="DY41" s="603"/>
      <c r="DZ41" s="603"/>
      <c r="EA41" s="603"/>
      <c r="EB41" s="603"/>
      <c r="EC41" s="604"/>
    </row>
    <row r="42" spans="2:133" ht="11.25" customHeight="1" x14ac:dyDescent="0.2">
      <c r="AQ42" s="646" t="s">
        <v>340</v>
      </c>
      <c r="AR42" s="647"/>
      <c r="AS42" s="647"/>
      <c r="AT42" s="647"/>
      <c r="AU42" s="647"/>
      <c r="AV42" s="647"/>
      <c r="AW42" s="647"/>
      <c r="AX42" s="647"/>
      <c r="AY42" s="648"/>
      <c r="AZ42" s="611">
        <v>1103473</v>
      </c>
      <c r="BA42" s="649"/>
      <c r="BB42" s="649"/>
      <c r="BC42" s="649"/>
      <c r="BD42" s="612"/>
      <c r="BE42" s="612"/>
      <c r="BF42" s="650"/>
      <c r="BG42" s="668"/>
      <c r="BH42" s="669"/>
      <c r="BI42" s="669"/>
      <c r="BJ42" s="669"/>
      <c r="BK42" s="669"/>
      <c r="BL42" s="212"/>
      <c r="BM42" s="609" t="s">
        <v>341</v>
      </c>
      <c r="BN42" s="609"/>
      <c r="BO42" s="609"/>
      <c r="BP42" s="609"/>
      <c r="BQ42" s="609"/>
      <c r="BR42" s="609"/>
      <c r="BS42" s="609"/>
      <c r="BT42" s="609"/>
      <c r="BU42" s="610"/>
      <c r="BV42" s="611">
        <v>414</v>
      </c>
      <c r="BW42" s="649"/>
      <c r="BX42" s="649"/>
      <c r="BY42" s="649"/>
      <c r="BZ42" s="649"/>
      <c r="CA42" s="649"/>
      <c r="CB42" s="651"/>
      <c r="CD42" s="624" t="s">
        <v>342</v>
      </c>
      <c r="CE42" s="625"/>
      <c r="CF42" s="625"/>
      <c r="CG42" s="625"/>
      <c r="CH42" s="625"/>
      <c r="CI42" s="625"/>
      <c r="CJ42" s="625"/>
      <c r="CK42" s="625"/>
      <c r="CL42" s="625"/>
      <c r="CM42" s="625"/>
      <c r="CN42" s="625"/>
      <c r="CO42" s="625"/>
      <c r="CP42" s="625"/>
      <c r="CQ42" s="626"/>
      <c r="CR42" s="627">
        <v>1346786</v>
      </c>
      <c r="CS42" s="636"/>
      <c r="CT42" s="636"/>
      <c r="CU42" s="636"/>
      <c r="CV42" s="636"/>
      <c r="CW42" s="636"/>
      <c r="CX42" s="636"/>
      <c r="CY42" s="637"/>
      <c r="CZ42" s="630">
        <v>9.5</v>
      </c>
      <c r="DA42" s="638"/>
      <c r="DB42" s="638"/>
      <c r="DC42" s="639"/>
      <c r="DD42" s="633">
        <v>391236</v>
      </c>
      <c r="DE42" s="636"/>
      <c r="DF42" s="636"/>
      <c r="DG42" s="636"/>
      <c r="DH42" s="636"/>
      <c r="DI42" s="636"/>
      <c r="DJ42" s="636"/>
      <c r="DK42" s="637"/>
      <c r="DL42" s="605"/>
      <c r="DM42" s="606"/>
      <c r="DN42" s="606"/>
      <c r="DO42" s="606"/>
      <c r="DP42" s="606"/>
      <c r="DQ42" s="606"/>
      <c r="DR42" s="606"/>
      <c r="DS42" s="606"/>
      <c r="DT42" s="606"/>
      <c r="DU42" s="606"/>
      <c r="DV42" s="607"/>
      <c r="DW42" s="602"/>
      <c r="DX42" s="603"/>
      <c r="DY42" s="603"/>
      <c r="DZ42" s="603"/>
      <c r="EA42" s="603"/>
      <c r="EB42" s="603"/>
      <c r="EC42" s="604"/>
    </row>
    <row r="43" spans="2:133" ht="11.25" customHeight="1" x14ac:dyDescent="0.2">
      <c r="B43" s="202" t="s">
        <v>343</v>
      </c>
      <c r="CD43" s="624" t="s">
        <v>344</v>
      </c>
      <c r="CE43" s="625"/>
      <c r="CF43" s="625"/>
      <c r="CG43" s="625"/>
      <c r="CH43" s="625"/>
      <c r="CI43" s="625"/>
      <c r="CJ43" s="625"/>
      <c r="CK43" s="625"/>
      <c r="CL43" s="625"/>
      <c r="CM43" s="625"/>
      <c r="CN43" s="625"/>
      <c r="CO43" s="625"/>
      <c r="CP43" s="625"/>
      <c r="CQ43" s="626"/>
      <c r="CR43" s="627">
        <v>35425</v>
      </c>
      <c r="CS43" s="636"/>
      <c r="CT43" s="636"/>
      <c r="CU43" s="636"/>
      <c r="CV43" s="636"/>
      <c r="CW43" s="636"/>
      <c r="CX43" s="636"/>
      <c r="CY43" s="637"/>
      <c r="CZ43" s="630">
        <v>0.2</v>
      </c>
      <c r="DA43" s="638"/>
      <c r="DB43" s="638"/>
      <c r="DC43" s="639"/>
      <c r="DD43" s="633">
        <v>35425</v>
      </c>
      <c r="DE43" s="636"/>
      <c r="DF43" s="636"/>
      <c r="DG43" s="636"/>
      <c r="DH43" s="636"/>
      <c r="DI43" s="636"/>
      <c r="DJ43" s="636"/>
      <c r="DK43" s="637"/>
      <c r="DL43" s="605"/>
      <c r="DM43" s="606"/>
      <c r="DN43" s="606"/>
      <c r="DO43" s="606"/>
      <c r="DP43" s="606"/>
      <c r="DQ43" s="606"/>
      <c r="DR43" s="606"/>
      <c r="DS43" s="606"/>
      <c r="DT43" s="606"/>
      <c r="DU43" s="606"/>
      <c r="DV43" s="607"/>
      <c r="DW43" s="602"/>
      <c r="DX43" s="603"/>
      <c r="DY43" s="603"/>
      <c r="DZ43" s="603"/>
      <c r="EA43" s="603"/>
      <c r="EB43" s="603"/>
      <c r="EC43" s="604"/>
    </row>
    <row r="44" spans="2:133" ht="11.25" customHeight="1" x14ac:dyDescent="0.2">
      <c r="B44" s="634" t="s">
        <v>345</v>
      </c>
      <c r="C44" s="634"/>
      <c r="D44" s="634"/>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c r="AD44" s="634"/>
      <c r="AE44" s="634"/>
      <c r="AF44" s="634"/>
      <c r="AG44" s="634"/>
      <c r="AH44" s="634"/>
      <c r="AI44" s="634"/>
      <c r="AJ44" s="634"/>
      <c r="AK44" s="634"/>
      <c r="AL44" s="634"/>
      <c r="AM44" s="634"/>
      <c r="AN44" s="634"/>
      <c r="AO44" s="634"/>
      <c r="AP44" s="634"/>
      <c r="AQ44" s="634"/>
      <c r="AR44" s="634"/>
      <c r="AS44" s="634"/>
      <c r="AT44" s="634"/>
      <c r="AU44" s="634"/>
      <c r="AV44" s="634"/>
      <c r="AW44" s="634"/>
      <c r="AX44" s="634"/>
      <c r="AY44" s="634"/>
      <c r="AZ44" s="634"/>
      <c r="BA44" s="634"/>
      <c r="BB44" s="634"/>
      <c r="BC44" s="634"/>
      <c r="BD44" s="634"/>
      <c r="BE44" s="634"/>
      <c r="BF44" s="634"/>
      <c r="BG44" s="634"/>
      <c r="BH44" s="634"/>
      <c r="BI44" s="634"/>
      <c r="BJ44" s="634"/>
      <c r="BK44" s="634"/>
      <c r="BL44" s="634"/>
      <c r="BM44" s="634"/>
      <c r="BN44" s="634"/>
      <c r="BO44" s="634"/>
      <c r="BP44" s="634"/>
      <c r="BQ44" s="634"/>
      <c r="BR44" s="634"/>
      <c r="BS44" s="634"/>
      <c r="BT44" s="634"/>
      <c r="BU44" s="634"/>
      <c r="BV44" s="634"/>
      <c r="BW44" s="634"/>
      <c r="BX44" s="634"/>
      <c r="BY44" s="634"/>
      <c r="BZ44" s="634"/>
      <c r="CA44" s="634"/>
      <c r="CB44" s="634"/>
      <c r="CC44" s="635"/>
      <c r="CD44" s="640" t="s">
        <v>293</v>
      </c>
      <c r="CE44" s="641"/>
      <c r="CF44" s="624" t="s">
        <v>346</v>
      </c>
      <c r="CG44" s="625"/>
      <c r="CH44" s="625"/>
      <c r="CI44" s="625"/>
      <c r="CJ44" s="625"/>
      <c r="CK44" s="625"/>
      <c r="CL44" s="625"/>
      <c r="CM44" s="625"/>
      <c r="CN44" s="625"/>
      <c r="CO44" s="625"/>
      <c r="CP44" s="625"/>
      <c r="CQ44" s="626"/>
      <c r="CR44" s="627">
        <v>1338695</v>
      </c>
      <c r="CS44" s="628"/>
      <c r="CT44" s="628"/>
      <c r="CU44" s="628"/>
      <c r="CV44" s="628"/>
      <c r="CW44" s="628"/>
      <c r="CX44" s="628"/>
      <c r="CY44" s="629"/>
      <c r="CZ44" s="630">
        <v>9.4</v>
      </c>
      <c r="DA44" s="631"/>
      <c r="DB44" s="631"/>
      <c r="DC44" s="632"/>
      <c r="DD44" s="633">
        <v>387645</v>
      </c>
      <c r="DE44" s="628"/>
      <c r="DF44" s="628"/>
      <c r="DG44" s="628"/>
      <c r="DH44" s="628"/>
      <c r="DI44" s="628"/>
      <c r="DJ44" s="628"/>
      <c r="DK44" s="629"/>
      <c r="DL44" s="605"/>
      <c r="DM44" s="606"/>
      <c r="DN44" s="606"/>
      <c r="DO44" s="606"/>
      <c r="DP44" s="606"/>
      <c r="DQ44" s="606"/>
      <c r="DR44" s="606"/>
      <c r="DS44" s="606"/>
      <c r="DT44" s="606"/>
      <c r="DU44" s="606"/>
      <c r="DV44" s="607"/>
      <c r="DW44" s="602"/>
      <c r="DX44" s="603"/>
      <c r="DY44" s="603"/>
      <c r="DZ44" s="603"/>
      <c r="EA44" s="603"/>
      <c r="EB44" s="603"/>
      <c r="EC44" s="604"/>
    </row>
    <row r="45" spans="2:133" ht="11.25" customHeight="1" x14ac:dyDescent="0.2">
      <c r="B45" s="634" t="s">
        <v>347</v>
      </c>
      <c r="C45" s="634"/>
      <c r="D45" s="634"/>
      <c r="E45" s="634"/>
      <c r="F45" s="634"/>
      <c r="G45" s="634"/>
      <c r="H45" s="634"/>
      <c r="I45" s="634"/>
      <c r="J45" s="634"/>
      <c r="K45" s="634"/>
      <c r="L45" s="634"/>
      <c r="M45" s="634"/>
      <c r="N45" s="634"/>
      <c r="O45" s="634"/>
      <c r="P45" s="634"/>
      <c r="Q45" s="634"/>
      <c r="R45" s="634"/>
      <c r="S45" s="634"/>
      <c r="T45" s="634"/>
      <c r="U45" s="634"/>
      <c r="V45" s="634"/>
      <c r="W45" s="634"/>
      <c r="X45" s="634"/>
      <c r="Y45" s="634"/>
      <c r="Z45" s="634"/>
      <c r="AA45" s="634"/>
      <c r="AB45" s="634"/>
      <c r="AC45" s="634"/>
      <c r="AD45" s="634"/>
      <c r="AE45" s="634"/>
      <c r="AF45" s="634"/>
      <c r="AG45" s="634"/>
      <c r="AH45" s="634"/>
      <c r="AI45" s="634"/>
      <c r="AJ45" s="634"/>
      <c r="AK45" s="634"/>
      <c r="AL45" s="634"/>
      <c r="AM45" s="634"/>
      <c r="AN45" s="634"/>
      <c r="AO45" s="634"/>
      <c r="AP45" s="634"/>
      <c r="AQ45" s="634"/>
      <c r="AR45" s="634"/>
      <c r="AS45" s="634"/>
      <c r="AT45" s="634"/>
      <c r="AU45" s="634"/>
      <c r="AV45" s="634"/>
      <c r="AW45" s="634"/>
      <c r="AX45" s="634"/>
      <c r="AY45" s="634"/>
      <c r="AZ45" s="634"/>
      <c r="BA45" s="634"/>
      <c r="BB45" s="634"/>
      <c r="BC45" s="634"/>
      <c r="BD45" s="634"/>
      <c r="BE45" s="634"/>
      <c r="BF45" s="634"/>
      <c r="BG45" s="634"/>
      <c r="BH45" s="634"/>
      <c r="BI45" s="634"/>
      <c r="BJ45" s="634"/>
      <c r="BK45" s="634"/>
      <c r="BL45" s="634"/>
      <c r="BM45" s="634"/>
      <c r="BN45" s="634"/>
      <c r="BO45" s="634"/>
      <c r="BP45" s="634"/>
      <c r="BQ45" s="634"/>
      <c r="BR45" s="634"/>
      <c r="BS45" s="634"/>
      <c r="BT45" s="634"/>
      <c r="BU45" s="634"/>
      <c r="BV45" s="634"/>
      <c r="BW45" s="634"/>
      <c r="BX45" s="634"/>
      <c r="BY45" s="634"/>
      <c r="BZ45" s="634"/>
      <c r="CA45" s="634"/>
      <c r="CB45" s="634"/>
      <c r="CC45" s="635"/>
      <c r="CD45" s="642"/>
      <c r="CE45" s="643"/>
      <c r="CF45" s="624" t="s">
        <v>348</v>
      </c>
      <c r="CG45" s="625"/>
      <c r="CH45" s="625"/>
      <c r="CI45" s="625"/>
      <c r="CJ45" s="625"/>
      <c r="CK45" s="625"/>
      <c r="CL45" s="625"/>
      <c r="CM45" s="625"/>
      <c r="CN45" s="625"/>
      <c r="CO45" s="625"/>
      <c r="CP45" s="625"/>
      <c r="CQ45" s="626"/>
      <c r="CR45" s="627">
        <v>227276</v>
      </c>
      <c r="CS45" s="636"/>
      <c r="CT45" s="636"/>
      <c r="CU45" s="636"/>
      <c r="CV45" s="636"/>
      <c r="CW45" s="636"/>
      <c r="CX45" s="636"/>
      <c r="CY45" s="637"/>
      <c r="CZ45" s="630">
        <v>1.6</v>
      </c>
      <c r="DA45" s="638"/>
      <c r="DB45" s="638"/>
      <c r="DC45" s="639"/>
      <c r="DD45" s="633">
        <v>27033</v>
      </c>
      <c r="DE45" s="636"/>
      <c r="DF45" s="636"/>
      <c r="DG45" s="636"/>
      <c r="DH45" s="636"/>
      <c r="DI45" s="636"/>
      <c r="DJ45" s="636"/>
      <c r="DK45" s="637"/>
      <c r="DL45" s="605"/>
      <c r="DM45" s="606"/>
      <c r="DN45" s="606"/>
      <c r="DO45" s="606"/>
      <c r="DP45" s="606"/>
      <c r="DQ45" s="606"/>
      <c r="DR45" s="606"/>
      <c r="DS45" s="606"/>
      <c r="DT45" s="606"/>
      <c r="DU45" s="606"/>
      <c r="DV45" s="607"/>
      <c r="DW45" s="602"/>
      <c r="DX45" s="603"/>
      <c r="DY45" s="603"/>
      <c r="DZ45" s="603"/>
      <c r="EA45" s="603"/>
      <c r="EB45" s="603"/>
      <c r="EC45" s="604"/>
    </row>
    <row r="46" spans="2:133" ht="11.25" customHeight="1" x14ac:dyDescent="0.2">
      <c r="B46" s="213"/>
      <c r="CD46" s="642"/>
      <c r="CE46" s="643"/>
      <c r="CF46" s="624" t="s">
        <v>349</v>
      </c>
      <c r="CG46" s="625"/>
      <c r="CH46" s="625"/>
      <c r="CI46" s="625"/>
      <c r="CJ46" s="625"/>
      <c r="CK46" s="625"/>
      <c r="CL46" s="625"/>
      <c r="CM46" s="625"/>
      <c r="CN46" s="625"/>
      <c r="CO46" s="625"/>
      <c r="CP46" s="625"/>
      <c r="CQ46" s="626"/>
      <c r="CR46" s="627">
        <v>1087368</v>
      </c>
      <c r="CS46" s="628"/>
      <c r="CT46" s="628"/>
      <c r="CU46" s="628"/>
      <c r="CV46" s="628"/>
      <c r="CW46" s="628"/>
      <c r="CX46" s="628"/>
      <c r="CY46" s="629"/>
      <c r="CZ46" s="630">
        <v>7.6</v>
      </c>
      <c r="DA46" s="631"/>
      <c r="DB46" s="631"/>
      <c r="DC46" s="632"/>
      <c r="DD46" s="633">
        <v>359161</v>
      </c>
      <c r="DE46" s="628"/>
      <c r="DF46" s="628"/>
      <c r="DG46" s="628"/>
      <c r="DH46" s="628"/>
      <c r="DI46" s="628"/>
      <c r="DJ46" s="628"/>
      <c r="DK46" s="629"/>
      <c r="DL46" s="605"/>
      <c r="DM46" s="606"/>
      <c r="DN46" s="606"/>
      <c r="DO46" s="606"/>
      <c r="DP46" s="606"/>
      <c r="DQ46" s="606"/>
      <c r="DR46" s="606"/>
      <c r="DS46" s="606"/>
      <c r="DT46" s="606"/>
      <c r="DU46" s="606"/>
      <c r="DV46" s="607"/>
      <c r="DW46" s="602"/>
      <c r="DX46" s="603"/>
      <c r="DY46" s="603"/>
      <c r="DZ46" s="603"/>
      <c r="EA46" s="603"/>
      <c r="EB46" s="603"/>
      <c r="EC46" s="604"/>
    </row>
    <row r="47" spans="2:133" ht="11.25" customHeight="1" x14ac:dyDescent="0.2">
      <c r="B47" s="213"/>
      <c r="CD47" s="642"/>
      <c r="CE47" s="643"/>
      <c r="CF47" s="624" t="s">
        <v>350</v>
      </c>
      <c r="CG47" s="625"/>
      <c r="CH47" s="625"/>
      <c r="CI47" s="625"/>
      <c r="CJ47" s="625"/>
      <c r="CK47" s="625"/>
      <c r="CL47" s="625"/>
      <c r="CM47" s="625"/>
      <c r="CN47" s="625"/>
      <c r="CO47" s="625"/>
      <c r="CP47" s="625"/>
      <c r="CQ47" s="626"/>
      <c r="CR47" s="627">
        <v>8091</v>
      </c>
      <c r="CS47" s="636"/>
      <c r="CT47" s="636"/>
      <c r="CU47" s="636"/>
      <c r="CV47" s="636"/>
      <c r="CW47" s="636"/>
      <c r="CX47" s="636"/>
      <c r="CY47" s="637"/>
      <c r="CZ47" s="630">
        <v>0.1</v>
      </c>
      <c r="DA47" s="638"/>
      <c r="DB47" s="638"/>
      <c r="DC47" s="639"/>
      <c r="DD47" s="633">
        <v>3591</v>
      </c>
      <c r="DE47" s="636"/>
      <c r="DF47" s="636"/>
      <c r="DG47" s="636"/>
      <c r="DH47" s="636"/>
      <c r="DI47" s="636"/>
      <c r="DJ47" s="636"/>
      <c r="DK47" s="637"/>
      <c r="DL47" s="605"/>
      <c r="DM47" s="606"/>
      <c r="DN47" s="606"/>
      <c r="DO47" s="606"/>
      <c r="DP47" s="606"/>
      <c r="DQ47" s="606"/>
      <c r="DR47" s="606"/>
      <c r="DS47" s="606"/>
      <c r="DT47" s="606"/>
      <c r="DU47" s="606"/>
      <c r="DV47" s="607"/>
      <c r="DW47" s="602"/>
      <c r="DX47" s="603"/>
      <c r="DY47" s="603"/>
      <c r="DZ47" s="603"/>
      <c r="EA47" s="603"/>
      <c r="EB47" s="603"/>
      <c r="EC47" s="604"/>
    </row>
    <row r="48" spans="2:133" ht="10.8" x14ac:dyDescent="0.2">
      <c r="B48" s="213"/>
      <c r="CD48" s="644"/>
      <c r="CE48" s="645"/>
      <c r="CF48" s="624" t="s">
        <v>351</v>
      </c>
      <c r="CG48" s="625"/>
      <c r="CH48" s="625"/>
      <c r="CI48" s="625"/>
      <c r="CJ48" s="625"/>
      <c r="CK48" s="625"/>
      <c r="CL48" s="625"/>
      <c r="CM48" s="625"/>
      <c r="CN48" s="625"/>
      <c r="CO48" s="625"/>
      <c r="CP48" s="625"/>
      <c r="CQ48" s="626"/>
      <c r="CR48" s="627" t="s">
        <v>122</v>
      </c>
      <c r="CS48" s="628"/>
      <c r="CT48" s="628"/>
      <c r="CU48" s="628"/>
      <c r="CV48" s="628"/>
      <c r="CW48" s="628"/>
      <c r="CX48" s="628"/>
      <c r="CY48" s="629"/>
      <c r="CZ48" s="630" t="s">
        <v>122</v>
      </c>
      <c r="DA48" s="631"/>
      <c r="DB48" s="631"/>
      <c r="DC48" s="632"/>
      <c r="DD48" s="633" t="s">
        <v>122</v>
      </c>
      <c r="DE48" s="628"/>
      <c r="DF48" s="628"/>
      <c r="DG48" s="628"/>
      <c r="DH48" s="628"/>
      <c r="DI48" s="628"/>
      <c r="DJ48" s="628"/>
      <c r="DK48" s="629"/>
      <c r="DL48" s="605"/>
      <c r="DM48" s="606"/>
      <c r="DN48" s="606"/>
      <c r="DO48" s="606"/>
      <c r="DP48" s="606"/>
      <c r="DQ48" s="606"/>
      <c r="DR48" s="606"/>
      <c r="DS48" s="606"/>
      <c r="DT48" s="606"/>
      <c r="DU48" s="606"/>
      <c r="DV48" s="607"/>
      <c r="DW48" s="602"/>
      <c r="DX48" s="603"/>
      <c r="DY48" s="603"/>
      <c r="DZ48" s="603"/>
      <c r="EA48" s="603"/>
      <c r="EB48" s="603"/>
      <c r="EC48" s="604"/>
    </row>
    <row r="49" spans="2:133" ht="11.25" customHeight="1" x14ac:dyDescent="0.2">
      <c r="B49" s="213"/>
      <c r="CD49" s="608" t="s">
        <v>352</v>
      </c>
      <c r="CE49" s="609"/>
      <c r="CF49" s="609"/>
      <c r="CG49" s="609"/>
      <c r="CH49" s="609"/>
      <c r="CI49" s="609"/>
      <c r="CJ49" s="609"/>
      <c r="CK49" s="609"/>
      <c r="CL49" s="609"/>
      <c r="CM49" s="609"/>
      <c r="CN49" s="609"/>
      <c r="CO49" s="609"/>
      <c r="CP49" s="609"/>
      <c r="CQ49" s="610"/>
      <c r="CR49" s="611">
        <v>14247981</v>
      </c>
      <c r="CS49" s="612"/>
      <c r="CT49" s="612"/>
      <c r="CU49" s="612"/>
      <c r="CV49" s="612"/>
      <c r="CW49" s="612"/>
      <c r="CX49" s="612"/>
      <c r="CY49" s="613"/>
      <c r="CZ49" s="614">
        <v>100</v>
      </c>
      <c r="DA49" s="615"/>
      <c r="DB49" s="615"/>
      <c r="DC49" s="616"/>
      <c r="DD49" s="617">
        <v>10201604</v>
      </c>
      <c r="DE49" s="612"/>
      <c r="DF49" s="612"/>
      <c r="DG49" s="612"/>
      <c r="DH49" s="612"/>
      <c r="DI49" s="612"/>
      <c r="DJ49" s="612"/>
      <c r="DK49" s="613"/>
      <c r="DL49" s="618"/>
      <c r="DM49" s="619"/>
      <c r="DN49" s="619"/>
      <c r="DO49" s="619"/>
      <c r="DP49" s="619"/>
      <c r="DQ49" s="619"/>
      <c r="DR49" s="619"/>
      <c r="DS49" s="619"/>
      <c r="DT49" s="619"/>
      <c r="DU49" s="619"/>
      <c r="DV49" s="620"/>
      <c r="DW49" s="621"/>
      <c r="DX49" s="622"/>
      <c r="DY49" s="622"/>
      <c r="DZ49" s="622"/>
      <c r="EA49" s="622"/>
      <c r="EB49" s="622"/>
      <c r="EC49" s="623"/>
    </row>
  </sheetData>
  <sheetProtection algorithmName="SHA-512" hashValue="H968WKMCQbdYyk5XKaIzpbSms7Go8dgo1GmnlZg9uWe7ewLuTl1VzJz6xVJtD5jg4Y4Cw0DiHGmu76xvSQwhKw==" saltValue="xOrQ/v1NFxbIqq/QQfuyI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106" t="s">
        <v>353</v>
      </c>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K2" s="1106"/>
      <c r="AL2" s="1106"/>
      <c r="AM2" s="1106"/>
      <c r="AN2" s="1106"/>
      <c r="AO2" s="1106"/>
      <c r="AP2" s="1106"/>
      <c r="AQ2" s="1106"/>
      <c r="AR2" s="1106"/>
      <c r="AS2" s="1106"/>
      <c r="AT2" s="1106"/>
      <c r="AU2" s="1106"/>
      <c r="AV2" s="1106"/>
      <c r="AW2" s="1106"/>
      <c r="AX2" s="1106"/>
      <c r="AY2" s="1106"/>
      <c r="AZ2" s="1106"/>
      <c r="BA2" s="1106"/>
      <c r="BB2" s="1106"/>
      <c r="BC2" s="1106"/>
      <c r="BD2" s="1106"/>
      <c r="BE2" s="1106"/>
      <c r="BF2" s="1106"/>
      <c r="BG2" s="1106"/>
      <c r="BH2" s="1106"/>
      <c r="BI2" s="110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107" t="s">
        <v>354</v>
      </c>
      <c r="DK2" s="1108"/>
      <c r="DL2" s="1108"/>
      <c r="DM2" s="1108"/>
      <c r="DN2" s="1108"/>
      <c r="DO2" s="1109"/>
      <c r="DP2" s="216"/>
      <c r="DQ2" s="1107" t="s">
        <v>355</v>
      </c>
      <c r="DR2" s="1108"/>
      <c r="DS2" s="1108"/>
      <c r="DT2" s="1108"/>
      <c r="DU2" s="1108"/>
      <c r="DV2" s="1108"/>
      <c r="DW2" s="1108"/>
      <c r="DX2" s="1108"/>
      <c r="DY2" s="1108"/>
      <c r="DZ2" s="1109"/>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110"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100" t="s">
        <v>372</v>
      </c>
      <c r="DH5" s="1101"/>
      <c r="DI5" s="1101"/>
      <c r="DJ5" s="1101"/>
      <c r="DK5" s="1102"/>
      <c r="DL5" s="1100" t="s">
        <v>373</v>
      </c>
      <c r="DM5" s="1101"/>
      <c r="DN5" s="1101"/>
      <c r="DO5" s="1101"/>
      <c r="DP5" s="1102"/>
      <c r="DQ5" s="1001" t="s">
        <v>374</v>
      </c>
      <c r="DR5" s="1002"/>
      <c r="DS5" s="1002"/>
      <c r="DT5" s="1002"/>
      <c r="DU5" s="1003"/>
      <c r="DV5" s="1001" t="s">
        <v>365</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111"/>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103"/>
      <c r="DH6" s="1104"/>
      <c r="DI6" s="1104"/>
      <c r="DJ6" s="1104"/>
      <c r="DK6" s="1105"/>
      <c r="DL6" s="1103"/>
      <c r="DM6" s="1104"/>
      <c r="DN6" s="1104"/>
      <c r="DO6" s="1104"/>
      <c r="DP6" s="1105"/>
      <c r="DQ6" s="1004"/>
      <c r="DR6" s="1005"/>
      <c r="DS6" s="1005"/>
      <c r="DT6" s="1005"/>
      <c r="DU6" s="1006"/>
      <c r="DV6" s="1004"/>
      <c r="DW6" s="1005"/>
      <c r="DX6" s="1005"/>
      <c r="DY6" s="1005"/>
      <c r="DZ6" s="1016"/>
      <c r="EA6" s="222"/>
    </row>
    <row r="7" spans="1:131" s="223" customFormat="1" ht="26.25" customHeight="1" thickTop="1" x14ac:dyDescent="0.2">
      <c r="A7" s="224">
        <v>1</v>
      </c>
      <c r="B7" s="1047" t="s">
        <v>375</v>
      </c>
      <c r="C7" s="1048"/>
      <c r="D7" s="1048"/>
      <c r="E7" s="1048"/>
      <c r="F7" s="1048"/>
      <c r="G7" s="1048"/>
      <c r="H7" s="1048"/>
      <c r="I7" s="1048"/>
      <c r="J7" s="1048"/>
      <c r="K7" s="1048"/>
      <c r="L7" s="1048"/>
      <c r="M7" s="1048"/>
      <c r="N7" s="1048"/>
      <c r="O7" s="1048"/>
      <c r="P7" s="1049"/>
      <c r="Q7" s="1087">
        <v>14410</v>
      </c>
      <c r="R7" s="1088"/>
      <c r="S7" s="1088"/>
      <c r="T7" s="1088"/>
      <c r="U7" s="1088"/>
      <c r="V7" s="1088">
        <v>13881</v>
      </c>
      <c r="W7" s="1088"/>
      <c r="X7" s="1088"/>
      <c r="Y7" s="1088"/>
      <c r="Z7" s="1088"/>
      <c r="AA7" s="1088">
        <v>528</v>
      </c>
      <c r="AB7" s="1088"/>
      <c r="AC7" s="1088"/>
      <c r="AD7" s="1088"/>
      <c r="AE7" s="1089"/>
      <c r="AF7" s="1090">
        <v>417</v>
      </c>
      <c r="AG7" s="1091"/>
      <c r="AH7" s="1091"/>
      <c r="AI7" s="1091"/>
      <c r="AJ7" s="1092"/>
      <c r="AK7" s="1093">
        <v>148</v>
      </c>
      <c r="AL7" s="1094"/>
      <c r="AM7" s="1094"/>
      <c r="AN7" s="1094"/>
      <c r="AO7" s="1094"/>
      <c r="AP7" s="1094">
        <v>9576</v>
      </c>
      <c r="AQ7" s="1094"/>
      <c r="AR7" s="1094"/>
      <c r="AS7" s="1094"/>
      <c r="AT7" s="1094"/>
      <c r="AU7" s="1095"/>
      <c r="AV7" s="1095"/>
      <c r="AW7" s="1095"/>
      <c r="AX7" s="1095"/>
      <c r="AY7" s="1096"/>
      <c r="AZ7" s="220"/>
      <c r="BA7" s="220"/>
      <c r="BB7" s="220"/>
      <c r="BC7" s="220"/>
      <c r="BD7" s="220"/>
      <c r="BE7" s="221"/>
      <c r="BF7" s="221"/>
      <c r="BG7" s="221"/>
      <c r="BH7" s="221"/>
      <c r="BI7" s="221"/>
      <c r="BJ7" s="221"/>
      <c r="BK7" s="221"/>
      <c r="BL7" s="221"/>
      <c r="BM7" s="221"/>
      <c r="BN7" s="221"/>
      <c r="BO7" s="221"/>
      <c r="BP7" s="221"/>
      <c r="BQ7" s="224">
        <v>1</v>
      </c>
      <c r="BR7" s="225"/>
      <c r="BS7" s="1097" t="s">
        <v>554</v>
      </c>
      <c r="BT7" s="1098"/>
      <c r="BU7" s="1098"/>
      <c r="BV7" s="1098"/>
      <c r="BW7" s="1098"/>
      <c r="BX7" s="1098"/>
      <c r="BY7" s="1098"/>
      <c r="BZ7" s="1098"/>
      <c r="CA7" s="1098"/>
      <c r="CB7" s="1098"/>
      <c r="CC7" s="1098"/>
      <c r="CD7" s="1098"/>
      <c r="CE7" s="1098"/>
      <c r="CF7" s="1098"/>
      <c r="CG7" s="1099"/>
      <c r="CH7" s="1084">
        <v>-1</v>
      </c>
      <c r="CI7" s="1085"/>
      <c r="CJ7" s="1085"/>
      <c r="CK7" s="1085"/>
      <c r="CL7" s="1086"/>
      <c r="CM7" s="1084">
        <v>68</v>
      </c>
      <c r="CN7" s="1085"/>
      <c r="CO7" s="1085"/>
      <c r="CP7" s="1085"/>
      <c r="CQ7" s="1086"/>
      <c r="CR7" s="1084">
        <v>6</v>
      </c>
      <c r="CS7" s="1085"/>
      <c r="CT7" s="1085"/>
      <c r="CU7" s="1085"/>
      <c r="CV7" s="1086"/>
      <c r="CW7" s="1084">
        <v>0</v>
      </c>
      <c r="CX7" s="1085"/>
      <c r="CY7" s="1085"/>
      <c r="CZ7" s="1085"/>
      <c r="DA7" s="1086"/>
      <c r="DB7" s="1084">
        <v>0</v>
      </c>
      <c r="DC7" s="1085"/>
      <c r="DD7" s="1085"/>
      <c r="DE7" s="1085"/>
      <c r="DF7" s="1086"/>
      <c r="DG7" s="1084">
        <v>0</v>
      </c>
      <c r="DH7" s="1085"/>
      <c r="DI7" s="1085"/>
      <c r="DJ7" s="1085"/>
      <c r="DK7" s="1086"/>
      <c r="DL7" s="1084">
        <v>0</v>
      </c>
      <c r="DM7" s="1085"/>
      <c r="DN7" s="1085"/>
      <c r="DO7" s="1085"/>
      <c r="DP7" s="1086"/>
      <c r="DQ7" s="1084">
        <v>0</v>
      </c>
      <c r="DR7" s="1085"/>
      <c r="DS7" s="1085"/>
      <c r="DT7" s="1085"/>
      <c r="DU7" s="1086"/>
      <c r="DV7" s="1097"/>
      <c r="DW7" s="1098"/>
      <c r="DX7" s="1098"/>
      <c r="DY7" s="1098"/>
      <c r="DZ7" s="1112"/>
      <c r="EA7" s="222"/>
    </row>
    <row r="8" spans="1:131" s="223" customFormat="1" ht="26.25" customHeight="1" x14ac:dyDescent="0.2">
      <c r="A8" s="226">
        <v>2</v>
      </c>
      <c r="B8" s="1030" t="s">
        <v>376</v>
      </c>
      <c r="C8" s="1031"/>
      <c r="D8" s="1031"/>
      <c r="E8" s="1031"/>
      <c r="F8" s="1031"/>
      <c r="G8" s="1031"/>
      <c r="H8" s="1031"/>
      <c r="I8" s="1031"/>
      <c r="J8" s="1031"/>
      <c r="K8" s="1031"/>
      <c r="L8" s="1031"/>
      <c r="M8" s="1031"/>
      <c r="N8" s="1031"/>
      <c r="O8" s="1031"/>
      <c r="P8" s="1032"/>
      <c r="Q8" s="1038">
        <v>745</v>
      </c>
      <c r="R8" s="1039"/>
      <c r="S8" s="1039"/>
      <c r="T8" s="1039"/>
      <c r="U8" s="1039"/>
      <c r="V8" s="1039">
        <v>656</v>
      </c>
      <c r="W8" s="1039"/>
      <c r="X8" s="1039"/>
      <c r="Y8" s="1039"/>
      <c r="Z8" s="1039"/>
      <c r="AA8" s="1039">
        <v>88</v>
      </c>
      <c r="AB8" s="1039"/>
      <c r="AC8" s="1039"/>
      <c r="AD8" s="1039"/>
      <c r="AE8" s="1040"/>
      <c r="AF8" s="1035" t="s">
        <v>122</v>
      </c>
      <c r="AG8" s="1036"/>
      <c r="AH8" s="1036"/>
      <c r="AI8" s="1036"/>
      <c r="AJ8" s="1037"/>
      <c r="AK8" s="1080">
        <v>277</v>
      </c>
      <c r="AL8" s="1081"/>
      <c r="AM8" s="1081"/>
      <c r="AN8" s="1081"/>
      <c r="AO8" s="1081"/>
      <c r="AP8" s="1081">
        <v>536</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377</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378</v>
      </c>
      <c r="B23" s="937" t="s">
        <v>379</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417</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380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358</v>
      </c>
      <c r="B26" s="996"/>
      <c r="C26" s="996"/>
      <c r="D26" s="996"/>
      <c r="E26" s="996"/>
      <c r="F26" s="996"/>
      <c r="G26" s="996"/>
      <c r="H26" s="996"/>
      <c r="I26" s="996"/>
      <c r="J26" s="996"/>
      <c r="K26" s="996"/>
      <c r="L26" s="996"/>
      <c r="M26" s="996"/>
      <c r="N26" s="996"/>
      <c r="O26" s="996"/>
      <c r="P26" s="997"/>
      <c r="Q26" s="1001" t="s">
        <v>382</v>
      </c>
      <c r="R26" s="1002"/>
      <c r="S26" s="1002"/>
      <c r="T26" s="1002"/>
      <c r="U26" s="1003"/>
      <c r="V26" s="1001" t="s">
        <v>383</v>
      </c>
      <c r="W26" s="1002"/>
      <c r="X26" s="1002"/>
      <c r="Y26" s="1002"/>
      <c r="Z26" s="1003"/>
      <c r="AA26" s="1001" t="s">
        <v>384</v>
      </c>
      <c r="AB26" s="1002"/>
      <c r="AC26" s="1002"/>
      <c r="AD26" s="1002"/>
      <c r="AE26" s="1002"/>
      <c r="AF26" s="1055" t="s">
        <v>385</v>
      </c>
      <c r="AG26" s="1008"/>
      <c r="AH26" s="1008"/>
      <c r="AI26" s="1008"/>
      <c r="AJ26" s="1056"/>
      <c r="AK26" s="1002" t="s">
        <v>386</v>
      </c>
      <c r="AL26" s="1002"/>
      <c r="AM26" s="1002"/>
      <c r="AN26" s="1002"/>
      <c r="AO26" s="1003"/>
      <c r="AP26" s="1001" t="s">
        <v>387</v>
      </c>
      <c r="AQ26" s="1002"/>
      <c r="AR26" s="1002"/>
      <c r="AS26" s="1002"/>
      <c r="AT26" s="1003"/>
      <c r="AU26" s="1001" t="s">
        <v>388</v>
      </c>
      <c r="AV26" s="1002"/>
      <c r="AW26" s="1002"/>
      <c r="AX26" s="1002"/>
      <c r="AY26" s="1003"/>
      <c r="AZ26" s="1001" t="s">
        <v>389</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390</v>
      </c>
      <c r="C28" s="1048"/>
      <c r="D28" s="1048"/>
      <c r="E28" s="1048"/>
      <c r="F28" s="1048"/>
      <c r="G28" s="1048"/>
      <c r="H28" s="1048"/>
      <c r="I28" s="1048"/>
      <c r="J28" s="1048"/>
      <c r="K28" s="1048"/>
      <c r="L28" s="1048"/>
      <c r="M28" s="1048"/>
      <c r="N28" s="1048"/>
      <c r="O28" s="1048"/>
      <c r="P28" s="1049"/>
      <c r="Q28" s="1050">
        <v>2990</v>
      </c>
      <c r="R28" s="1051"/>
      <c r="S28" s="1051"/>
      <c r="T28" s="1051"/>
      <c r="U28" s="1051"/>
      <c r="V28" s="1051">
        <v>2970</v>
      </c>
      <c r="W28" s="1051"/>
      <c r="X28" s="1051"/>
      <c r="Y28" s="1051"/>
      <c r="Z28" s="1051"/>
      <c r="AA28" s="1051">
        <v>20</v>
      </c>
      <c r="AB28" s="1051"/>
      <c r="AC28" s="1051"/>
      <c r="AD28" s="1051"/>
      <c r="AE28" s="1052"/>
      <c r="AF28" s="1053">
        <v>20</v>
      </c>
      <c r="AG28" s="1051"/>
      <c r="AH28" s="1051"/>
      <c r="AI28" s="1051"/>
      <c r="AJ28" s="1054"/>
      <c r="AK28" s="1042">
        <v>280</v>
      </c>
      <c r="AL28" s="1043"/>
      <c r="AM28" s="1043"/>
      <c r="AN28" s="1043"/>
      <c r="AO28" s="1043"/>
      <c r="AP28" s="1043">
        <v>0</v>
      </c>
      <c r="AQ28" s="1043"/>
      <c r="AR28" s="1043"/>
      <c r="AS28" s="1043"/>
      <c r="AT28" s="1043"/>
      <c r="AU28" s="1043">
        <v>0</v>
      </c>
      <c r="AV28" s="1043"/>
      <c r="AW28" s="1043"/>
      <c r="AX28" s="1043"/>
      <c r="AY28" s="1043"/>
      <c r="AZ28" s="1044" t="s">
        <v>548</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391</v>
      </c>
      <c r="C29" s="1031"/>
      <c r="D29" s="1031"/>
      <c r="E29" s="1031"/>
      <c r="F29" s="1031"/>
      <c r="G29" s="1031"/>
      <c r="H29" s="1031"/>
      <c r="I29" s="1031"/>
      <c r="J29" s="1031"/>
      <c r="K29" s="1031"/>
      <c r="L29" s="1031"/>
      <c r="M29" s="1031"/>
      <c r="N29" s="1031"/>
      <c r="O29" s="1031"/>
      <c r="P29" s="1032"/>
      <c r="Q29" s="1038">
        <v>3018</v>
      </c>
      <c r="R29" s="1039"/>
      <c r="S29" s="1039"/>
      <c r="T29" s="1039"/>
      <c r="U29" s="1039"/>
      <c r="V29" s="1039">
        <v>2967</v>
      </c>
      <c r="W29" s="1039"/>
      <c r="X29" s="1039"/>
      <c r="Y29" s="1039"/>
      <c r="Z29" s="1039"/>
      <c r="AA29" s="1039">
        <v>51</v>
      </c>
      <c r="AB29" s="1039"/>
      <c r="AC29" s="1039"/>
      <c r="AD29" s="1039"/>
      <c r="AE29" s="1040"/>
      <c r="AF29" s="1035">
        <v>51</v>
      </c>
      <c r="AG29" s="1036"/>
      <c r="AH29" s="1036"/>
      <c r="AI29" s="1036"/>
      <c r="AJ29" s="1037"/>
      <c r="AK29" s="980">
        <v>450</v>
      </c>
      <c r="AL29" s="971"/>
      <c r="AM29" s="971"/>
      <c r="AN29" s="971"/>
      <c r="AO29" s="971"/>
      <c r="AP29" s="971">
        <v>0</v>
      </c>
      <c r="AQ29" s="971"/>
      <c r="AR29" s="971"/>
      <c r="AS29" s="971"/>
      <c r="AT29" s="971"/>
      <c r="AU29" s="971">
        <v>0</v>
      </c>
      <c r="AV29" s="971"/>
      <c r="AW29" s="971"/>
      <c r="AX29" s="971"/>
      <c r="AY29" s="971"/>
      <c r="AZ29" s="1041" t="s">
        <v>548</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392</v>
      </c>
      <c r="C30" s="1031"/>
      <c r="D30" s="1031"/>
      <c r="E30" s="1031"/>
      <c r="F30" s="1031"/>
      <c r="G30" s="1031"/>
      <c r="H30" s="1031"/>
      <c r="I30" s="1031"/>
      <c r="J30" s="1031"/>
      <c r="K30" s="1031"/>
      <c r="L30" s="1031"/>
      <c r="M30" s="1031"/>
      <c r="N30" s="1031"/>
      <c r="O30" s="1031"/>
      <c r="P30" s="1032"/>
      <c r="Q30" s="1038">
        <v>628</v>
      </c>
      <c r="R30" s="1039"/>
      <c r="S30" s="1039"/>
      <c r="T30" s="1039"/>
      <c r="U30" s="1039"/>
      <c r="V30" s="1039">
        <v>628</v>
      </c>
      <c r="W30" s="1039"/>
      <c r="X30" s="1039"/>
      <c r="Y30" s="1039"/>
      <c r="Z30" s="1039"/>
      <c r="AA30" s="1039">
        <v>0</v>
      </c>
      <c r="AB30" s="1039"/>
      <c r="AC30" s="1039"/>
      <c r="AD30" s="1039"/>
      <c r="AE30" s="1040"/>
      <c r="AF30" s="1035">
        <v>0</v>
      </c>
      <c r="AG30" s="1036"/>
      <c r="AH30" s="1036"/>
      <c r="AI30" s="1036"/>
      <c r="AJ30" s="1037"/>
      <c r="AK30" s="980">
        <v>12</v>
      </c>
      <c r="AL30" s="971"/>
      <c r="AM30" s="971"/>
      <c r="AN30" s="971"/>
      <c r="AO30" s="971"/>
      <c r="AP30" s="971">
        <v>0</v>
      </c>
      <c r="AQ30" s="971"/>
      <c r="AR30" s="971"/>
      <c r="AS30" s="971"/>
      <c r="AT30" s="971"/>
      <c r="AU30" s="971">
        <v>0</v>
      </c>
      <c r="AV30" s="971"/>
      <c r="AW30" s="971"/>
      <c r="AX30" s="971"/>
      <c r="AY30" s="971"/>
      <c r="AZ30" s="1041" t="s">
        <v>548</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393</v>
      </c>
      <c r="C31" s="1031"/>
      <c r="D31" s="1031"/>
      <c r="E31" s="1031"/>
      <c r="F31" s="1031"/>
      <c r="G31" s="1031"/>
      <c r="H31" s="1031"/>
      <c r="I31" s="1031"/>
      <c r="J31" s="1031"/>
      <c r="K31" s="1031"/>
      <c r="L31" s="1031"/>
      <c r="M31" s="1031"/>
      <c r="N31" s="1031"/>
      <c r="O31" s="1031"/>
      <c r="P31" s="1032"/>
      <c r="Q31" s="1038">
        <v>639</v>
      </c>
      <c r="R31" s="1039"/>
      <c r="S31" s="1039"/>
      <c r="T31" s="1039"/>
      <c r="U31" s="1039"/>
      <c r="V31" s="1039">
        <v>667</v>
      </c>
      <c r="W31" s="1039"/>
      <c r="X31" s="1039"/>
      <c r="Y31" s="1039"/>
      <c r="Z31" s="1039"/>
      <c r="AA31" s="1039">
        <v>-28</v>
      </c>
      <c r="AB31" s="1039"/>
      <c r="AC31" s="1039"/>
      <c r="AD31" s="1039"/>
      <c r="AE31" s="1040"/>
      <c r="AF31" s="1035">
        <v>33</v>
      </c>
      <c r="AG31" s="1036"/>
      <c r="AH31" s="1036"/>
      <c r="AI31" s="1036"/>
      <c r="AJ31" s="1037"/>
      <c r="AK31" s="980">
        <v>98</v>
      </c>
      <c r="AL31" s="971"/>
      <c r="AM31" s="971"/>
      <c r="AN31" s="971"/>
      <c r="AO31" s="971"/>
      <c r="AP31" s="971">
        <v>214</v>
      </c>
      <c r="AQ31" s="971"/>
      <c r="AR31" s="971"/>
      <c r="AS31" s="971"/>
      <c r="AT31" s="971"/>
      <c r="AU31" s="971">
        <v>120</v>
      </c>
      <c r="AV31" s="971"/>
      <c r="AW31" s="971"/>
      <c r="AX31" s="971"/>
      <c r="AY31" s="971"/>
      <c r="AZ31" s="1041" t="s">
        <v>548</v>
      </c>
      <c r="BA31" s="1041"/>
      <c r="BB31" s="1041"/>
      <c r="BC31" s="1041"/>
      <c r="BD31" s="1041"/>
      <c r="BE31" s="972" t="s">
        <v>394</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395</v>
      </c>
      <c r="C32" s="1031"/>
      <c r="D32" s="1031"/>
      <c r="E32" s="1031"/>
      <c r="F32" s="1031"/>
      <c r="G32" s="1031"/>
      <c r="H32" s="1031"/>
      <c r="I32" s="1031"/>
      <c r="J32" s="1031"/>
      <c r="K32" s="1031"/>
      <c r="L32" s="1031"/>
      <c r="M32" s="1031"/>
      <c r="N32" s="1031"/>
      <c r="O32" s="1031"/>
      <c r="P32" s="1032"/>
      <c r="Q32" s="1038">
        <v>1705</v>
      </c>
      <c r="R32" s="1039"/>
      <c r="S32" s="1039"/>
      <c r="T32" s="1039"/>
      <c r="U32" s="1039"/>
      <c r="V32" s="1039">
        <v>2118</v>
      </c>
      <c r="W32" s="1039"/>
      <c r="X32" s="1039"/>
      <c r="Y32" s="1039"/>
      <c r="Z32" s="1039"/>
      <c r="AA32" s="1039">
        <v>-413</v>
      </c>
      <c r="AB32" s="1039"/>
      <c r="AC32" s="1039"/>
      <c r="AD32" s="1039"/>
      <c r="AE32" s="1040"/>
      <c r="AF32" s="1035">
        <v>369</v>
      </c>
      <c r="AG32" s="1036"/>
      <c r="AH32" s="1036"/>
      <c r="AI32" s="1036"/>
      <c r="AJ32" s="1037"/>
      <c r="AK32" s="980">
        <v>778</v>
      </c>
      <c r="AL32" s="971"/>
      <c r="AM32" s="971"/>
      <c r="AN32" s="971"/>
      <c r="AO32" s="971"/>
      <c r="AP32" s="971">
        <v>12124</v>
      </c>
      <c r="AQ32" s="971"/>
      <c r="AR32" s="971"/>
      <c r="AS32" s="971"/>
      <c r="AT32" s="971"/>
      <c r="AU32" s="971">
        <v>10633</v>
      </c>
      <c r="AV32" s="971"/>
      <c r="AW32" s="971"/>
      <c r="AX32" s="971"/>
      <c r="AY32" s="971"/>
      <c r="AZ32" s="1041" t="s">
        <v>548</v>
      </c>
      <c r="BA32" s="1041"/>
      <c r="BB32" s="1041"/>
      <c r="BC32" s="1041"/>
      <c r="BD32" s="1041"/>
      <c r="BE32" s="972" t="s">
        <v>394</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396</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378</v>
      </c>
      <c r="B63" s="937" t="s">
        <v>397</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474</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399</v>
      </c>
      <c r="B66" s="996"/>
      <c r="C66" s="996"/>
      <c r="D66" s="996"/>
      <c r="E66" s="996"/>
      <c r="F66" s="996"/>
      <c r="G66" s="996"/>
      <c r="H66" s="996"/>
      <c r="I66" s="996"/>
      <c r="J66" s="996"/>
      <c r="K66" s="996"/>
      <c r="L66" s="996"/>
      <c r="M66" s="996"/>
      <c r="N66" s="996"/>
      <c r="O66" s="996"/>
      <c r="P66" s="997"/>
      <c r="Q66" s="1001" t="s">
        <v>382</v>
      </c>
      <c r="R66" s="1002"/>
      <c r="S66" s="1002"/>
      <c r="T66" s="1002"/>
      <c r="U66" s="1003"/>
      <c r="V66" s="1001" t="s">
        <v>383</v>
      </c>
      <c r="W66" s="1002"/>
      <c r="X66" s="1002"/>
      <c r="Y66" s="1002"/>
      <c r="Z66" s="1003"/>
      <c r="AA66" s="1001" t="s">
        <v>384</v>
      </c>
      <c r="AB66" s="1002"/>
      <c r="AC66" s="1002"/>
      <c r="AD66" s="1002"/>
      <c r="AE66" s="1003"/>
      <c r="AF66" s="1007" t="s">
        <v>385</v>
      </c>
      <c r="AG66" s="1008"/>
      <c r="AH66" s="1008"/>
      <c r="AI66" s="1008"/>
      <c r="AJ66" s="1009"/>
      <c r="AK66" s="1001" t="s">
        <v>386</v>
      </c>
      <c r="AL66" s="996"/>
      <c r="AM66" s="996"/>
      <c r="AN66" s="996"/>
      <c r="AO66" s="997"/>
      <c r="AP66" s="1001" t="s">
        <v>387</v>
      </c>
      <c r="AQ66" s="1002"/>
      <c r="AR66" s="1002"/>
      <c r="AS66" s="1002"/>
      <c r="AT66" s="1003"/>
      <c r="AU66" s="1001" t="s">
        <v>400</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549</v>
      </c>
      <c r="C68" s="986"/>
      <c r="D68" s="986"/>
      <c r="E68" s="986"/>
      <c r="F68" s="986"/>
      <c r="G68" s="986"/>
      <c r="H68" s="986"/>
      <c r="I68" s="986"/>
      <c r="J68" s="986"/>
      <c r="K68" s="986"/>
      <c r="L68" s="986"/>
      <c r="M68" s="986"/>
      <c r="N68" s="986"/>
      <c r="O68" s="986"/>
      <c r="P68" s="987"/>
      <c r="Q68" s="988">
        <v>0</v>
      </c>
      <c r="R68" s="982"/>
      <c r="S68" s="982"/>
      <c r="T68" s="982"/>
      <c r="U68" s="982"/>
      <c r="V68" s="982">
        <v>0</v>
      </c>
      <c r="W68" s="982"/>
      <c r="X68" s="982"/>
      <c r="Y68" s="982"/>
      <c r="Z68" s="982"/>
      <c r="AA68" s="982">
        <v>0</v>
      </c>
      <c r="AB68" s="982"/>
      <c r="AC68" s="982"/>
      <c r="AD68" s="982"/>
      <c r="AE68" s="982"/>
      <c r="AF68" s="982">
        <v>0</v>
      </c>
      <c r="AG68" s="982"/>
      <c r="AH68" s="982"/>
      <c r="AI68" s="982"/>
      <c r="AJ68" s="982"/>
      <c r="AK68" s="982">
        <v>0</v>
      </c>
      <c r="AL68" s="982"/>
      <c r="AM68" s="982"/>
      <c r="AN68" s="982"/>
      <c r="AO68" s="982"/>
      <c r="AP68" s="982">
        <v>85</v>
      </c>
      <c r="AQ68" s="982"/>
      <c r="AR68" s="982"/>
      <c r="AS68" s="982"/>
      <c r="AT68" s="982"/>
      <c r="AU68" s="982">
        <v>34</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550</v>
      </c>
      <c r="C69" s="975"/>
      <c r="D69" s="975"/>
      <c r="E69" s="975"/>
      <c r="F69" s="975"/>
      <c r="G69" s="975"/>
      <c r="H69" s="975"/>
      <c r="I69" s="975"/>
      <c r="J69" s="975"/>
      <c r="K69" s="975"/>
      <c r="L69" s="975"/>
      <c r="M69" s="975"/>
      <c r="N69" s="975"/>
      <c r="O69" s="975"/>
      <c r="P69" s="976"/>
      <c r="Q69" s="977">
        <v>1156</v>
      </c>
      <c r="R69" s="971"/>
      <c r="S69" s="971"/>
      <c r="T69" s="971"/>
      <c r="U69" s="971"/>
      <c r="V69" s="971">
        <v>1014</v>
      </c>
      <c r="W69" s="971"/>
      <c r="X69" s="971"/>
      <c r="Y69" s="971"/>
      <c r="Z69" s="971"/>
      <c r="AA69" s="971">
        <v>143</v>
      </c>
      <c r="AB69" s="971"/>
      <c r="AC69" s="971"/>
      <c r="AD69" s="971"/>
      <c r="AE69" s="971"/>
      <c r="AF69" s="971">
        <v>143</v>
      </c>
      <c r="AG69" s="971"/>
      <c r="AH69" s="971"/>
      <c r="AI69" s="971"/>
      <c r="AJ69" s="971"/>
      <c r="AK69" s="971">
        <v>12</v>
      </c>
      <c r="AL69" s="971"/>
      <c r="AM69" s="971"/>
      <c r="AN69" s="971"/>
      <c r="AO69" s="971"/>
      <c r="AP69" s="971">
        <v>1719</v>
      </c>
      <c r="AQ69" s="971"/>
      <c r="AR69" s="971"/>
      <c r="AS69" s="971"/>
      <c r="AT69" s="971"/>
      <c r="AU69" s="971">
        <v>0</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551</v>
      </c>
      <c r="C70" s="975"/>
      <c r="D70" s="975"/>
      <c r="E70" s="975"/>
      <c r="F70" s="975"/>
      <c r="G70" s="975"/>
      <c r="H70" s="975"/>
      <c r="I70" s="975"/>
      <c r="J70" s="975"/>
      <c r="K70" s="975"/>
      <c r="L70" s="975"/>
      <c r="M70" s="975"/>
      <c r="N70" s="975"/>
      <c r="O70" s="975"/>
      <c r="P70" s="976"/>
      <c r="Q70" s="977">
        <v>2800</v>
      </c>
      <c r="R70" s="971"/>
      <c r="S70" s="971"/>
      <c r="T70" s="971"/>
      <c r="U70" s="971"/>
      <c r="V70" s="971">
        <v>2743</v>
      </c>
      <c r="W70" s="971"/>
      <c r="X70" s="971"/>
      <c r="Y70" s="971"/>
      <c r="Z70" s="971"/>
      <c r="AA70" s="971">
        <v>57</v>
      </c>
      <c r="AB70" s="971"/>
      <c r="AC70" s="971"/>
      <c r="AD70" s="971"/>
      <c r="AE70" s="971"/>
      <c r="AF70" s="971">
        <v>57</v>
      </c>
      <c r="AG70" s="971"/>
      <c r="AH70" s="971"/>
      <c r="AI70" s="971"/>
      <c r="AJ70" s="971"/>
      <c r="AK70" s="971">
        <v>0</v>
      </c>
      <c r="AL70" s="971"/>
      <c r="AM70" s="971"/>
      <c r="AN70" s="971"/>
      <c r="AO70" s="971"/>
      <c r="AP70" s="971">
        <v>27</v>
      </c>
      <c r="AQ70" s="971"/>
      <c r="AR70" s="971"/>
      <c r="AS70" s="971"/>
      <c r="AT70" s="971"/>
      <c r="AU70" s="971">
        <v>4</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552</v>
      </c>
      <c r="C71" s="975"/>
      <c r="D71" s="975"/>
      <c r="E71" s="975"/>
      <c r="F71" s="975"/>
      <c r="G71" s="975"/>
      <c r="H71" s="975"/>
      <c r="I71" s="975"/>
      <c r="J71" s="975"/>
      <c r="K71" s="975"/>
      <c r="L71" s="975"/>
      <c r="M71" s="975"/>
      <c r="N71" s="975"/>
      <c r="O71" s="975"/>
      <c r="P71" s="976"/>
      <c r="Q71" s="977">
        <v>785</v>
      </c>
      <c r="R71" s="971"/>
      <c r="S71" s="971"/>
      <c r="T71" s="971"/>
      <c r="U71" s="971"/>
      <c r="V71" s="971">
        <v>370</v>
      </c>
      <c r="W71" s="971"/>
      <c r="X71" s="971"/>
      <c r="Y71" s="971"/>
      <c r="Z71" s="971"/>
      <c r="AA71" s="971">
        <v>414</v>
      </c>
      <c r="AB71" s="971"/>
      <c r="AC71" s="971"/>
      <c r="AD71" s="971"/>
      <c r="AE71" s="971"/>
      <c r="AF71" s="971">
        <v>414</v>
      </c>
      <c r="AG71" s="971"/>
      <c r="AH71" s="971"/>
      <c r="AI71" s="971"/>
      <c r="AJ71" s="971"/>
      <c r="AK71" s="971">
        <v>0</v>
      </c>
      <c r="AL71" s="971"/>
      <c r="AM71" s="971"/>
      <c r="AN71" s="971"/>
      <c r="AO71" s="971"/>
      <c r="AP71" s="971">
        <v>0</v>
      </c>
      <c r="AQ71" s="971"/>
      <c r="AR71" s="971"/>
      <c r="AS71" s="971"/>
      <c r="AT71" s="971"/>
      <c r="AU71" s="971">
        <v>0</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553</v>
      </c>
      <c r="C72" s="975"/>
      <c r="D72" s="975"/>
      <c r="E72" s="975"/>
      <c r="F72" s="975"/>
      <c r="G72" s="975"/>
      <c r="H72" s="975"/>
      <c r="I72" s="975"/>
      <c r="J72" s="975"/>
      <c r="K72" s="975"/>
      <c r="L72" s="975"/>
      <c r="M72" s="975"/>
      <c r="N72" s="975"/>
      <c r="O72" s="975"/>
      <c r="P72" s="976"/>
      <c r="Q72" s="977">
        <v>906481</v>
      </c>
      <c r="R72" s="971"/>
      <c r="S72" s="971"/>
      <c r="T72" s="971"/>
      <c r="U72" s="971"/>
      <c r="V72" s="971">
        <v>887687</v>
      </c>
      <c r="W72" s="971"/>
      <c r="X72" s="971"/>
      <c r="Y72" s="971"/>
      <c r="Z72" s="971"/>
      <c r="AA72" s="971">
        <v>18794</v>
      </c>
      <c r="AB72" s="971"/>
      <c r="AC72" s="971"/>
      <c r="AD72" s="971"/>
      <c r="AE72" s="971"/>
      <c r="AF72" s="971">
        <v>18794</v>
      </c>
      <c r="AG72" s="971"/>
      <c r="AH72" s="971"/>
      <c r="AI72" s="971"/>
      <c r="AJ72" s="971"/>
      <c r="AK72" s="971">
        <v>9782</v>
      </c>
      <c r="AL72" s="971"/>
      <c r="AM72" s="971"/>
      <c r="AN72" s="971"/>
      <c r="AO72" s="971"/>
      <c r="AP72" s="971">
        <v>0</v>
      </c>
      <c r="AQ72" s="971"/>
      <c r="AR72" s="971"/>
      <c r="AS72" s="971"/>
      <c r="AT72" s="971"/>
      <c r="AU72" s="971">
        <v>0</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378</v>
      </c>
      <c r="B88" s="937" t="s">
        <v>401</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937" t="s">
        <v>402</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403</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404</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407</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408</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409</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410</v>
      </c>
      <c r="AB109" s="896"/>
      <c r="AC109" s="896"/>
      <c r="AD109" s="896"/>
      <c r="AE109" s="897"/>
      <c r="AF109" s="898" t="s">
        <v>411</v>
      </c>
      <c r="AG109" s="896"/>
      <c r="AH109" s="896"/>
      <c r="AI109" s="896"/>
      <c r="AJ109" s="897"/>
      <c r="AK109" s="898" t="s">
        <v>295</v>
      </c>
      <c r="AL109" s="896"/>
      <c r="AM109" s="896"/>
      <c r="AN109" s="896"/>
      <c r="AO109" s="897"/>
      <c r="AP109" s="898" t="s">
        <v>412</v>
      </c>
      <c r="AQ109" s="896"/>
      <c r="AR109" s="896"/>
      <c r="AS109" s="896"/>
      <c r="AT109" s="929"/>
      <c r="AU109" s="895" t="s">
        <v>409</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410</v>
      </c>
      <c r="BR109" s="896"/>
      <c r="BS109" s="896"/>
      <c r="BT109" s="896"/>
      <c r="BU109" s="897"/>
      <c r="BV109" s="898" t="s">
        <v>411</v>
      </c>
      <c r="BW109" s="896"/>
      <c r="BX109" s="896"/>
      <c r="BY109" s="896"/>
      <c r="BZ109" s="897"/>
      <c r="CA109" s="898" t="s">
        <v>295</v>
      </c>
      <c r="CB109" s="896"/>
      <c r="CC109" s="896"/>
      <c r="CD109" s="896"/>
      <c r="CE109" s="897"/>
      <c r="CF109" s="936" t="s">
        <v>412</v>
      </c>
      <c r="CG109" s="936"/>
      <c r="CH109" s="936"/>
      <c r="CI109" s="936"/>
      <c r="CJ109" s="936"/>
      <c r="CK109" s="898" t="s">
        <v>413</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410</v>
      </c>
      <c r="DH109" s="896"/>
      <c r="DI109" s="896"/>
      <c r="DJ109" s="896"/>
      <c r="DK109" s="897"/>
      <c r="DL109" s="898" t="s">
        <v>411</v>
      </c>
      <c r="DM109" s="896"/>
      <c r="DN109" s="896"/>
      <c r="DO109" s="896"/>
      <c r="DP109" s="897"/>
      <c r="DQ109" s="898" t="s">
        <v>295</v>
      </c>
      <c r="DR109" s="896"/>
      <c r="DS109" s="896"/>
      <c r="DT109" s="896"/>
      <c r="DU109" s="897"/>
      <c r="DV109" s="898" t="s">
        <v>412</v>
      </c>
      <c r="DW109" s="896"/>
      <c r="DX109" s="896"/>
      <c r="DY109" s="896"/>
      <c r="DZ109" s="929"/>
    </row>
    <row r="110" spans="1:131" s="218" customFormat="1" ht="26.25" customHeight="1" x14ac:dyDescent="0.2">
      <c r="A110" s="809" t="s">
        <v>414</v>
      </c>
      <c r="B110" s="810"/>
      <c r="C110" s="810"/>
      <c r="D110" s="810"/>
      <c r="E110" s="810"/>
      <c r="F110" s="810"/>
      <c r="G110" s="810"/>
      <c r="H110" s="810"/>
      <c r="I110" s="810"/>
      <c r="J110" s="810"/>
      <c r="K110" s="810"/>
      <c r="L110" s="810"/>
      <c r="M110" s="810"/>
      <c r="N110" s="810"/>
      <c r="O110" s="810"/>
      <c r="P110" s="810"/>
      <c r="Q110" s="810"/>
      <c r="R110" s="810"/>
      <c r="S110" s="810"/>
      <c r="T110" s="810"/>
      <c r="U110" s="810"/>
      <c r="V110" s="810"/>
      <c r="W110" s="810"/>
      <c r="X110" s="810"/>
      <c r="Y110" s="810"/>
      <c r="Z110" s="811"/>
      <c r="AA110" s="888">
        <v>1364460</v>
      </c>
      <c r="AB110" s="889"/>
      <c r="AC110" s="889"/>
      <c r="AD110" s="889"/>
      <c r="AE110" s="890"/>
      <c r="AF110" s="891">
        <v>1287837</v>
      </c>
      <c r="AG110" s="889"/>
      <c r="AH110" s="889"/>
      <c r="AI110" s="889"/>
      <c r="AJ110" s="890"/>
      <c r="AK110" s="891">
        <v>1210341</v>
      </c>
      <c r="AL110" s="889"/>
      <c r="AM110" s="889"/>
      <c r="AN110" s="889"/>
      <c r="AO110" s="890"/>
      <c r="AP110" s="892">
        <v>16.3</v>
      </c>
      <c r="AQ110" s="893"/>
      <c r="AR110" s="893"/>
      <c r="AS110" s="893"/>
      <c r="AT110" s="894"/>
      <c r="AU110" s="930" t="s">
        <v>69</v>
      </c>
      <c r="AV110" s="931"/>
      <c r="AW110" s="931"/>
      <c r="AX110" s="931"/>
      <c r="AY110" s="931"/>
      <c r="AZ110" s="860" t="s">
        <v>415</v>
      </c>
      <c r="BA110" s="810"/>
      <c r="BB110" s="810"/>
      <c r="BC110" s="810"/>
      <c r="BD110" s="810"/>
      <c r="BE110" s="810"/>
      <c r="BF110" s="810"/>
      <c r="BG110" s="810"/>
      <c r="BH110" s="810"/>
      <c r="BI110" s="810"/>
      <c r="BJ110" s="810"/>
      <c r="BK110" s="810"/>
      <c r="BL110" s="810"/>
      <c r="BM110" s="810"/>
      <c r="BN110" s="810"/>
      <c r="BO110" s="810"/>
      <c r="BP110" s="811"/>
      <c r="BQ110" s="861">
        <v>11250518</v>
      </c>
      <c r="BR110" s="842"/>
      <c r="BS110" s="842"/>
      <c r="BT110" s="842"/>
      <c r="BU110" s="842"/>
      <c r="BV110" s="842">
        <v>10490416</v>
      </c>
      <c r="BW110" s="842"/>
      <c r="BX110" s="842"/>
      <c r="BY110" s="842"/>
      <c r="BZ110" s="842"/>
      <c r="CA110" s="842">
        <v>10111753</v>
      </c>
      <c r="CB110" s="842"/>
      <c r="CC110" s="842"/>
      <c r="CD110" s="842"/>
      <c r="CE110" s="842"/>
      <c r="CF110" s="866">
        <v>136.4</v>
      </c>
      <c r="CG110" s="867"/>
      <c r="CH110" s="867"/>
      <c r="CI110" s="867"/>
      <c r="CJ110" s="867"/>
      <c r="CK110" s="926" t="s">
        <v>416</v>
      </c>
      <c r="CL110" s="819"/>
      <c r="CM110" s="860" t="s">
        <v>417</v>
      </c>
      <c r="CN110" s="810"/>
      <c r="CO110" s="810"/>
      <c r="CP110" s="810"/>
      <c r="CQ110" s="810"/>
      <c r="CR110" s="810"/>
      <c r="CS110" s="810"/>
      <c r="CT110" s="810"/>
      <c r="CU110" s="810"/>
      <c r="CV110" s="810"/>
      <c r="CW110" s="810"/>
      <c r="CX110" s="810"/>
      <c r="CY110" s="810"/>
      <c r="CZ110" s="810"/>
      <c r="DA110" s="810"/>
      <c r="DB110" s="810"/>
      <c r="DC110" s="810"/>
      <c r="DD110" s="810"/>
      <c r="DE110" s="810"/>
      <c r="DF110" s="811"/>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418</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7" t="s">
        <v>419</v>
      </c>
      <c r="BA111" s="752"/>
      <c r="BB111" s="752"/>
      <c r="BC111" s="752"/>
      <c r="BD111" s="752"/>
      <c r="BE111" s="752"/>
      <c r="BF111" s="752"/>
      <c r="BG111" s="752"/>
      <c r="BH111" s="752"/>
      <c r="BI111" s="752"/>
      <c r="BJ111" s="752"/>
      <c r="BK111" s="752"/>
      <c r="BL111" s="752"/>
      <c r="BM111" s="752"/>
      <c r="BN111" s="752"/>
      <c r="BO111" s="752"/>
      <c r="BP111" s="753"/>
      <c r="BQ111" s="789" t="s">
        <v>122</v>
      </c>
      <c r="BR111" s="790"/>
      <c r="BS111" s="790"/>
      <c r="BT111" s="790"/>
      <c r="BU111" s="790"/>
      <c r="BV111" s="790" t="s">
        <v>122</v>
      </c>
      <c r="BW111" s="790"/>
      <c r="BX111" s="790"/>
      <c r="BY111" s="790"/>
      <c r="BZ111" s="790"/>
      <c r="CA111" s="790" t="s">
        <v>122</v>
      </c>
      <c r="CB111" s="790"/>
      <c r="CC111" s="790"/>
      <c r="CD111" s="790"/>
      <c r="CE111" s="790"/>
      <c r="CF111" s="875" t="s">
        <v>122</v>
      </c>
      <c r="CG111" s="876"/>
      <c r="CH111" s="876"/>
      <c r="CI111" s="876"/>
      <c r="CJ111" s="876"/>
      <c r="CK111" s="927"/>
      <c r="CL111" s="821"/>
      <c r="CM111" s="817" t="s">
        <v>420</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789" t="s">
        <v>122</v>
      </c>
      <c r="DH111" s="790"/>
      <c r="DI111" s="790"/>
      <c r="DJ111" s="790"/>
      <c r="DK111" s="790"/>
      <c r="DL111" s="790" t="s">
        <v>122</v>
      </c>
      <c r="DM111" s="790"/>
      <c r="DN111" s="790"/>
      <c r="DO111" s="790"/>
      <c r="DP111" s="790"/>
      <c r="DQ111" s="790" t="s">
        <v>122</v>
      </c>
      <c r="DR111" s="790"/>
      <c r="DS111" s="790"/>
      <c r="DT111" s="790"/>
      <c r="DU111" s="790"/>
      <c r="DV111" s="796" t="s">
        <v>122</v>
      </c>
      <c r="DW111" s="796"/>
      <c r="DX111" s="796"/>
      <c r="DY111" s="796"/>
      <c r="DZ111" s="797"/>
    </row>
    <row r="112" spans="1:131" s="218" customFormat="1" ht="26.25" customHeight="1" x14ac:dyDescent="0.2">
      <c r="A112" s="912" t="s">
        <v>421</v>
      </c>
      <c r="B112" s="913"/>
      <c r="C112" s="752" t="s">
        <v>422</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7" t="s">
        <v>423</v>
      </c>
      <c r="BA112" s="752"/>
      <c r="BB112" s="752"/>
      <c r="BC112" s="752"/>
      <c r="BD112" s="752"/>
      <c r="BE112" s="752"/>
      <c r="BF112" s="752"/>
      <c r="BG112" s="752"/>
      <c r="BH112" s="752"/>
      <c r="BI112" s="752"/>
      <c r="BJ112" s="752"/>
      <c r="BK112" s="752"/>
      <c r="BL112" s="752"/>
      <c r="BM112" s="752"/>
      <c r="BN112" s="752"/>
      <c r="BO112" s="752"/>
      <c r="BP112" s="753"/>
      <c r="BQ112" s="789">
        <v>13239929</v>
      </c>
      <c r="BR112" s="790"/>
      <c r="BS112" s="790"/>
      <c r="BT112" s="790"/>
      <c r="BU112" s="790"/>
      <c r="BV112" s="790">
        <v>13107068</v>
      </c>
      <c r="BW112" s="790"/>
      <c r="BX112" s="790"/>
      <c r="BY112" s="790"/>
      <c r="BZ112" s="790"/>
      <c r="CA112" s="790">
        <v>12516835</v>
      </c>
      <c r="CB112" s="790"/>
      <c r="CC112" s="790"/>
      <c r="CD112" s="790"/>
      <c r="CE112" s="790"/>
      <c r="CF112" s="875">
        <v>168.9</v>
      </c>
      <c r="CG112" s="876"/>
      <c r="CH112" s="876"/>
      <c r="CI112" s="876"/>
      <c r="CJ112" s="876"/>
      <c r="CK112" s="927"/>
      <c r="CL112" s="821"/>
      <c r="CM112" s="817" t="s">
        <v>424</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789" t="s">
        <v>122</v>
      </c>
      <c r="DH112" s="790"/>
      <c r="DI112" s="790"/>
      <c r="DJ112" s="790"/>
      <c r="DK112" s="790"/>
      <c r="DL112" s="790" t="s">
        <v>122</v>
      </c>
      <c r="DM112" s="790"/>
      <c r="DN112" s="790"/>
      <c r="DO112" s="790"/>
      <c r="DP112" s="790"/>
      <c r="DQ112" s="790" t="s">
        <v>122</v>
      </c>
      <c r="DR112" s="790"/>
      <c r="DS112" s="790"/>
      <c r="DT112" s="790"/>
      <c r="DU112" s="790"/>
      <c r="DV112" s="796" t="s">
        <v>122</v>
      </c>
      <c r="DW112" s="796"/>
      <c r="DX112" s="796"/>
      <c r="DY112" s="796"/>
      <c r="DZ112" s="797"/>
    </row>
    <row r="113" spans="1:130" s="218" customFormat="1" ht="26.25" customHeight="1" x14ac:dyDescent="0.2">
      <c r="A113" s="914"/>
      <c r="B113" s="915"/>
      <c r="C113" s="752" t="s">
        <v>425</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1029728</v>
      </c>
      <c r="AB113" s="919"/>
      <c r="AC113" s="919"/>
      <c r="AD113" s="919"/>
      <c r="AE113" s="920"/>
      <c r="AF113" s="921">
        <v>1093294</v>
      </c>
      <c r="AG113" s="919"/>
      <c r="AH113" s="919"/>
      <c r="AI113" s="919"/>
      <c r="AJ113" s="920"/>
      <c r="AK113" s="921">
        <v>973716</v>
      </c>
      <c r="AL113" s="919"/>
      <c r="AM113" s="919"/>
      <c r="AN113" s="919"/>
      <c r="AO113" s="920"/>
      <c r="AP113" s="922">
        <v>13.1</v>
      </c>
      <c r="AQ113" s="923"/>
      <c r="AR113" s="923"/>
      <c r="AS113" s="923"/>
      <c r="AT113" s="924"/>
      <c r="AU113" s="932"/>
      <c r="AV113" s="933"/>
      <c r="AW113" s="933"/>
      <c r="AX113" s="933"/>
      <c r="AY113" s="933"/>
      <c r="AZ113" s="817" t="s">
        <v>426</v>
      </c>
      <c r="BA113" s="752"/>
      <c r="BB113" s="752"/>
      <c r="BC113" s="752"/>
      <c r="BD113" s="752"/>
      <c r="BE113" s="752"/>
      <c r="BF113" s="752"/>
      <c r="BG113" s="752"/>
      <c r="BH113" s="752"/>
      <c r="BI113" s="752"/>
      <c r="BJ113" s="752"/>
      <c r="BK113" s="752"/>
      <c r="BL113" s="752"/>
      <c r="BM113" s="752"/>
      <c r="BN113" s="752"/>
      <c r="BO113" s="752"/>
      <c r="BP113" s="753"/>
      <c r="BQ113" s="789">
        <v>56032</v>
      </c>
      <c r="BR113" s="790"/>
      <c r="BS113" s="790"/>
      <c r="BT113" s="790"/>
      <c r="BU113" s="790"/>
      <c r="BV113" s="790">
        <v>44309</v>
      </c>
      <c r="BW113" s="790"/>
      <c r="BX113" s="790"/>
      <c r="BY113" s="790"/>
      <c r="BZ113" s="790"/>
      <c r="CA113" s="790">
        <v>38133</v>
      </c>
      <c r="CB113" s="790"/>
      <c r="CC113" s="790"/>
      <c r="CD113" s="790"/>
      <c r="CE113" s="790"/>
      <c r="CF113" s="875">
        <v>0.5</v>
      </c>
      <c r="CG113" s="876"/>
      <c r="CH113" s="876"/>
      <c r="CI113" s="876"/>
      <c r="CJ113" s="876"/>
      <c r="CK113" s="927"/>
      <c r="CL113" s="821"/>
      <c r="CM113" s="817" t="s">
        <v>427</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428</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7082</v>
      </c>
      <c r="AB114" s="780"/>
      <c r="AC114" s="780"/>
      <c r="AD114" s="780"/>
      <c r="AE114" s="781"/>
      <c r="AF114" s="782">
        <v>6671</v>
      </c>
      <c r="AG114" s="780"/>
      <c r="AH114" s="780"/>
      <c r="AI114" s="780"/>
      <c r="AJ114" s="781"/>
      <c r="AK114" s="782">
        <v>6374</v>
      </c>
      <c r="AL114" s="780"/>
      <c r="AM114" s="780"/>
      <c r="AN114" s="780"/>
      <c r="AO114" s="781"/>
      <c r="AP114" s="824">
        <v>0.1</v>
      </c>
      <c r="AQ114" s="825"/>
      <c r="AR114" s="825"/>
      <c r="AS114" s="825"/>
      <c r="AT114" s="826"/>
      <c r="AU114" s="932"/>
      <c r="AV114" s="933"/>
      <c r="AW114" s="933"/>
      <c r="AX114" s="933"/>
      <c r="AY114" s="933"/>
      <c r="AZ114" s="817" t="s">
        <v>429</v>
      </c>
      <c r="BA114" s="752"/>
      <c r="BB114" s="752"/>
      <c r="BC114" s="752"/>
      <c r="BD114" s="752"/>
      <c r="BE114" s="752"/>
      <c r="BF114" s="752"/>
      <c r="BG114" s="752"/>
      <c r="BH114" s="752"/>
      <c r="BI114" s="752"/>
      <c r="BJ114" s="752"/>
      <c r="BK114" s="752"/>
      <c r="BL114" s="752"/>
      <c r="BM114" s="752"/>
      <c r="BN114" s="752"/>
      <c r="BO114" s="752"/>
      <c r="BP114" s="753"/>
      <c r="BQ114" s="789">
        <v>1247214</v>
      </c>
      <c r="BR114" s="790"/>
      <c r="BS114" s="790"/>
      <c r="BT114" s="790"/>
      <c r="BU114" s="790"/>
      <c r="BV114" s="790">
        <v>1296765</v>
      </c>
      <c r="BW114" s="790"/>
      <c r="BX114" s="790"/>
      <c r="BY114" s="790"/>
      <c r="BZ114" s="790"/>
      <c r="CA114" s="790">
        <v>1315385</v>
      </c>
      <c r="CB114" s="790"/>
      <c r="CC114" s="790"/>
      <c r="CD114" s="790"/>
      <c r="CE114" s="790"/>
      <c r="CF114" s="875">
        <v>17.7</v>
      </c>
      <c r="CG114" s="876"/>
      <c r="CH114" s="876"/>
      <c r="CI114" s="876"/>
      <c r="CJ114" s="876"/>
      <c r="CK114" s="927"/>
      <c r="CL114" s="821"/>
      <c r="CM114" s="817" t="s">
        <v>430</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431</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7" t="s">
        <v>432</v>
      </c>
      <c r="BA115" s="752"/>
      <c r="BB115" s="752"/>
      <c r="BC115" s="752"/>
      <c r="BD115" s="752"/>
      <c r="BE115" s="752"/>
      <c r="BF115" s="752"/>
      <c r="BG115" s="752"/>
      <c r="BH115" s="752"/>
      <c r="BI115" s="752"/>
      <c r="BJ115" s="752"/>
      <c r="BK115" s="752"/>
      <c r="BL115" s="752"/>
      <c r="BM115" s="752"/>
      <c r="BN115" s="752"/>
      <c r="BO115" s="752"/>
      <c r="BP115" s="753"/>
      <c r="BQ115" s="789" t="s">
        <v>122</v>
      </c>
      <c r="BR115" s="790"/>
      <c r="BS115" s="790"/>
      <c r="BT115" s="790"/>
      <c r="BU115" s="790"/>
      <c r="BV115" s="790" t="s">
        <v>122</v>
      </c>
      <c r="BW115" s="790"/>
      <c r="BX115" s="790"/>
      <c r="BY115" s="790"/>
      <c r="BZ115" s="790"/>
      <c r="CA115" s="790" t="s">
        <v>122</v>
      </c>
      <c r="CB115" s="790"/>
      <c r="CC115" s="790"/>
      <c r="CD115" s="790"/>
      <c r="CE115" s="790"/>
      <c r="CF115" s="875" t="s">
        <v>122</v>
      </c>
      <c r="CG115" s="876"/>
      <c r="CH115" s="876"/>
      <c r="CI115" s="876"/>
      <c r="CJ115" s="876"/>
      <c r="CK115" s="927"/>
      <c r="CL115" s="821"/>
      <c r="CM115" s="817" t="s">
        <v>433</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434</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435</v>
      </c>
      <c r="BA116" s="910"/>
      <c r="BB116" s="910"/>
      <c r="BC116" s="910"/>
      <c r="BD116" s="910"/>
      <c r="BE116" s="910"/>
      <c r="BF116" s="910"/>
      <c r="BG116" s="910"/>
      <c r="BH116" s="910"/>
      <c r="BI116" s="910"/>
      <c r="BJ116" s="910"/>
      <c r="BK116" s="910"/>
      <c r="BL116" s="910"/>
      <c r="BM116" s="910"/>
      <c r="BN116" s="910"/>
      <c r="BO116" s="910"/>
      <c r="BP116" s="911"/>
      <c r="BQ116" s="789" t="s">
        <v>122</v>
      </c>
      <c r="BR116" s="790"/>
      <c r="BS116" s="790"/>
      <c r="BT116" s="790"/>
      <c r="BU116" s="790"/>
      <c r="BV116" s="790" t="s">
        <v>122</v>
      </c>
      <c r="BW116" s="790"/>
      <c r="BX116" s="790"/>
      <c r="BY116" s="790"/>
      <c r="BZ116" s="790"/>
      <c r="CA116" s="790" t="s">
        <v>122</v>
      </c>
      <c r="CB116" s="790"/>
      <c r="CC116" s="790"/>
      <c r="CD116" s="790"/>
      <c r="CE116" s="790"/>
      <c r="CF116" s="875" t="s">
        <v>122</v>
      </c>
      <c r="CG116" s="876"/>
      <c r="CH116" s="876"/>
      <c r="CI116" s="876"/>
      <c r="CJ116" s="876"/>
      <c r="CK116" s="927"/>
      <c r="CL116" s="821"/>
      <c r="CM116" s="817" t="s">
        <v>436</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437</v>
      </c>
      <c r="Z117" s="897"/>
      <c r="AA117" s="902">
        <v>2401270</v>
      </c>
      <c r="AB117" s="903"/>
      <c r="AC117" s="903"/>
      <c r="AD117" s="903"/>
      <c r="AE117" s="904"/>
      <c r="AF117" s="905">
        <v>2387802</v>
      </c>
      <c r="AG117" s="903"/>
      <c r="AH117" s="903"/>
      <c r="AI117" s="903"/>
      <c r="AJ117" s="904"/>
      <c r="AK117" s="905">
        <v>2190431</v>
      </c>
      <c r="AL117" s="903"/>
      <c r="AM117" s="903"/>
      <c r="AN117" s="903"/>
      <c r="AO117" s="904"/>
      <c r="AP117" s="906"/>
      <c r="AQ117" s="907"/>
      <c r="AR117" s="907"/>
      <c r="AS117" s="907"/>
      <c r="AT117" s="908"/>
      <c r="AU117" s="932"/>
      <c r="AV117" s="933"/>
      <c r="AW117" s="933"/>
      <c r="AX117" s="933"/>
      <c r="AY117" s="933"/>
      <c r="AZ117" s="863" t="s">
        <v>438</v>
      </c>
      <c r="BA117" s="864"/>
      <c r="BB117" s="864"/>
      <c r="BC117" s="864"/>
      <c r="BD117" s="864"/>
      <c r="BE117" s="864"/>
      <c r="BF117" s="864"/>
      <c r="BG117" s="864"/>
      <c r="BH117" s="864"/>
      <c r="BI117" s="864"/>
      <c r="BJ117" s="864"/>
      <c r="BK117" s="864"/>
      <c r="BL117" s="864"/>
      <c r="BM117" s="864"/>
      <c r="BN117" s="864"/>
      <c r="BO117" s="864"/>
      <c r="BP117" s="865"/>
      <c r="BQ117" s="789" t="s">
        <v>122</v>
      </c>
      <c r="BR117" s="790"/>
      <c r="BS117" s="790"/>
      <c r="BT117" s="790"/>
      <c r="BU117" s="790"/>
      <c r="BV117" s="790" t="s">
        <v>122</v>
      </c>
      <c r="BW117" s="790"/>
      <c r="BX117" s="790"/>
      <c r="BY117" s="790"/>
      <c r="BZ117" s="790"/>
      <c r="CA117" s="790" t="s">
        <v>122</v>
      </c>
      <c r="CB117" s="790"/>
      <c r="CC117" s="790"/>
      <c r="CD117" s="790"/>
      <c r="CE117" s="790"/>
      <c r="CF117" s="875" t="s">
        <v>122</v>
      </c>
      <c r="CG117" s="876"/>
      <c r="CH117" s="876"/>
      <c r="CI117" s="876"/>
      <c r="CJ117" s="876"/>
      <c r="CK117" s="927"/>
      <c r="CL117" s="821"/>
      <c r="CM117" s="817" t="s">
        <v>439</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413</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410</v>
      </c>
      <c r="AB118" s="896"/>
      <c r="AC118" s="896"/>
      <c r="AD118" s="896"/>
      <c r="AE118" s="897"/>
      <c r="AF118" s="898" t="s">
        <v>411</v>
      </c>
      <c r="AG118" s="896"/>
      <c r="AH118" s="896"/>
      <c r="AI118" s="896"/>
      <c r="AJ118" s="897"/>
      <c r="AK118" s="898" t="s">
        <v>295</v>
      </c>
      <c r="AL118" s="896"/>
      <c r="AM118" s="896"/>
      <c r="AN118" s="896"/>
      <c r="AO118" s="897"/>
      <c r="AP118" s="899" t="s">
        <v>412</v>
      </c>
      <c r="AQ118" s="900"/>
      <c r="AR118" s="900"/>
      <c r="AS118" s="900"/>
      <c r="AT118" s="901"/>
      <c r="AU118" s="932"/>
      <c r="AV118" s="933"/>
      <c r="AW118" s="933"/>
      <c r="AX118" s="933"/>
      <c r="AY118" s="933"/>
      <c r="AZ118" s="838" t="s">
        <v>440</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7" t="s">
        <v>441</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416</v>
      </c>
      <c r="B119" s="819"/>
      <c r="C119" s="860" t="s">
        <v>417</v>
      </c>
      <c r="D119" s="810"/>
      <c r="E119" s="810"/>
      <c r="F119" s="810"/>
      <c r="G119" s="810"/>
      <c r="H119" s="810"/>
      <c r="I119" s="810"/>
      <c r="J119" s="810"/>
      <c r="K119" s="810"/>
      <c r="L119" s="810"/>
      <c r="M119" s="810"/>
      <c r="N119" s="810"/>
      <c r="O119" s="810"/>
      <c r="P119" s="810"/>
      <c r="Q119" s="810"/>
      <c r="R119" s="810"/>
      <c r="S119" s="810"/>
      <c r="T119" s="810"/>
      <c r="U119" s="810"/>
      <c r="V119" s="810"/>
      <c r="W119" s="810"/>
      <c r="X119" s="810"/>
      <c r="Y119" s="810"/>
      <c r="Z119" s="811"/>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442</v>
      </c>
      <c r="BP119" s="878"/>
      <c r="BQ119" s="879">
        <v>25793693</v>
      </c>
      <c r="BR119" s="845"/>
      <c r="BS119" s="845"/>
      <c r="BT119" s="845"/>
      <c r="BU119" s="845"/>
      <c r="BV119" s="845">
        <v>24938558</v>
      </c>
      <c r="BW119" s="845"/>
      <c r="BX119" s="845"/>
      <c r="BY119" s="845"/>
      <c r="BZ119" s="845"/>
      <c r="CA119" s="845">
        <v>23982106</v>
      </c>
      <c r="CB119" s="845"/>
      <c r="CC119" s="845"/>
      <c r="CD119" s="845"/>
      <c r="CE119" s="845"/>
      <c r="CF119" s="748"/>
      <c r="CG119" s="749"/>
      <c r="CH119" s="749"/>
      <c r="CI119" s="749"/>
      <c r="CJ119" s="834"/>
      <c r="CK119" s="928"/>
      <c r="CL119" s="823"/>
      <c r="CM119" s="838" t="s">
        <v>443</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7" t="s">
        <v>420</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444</v>
      </c>
      <c r="AV120" s="881"/>
      <c r="AW120" s="881"/>
      <c r="AX120" s="881"/>
      <c r="AY120" s="882"/>
      <c r="AZ120" s="860" t="s">
        <v>445</v>
      </c>
      <c r="BA120" s="810"/>
      <c r="BB120" s="810"/>
      <c r="BC120" s="810"/>
      <c r="BD120" s="810"/>
      <c r="BE120" s="810"/>
      <c r="BF120" s="810"/>
      <c r="BG120" s="810"/>
      <c r="BH120" s="810"/>
      <c r="BI120" s="810"/>
      <c r="BJ120" s="810"/>
      <c r="BK120" s="810"/>
      <c r="BL120" s="810"/>
      <c r="BM120" s="810"/>
      <c r="BN120" s="810"/>
      <c r="BO120" s="810"/>
      <c r="BP120" s="811"/>
      <c r="BQ120" s="861">
        <v>3721913</v>
      </c>
      <c r="BR120" s="842"/>
      <c r="BS120" s="842"/>
      <c r="BT120" s="842"/>
      <c r="BU120" s="842"/>
      <c r="BV120" s="842">
        <v>3410715</v>
      </c>
      <c r="BW120" s="842"/>
      <c r="BX120" s="842"/>
      <c r="BY120" s="842"/>
      <c r="BZ120" s="842"/>
      <c r="CA120" s="842">
        <v>3725583</v>
      </c>
      <c r="CB120" s="842"/>
      <c r="CC120" s="842"/>
      <c r="CD120" s="842"/>
      <c r="CE120" s="842"/>
      <c r="CF120" s="866">
        <v>50.3</v>
      </c>
      <c r="CG120" s="867"/>
      <c r="CH120" s="867"/>
      <c r="CI120" s="867"/>
      <c r="CJ120" s="867"/>
      <c r="CK120" s="868" t="s">
        <v>446</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13218211</v>
      </c>
      <c r="DH120" s="842"/>
      <c r="DI120" s="842"/>
      <c r="DJ120" s="842"/>
      <c r="DK120" s="842"/>
      <c r="DL120" s="842">
        <v>13082213</v>
      </c>
      <c r="DM120" s="842"/>
      <c r="DN120" s="842"/>
      <c r="DO120" s="842"/>
      <c r="DP120" s="842"/>
      <c r="DQ120" s="842">
        <v>12396841</v>
      </c>
      <c r="DR120" s="842"/>
      <c r="DS120" s="842"/>
      <c r="DT120" s="842"/>
      <c r="DU120" s="842"/>
      <c r="DV120" s="843">
        <v>167.3</v>
      </c>
      <c r="DW120" s="843"/>
      <c r="DX120" s="843"/>
      <c r="DY120" s="843"/>
      <c r="DZ120" s="844"/>
    </row>
    <row r="121" spans="1:130" s="218" customFormat="1" ht="26.25" customHeight="1" x14ac:dyDescent="0.2">
      <c r="A121" s="820"/>
      <c r="B121" s="821"/>
      <c r="C121" s="863" t="s">
        <v>447</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7" t="s">
        <v>448</v>
      </c>
      <c r="BA121" s="752"/>
      <c r="BB121" s="752"/>
      <c r="BC121" s="752"/>
      <c r="BD121" s="752"/>
      <c r="BE121" s="752"/>
      <c r="BF121" s="752"/>
      <c r="BG121" s="752"/>
      <c r="BH121" s="752"/>
      <c r="BI121" s="752"/>
      <c r="BJ121" s="752"/>
      <c r="BK121" s="752"/>
      <c r="BL121" s="752"/>
      <c r="BM121" s="752"/>
      <c r="BN121" s="752"/>
      <c r="BO121" s="752"/>
      <c r="BP121" s="753"/>
      <c r="BQ121" s="789">
        <v>2352168</v>
      </c>
      <c r="BR121" s="790"/>
      <c r="BS121" s="790"/>
      <c r="BT121" s="790"/>
      <c r="BU121" s="790"/>
      <c r="BV121" s="790">
        <v>2313606</v>
      </c>
      <c r="BW121" s="790"/>
      <c r="BX121" s="790"/>
      <c r="BY121" s="790"/>
      <c r="BZ121" s="790"/>
      <c r="CA121" s="790">
        <v>2371333</v>
      </c>
      <c r="CB121" s="790"/>
      <c r="CC121" s="790"/>
      <c r="CD121" s="790"/>
      <c r="CE121" s="790"/>
      <c r="CF121" s="875">
        <v>32</v>
      </c>
      <c r="CG121" s="876"/>
      <c r="CH121" s="876"/>
      <c r="CI121" s="876"/>
      <c r="CJ121" s="876"/>
      <c r="CK121" s="869"/>
      <c r="CL121" s="855"/>
      <c r="CM121" s="855"/>
      <c r="CN121" s="855"/>
      <c r="CO121" s="856"/>
      <c r="CP121" s="835" t="s">
        <v>393</v>
      </c>
      <c r="CQ121" s="836"/>
      <c r="CR121" s="836"/>
      <c r="CS121" s="836"/>
      <c r="CT121" s="836"/>
      <c r="CU121" s="836"/>
      <c r="CV121" s="836"/>
      <c r="CW121" s="836"/>
      <c r="CX121" s="836"/>
      <c r="CY121" s="836"/>
      <c r="CZ121" s="836"/>
      <c r="DA121" s="836"/>
      <c r="DB121" s="836"/>
      <c r="DC121" s="836"/>
      <c r="DD121" s="836"/>
      <c r="DE121" s="836"/>
      <c r="DF121" s="837"/>
      <c r="DG121" s="789">
        <v>21718</v>
      </c>
      <c r="DH121" s="790"/>
      <c r="DI121" s="790"/>
      <c r="DJ121" s="790"/>
      <c r="DK121" s="790"/>
      <c r="DL121" s="790">
        <v>24855</v>
      </c>
      <c r="DM121" s="790"/>
      <c r="DN121" s="790"/>
      <c r="DO121" s="790"/>
      <c r="DP121" s="790"/>
      <c r="DQ121" s="790">
        <v>119994</v>
      </c>
      <c r="DR121" s="790"/>
      <c r="DS121" s="790"/>
      <c r="DT121" s="790"/>
      <c r="DU121" s="790"/>
      <c r="DV121" s="796">
        <v>1.6</v>
      </c>
      <c r="DW121" s="796"/>
      <c r="DX121" s="796"/>
      <c r="DY121" s="796"/>
      <c r="DZ121" s="797"/>
    </row>
    <row r="122" spans="1:130" s="218" customFormat="1" ht="26.25" customHeight="1" x14ac:dyDescent="0.2">
      <c r="A122" s="820"/>
      <c r="B122" s="821"/>
      <c r="C122" s="817" t="s">
        <v>430</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449</v>
      </c>
      <c r="BA122" s="839"/>
      <c r="BB122" s="839"/>
      <c r="BC122" s="839"/>
      <c r="BD122" s="839"/>
      <c r="BE122" s="839"/>
      <c r="BF122" s="839"/>
      <c r="BG122" s="839"/>
      <c r="BH122" s="839"/>
      <c r="BI122" s="839"/>
      <c r="BJ122" s="839"/>
      <c r="BK122" s="839"/>
      <c r="BL122" s="839"/>
      <c r="BM122" s="839"/>
      <c r="BN122" s="839"/>
      <c r="BO122" s="839"/>
      <c r="BP122" s="840"/>
      <c r="BQ122" s="879">
        <v>15701320</v>
      </c>
      <c r="BR122" s="845"/>
      <c r="BS122" s="845"/>
      <c r="BT122" s="845"/>
      <c r="BU122" s="845"/>
      <c r="BV122" s="845">
        <v>14798788</v>
      </c>
      <c r="BW122" s="845"/>
      <c r="BX122" s="845"/>
      <c r="BY122" s="845"/>
      <c r="BZ122" s="845"/>
      <c r="CA122" s="845">
        <v>14217525</v>
      </c>
      <c r="CB122" s="845"/>
      <c r="CC122" s="845"/>
      <c r="CD122" s="845"/>
      <c r="CE122" s="845"/>
      <c r="CF122" s="846">
        <v>191.8</v>
      </c>
      <c r="CG122" s="847"/>
      <c r="CH122" s="847"/>
      <c r="CI122" s="847"/>
      <c r="CJ122" s="847"/>
      <c r="CK122" s="869"/>
      <c r="CL122" s="855"/>
      <c r="CM122" s="855"/>
      <c r="CN122" s="855"/>
      <c r="CO122" s="856"/>
      <c r="CP122" s="835"/>
      <c r="CQ122" s="836"/>
      <c r="CR122" s="836"/>
      <c r="CS122" s="836"/>
      <c r="CT122" s="836"/>
      <c r="CU122" s="836"/>
      <c r="CV122" s="836"/>
      <c r="CW122" s="836"/>
      <c r="CX122" s="836"/>
      <c r="CY122" s="836"/>
      <c r="CZ122" s="836"/>
      <c r="DA122" s="836"/>
      <c r="DB122" s="836"/>
      <c r="DC122" s="836"/>
      <c r="DD122" s="836"/>
      <c r="DE122" s="836"/>
      <c r="DF122" s="837"/>
      <c r="DG122" s="789"/>
      <c r="DH122" s="790"/>
      <c r="DI122" s="790"/>
      <c r="DJ122" s="790"/>
      <c r="DK122" s="790"/>
      <c r="DL122" s="790"/>
      <c r="DM122" s="790"/>
      <c r="DN122" s="790"/>
      <c r="DO122" s="790"/>
      <c r="DP122" s="790"/>
      <c r="DQ122" s="790"/>
      <c r="DR122" s="790"/>
      <c r="DS122" s="790"/>
      <c r="DT122" s="790"/>
      <c r="DU122" s="790"/>
      <c r="DV122" s="796"/>
      <c r="DW122" s="796"/>
      <c r="DX122" s="796"/>
      <c r="DY122" s="796"/>
      <c r="DZ122" s="797"/>
    </row>
    <row r="123" spans="1:130" s="218" customFormat="1" ht="26.25" customHeight="1" x14ac:dyDescent="0.2">
      <c r="A123" s="820"/>
      <c r="B123" s="821"/>
      <c r="C123" s="817" t="s">
        <v>436</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450</v>
      </c>
      <c r="BP123" s="878"/>
      <c r="BQ123" s="832">
        <v>21775401</v>
      </c>
      <c r="BR123" s="833"/>
      <c r="BS123" s="833"/>
      <c r="BT123" s="833"/>
      <c r="BU123" s="833"/>
      <c r="BV123" s="833">
        <v>20523109</v>
      </c>
      <c r="BW123" s="833"/>
      <c r="BX123" s="833"/>
      <c r="BY123" s="833"/>
      <c r="BZ123" s="833"/>
      <c r="CA123" s="833">
        <v>20314441</v>
      </c>
      <c r="CB123" s="833"/>
      <c r="CC123" s="833"/>
      <c r="CD123" s="833"/>
      <c r="CE123" s="833"/>
      <c r="CF123" s="748"/>
      <c r="CG123" s="749"/>
      <c r="CH123" s="749"/>
      <c r="CI123" s="749"/>
      <c r="CJ123" s="834"/>
      <c r="CK123" s="869"/>
      <c r="CL123" s="855"/>
      <c r="CM123" s="855"/>
      <c r="CN123" s="855"/>
      <c r="CO123" s="856"/>
      <c r="CP123" s="835"/>
      <c r="CQ123" s="836"/>
      <c r="CR123" s="836"/>
      <c r="CS123" s="836"/>
      <c r="CT123" s="836"/>
      <c r="CU123" s="836"/>
      <c r="CV123" s="836"/>
      <c r="CW123" s="836"/>
      <c r="CX123" s="836"/>
      <c r="CY123" s="836"/>
      <c r="CZ123" s="836"/>
      <c r="DA123" s="836"/>
      <c r="DB123" s="836"/>
      <c r="DC123" s="836"/>
      <c r="DD123" s="836"/>
      <c r="DE123" s="836"/>
      <c r="DF123" s="837"/>
      <c r="DG123" s="779"/>
      <c r="DH123" s="780"/>
      <c r="DI123" s="780"/>
      <c r="DJ123" s="780"/>
      <c r="DK123" s="781"/>
      <c r="DL123" s="782"/>
      <c r="DM123" s="780"/>
      <c r="DN123" s="780"/>
      <c r="DO123" s="780"/>
      <c r="DP123" s="781"/>
      <c r="DQ123" s="782"/>
      <c r="DR123" s="780"/>
      <c r="DS123" s="780"/>
      <c r="DT123" s="780"/>
      <c r="DU123" s="781"/>
      <c r="DV123" s="824"/>
      <c r="DW123" s="825"/>
      <c r="DX123" s="825"/>
      <c r="DY123" s="825"/>
      <c r="DZ123" s="826"/>
    </row>
    <row r="124" spans="1:130" s="218" customFormat="1" ht="26.25" customHeight="1" thickBot="1" x14ac:dyDescent="0.25">
      <c r="A124" s="820"/>
      <c r="B124" s="821"/>
      <c r="C124" s="817" t="s">
        <v>439</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451</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57.3</v>
      </c>
      <c r="BR124" s="831"/>
      <c r="BS124" s="831"/>
      <c r="BT124" s="831"/>
      <c r="BU124" s="831"/>
      <c r="BV124" s="831">
        <v>62.2</v>
      </c>
      <c r="BW124" s="831"/>
      <c r="BX124" s="831"/>
      <c r="BY124" s="831"/>
      <c r="BZ124" s="831"/>
      <c r="CA124" s="831">
        <v>49.4</v>
      </c>
      <c r="CB124" s="831"/>
      <c r="CC124" s="831"/>
      <c r="CD124" s="831"/>
      <c r="CE124" s="831"/>
      <c r="CF124" s="726"/>
      <c r="CG124" s="727"/>
      <c r="CH124" s="727"/>
      <c r="CI124" s="727"/>
      <c r="CJ124" s="862"/>
      <c r="CK124" s="870"/>
      <c r="CL124" s="870"/>
      <c r="CM124" s="870"/>
      <c r="CN124" s="870"/>
      <c r="CO124" s="871"/>
      <c r="CP124" s="835" t="s">
        <v>452</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7" t="s">
        <v>441</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453</v>
      </c>
      <c r="CL125" s="852"/>
      <c r="CM125" s="852"/>
      <c r="CN125" s="852"/>
      <c r="CO125" s="853"/>
      <c r="CP125" s="860" t="s">
        <v>454</v>
      </c>
      <c r="CQ125" s="810"/>
      <c r="CR125" s="810"/>
      <c r="CS125" s="810"/>
      <c r="CT125" s="810"/>
      <c r="CU125" s="810"/>
      <c r="CV125" s="810"/>
      <c r="CW125" s="810"/>
      <c r="CX125" s="810"/>
      <c r="CY125" s="810"/>
      <c r="CZ125" s="810"/>
      <c r="DA125" s="810"/>
      <c r="DB125" s="810"/>
      <c r="DC125" s="810"/>
      <c r="DD125" s="810"/>
      <c r="DE125" s="810"/>
      <c r="DF125" s="811"/>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7" t="s">
        <v>443</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7" t="s">
        <v>455</v>
      </c>
      <c r="CQ126" s="752"/>
      <c r="CR126" s="752"/>
      <c r="CS126" s="752"/>
      <c r="CT126" s="752"/>
      <c r="CU126" s="752"/>
      <c r="CV126" s="752"/>
      <c r="CW126" s="752"/>
      <c r="CX126" s="752"/>
      <c r="CY126" s="752"/>
      <c r="CZ126" s="752"/>
      <c r="DA126" s="752"/>
      <c r="DB126" s="752"/>
      <c r="DC126" s="752"/>
      <c r="DD126" s="752"/>
      <c r="DE126" s="752"/>
      <c r="DF126" s="753"/>
      <c r="DG126" s="789" t="s">
        <v>122</v>
      </c>
      <c r="DH126" s="790"/>
      <c r="DI126" s="790"/>
      <c r="DJ126" s="790"/>
      <c r="DK126" s="790"/>
      <c r="DL126" s="790" t="s">
        <v>122</v>
      </c>
      <c r="DM126" s="790"/>
      <c r="DN126" s="790"/>
      <c r="DO126" s="790"/>
      <c r="DP126" s="790"/>
      <c r="DQ126" s="790" t="s">
        <v>122</v>
      </c>
      <c r="DR126" s="790"/>
      <c r="DS126" s="790"/>
      <c r="DT126" s="790"/>
      <c r="DU126" s="790"/>
      <c r="DV126" s="796" t="s">
        <v>122</v>
      </c>
      <c r="DW126" s="796"/>
      <c r="DX126" s="796"/>
      <c r="DY126" s="796"/>
      <c r="DZ126" s="797"/>
    </row>
    <row r="127" spans="1:130" s="218" customFormat="1" ht="26.25" customHeight="1" x14ac:dyDescent="0.2">
      <c r="A127" s="822"/>
      <c r="B127" s="823"/>
      <c r="C127" s="838" t="s">
        <v>456</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457</v>
      </c>
      <c r="AY127" s="814"/>
      <c r="AZ127" s="814"/>
      <c r="BA127" s="814"/>
      <c r="BB127" s="814"/>
      <c r="BC127" s="814"/>
      <c r="BD127" s="814"/>
      <c r="BE127" s="815"/>
      <c r="BF127" s="813" t="s">
        <v>458</v>
      </c>
      <c r="BG127" s="814"/>
      <c r="BH127" s="814"/>
      <c r="BI127" s="814"/>
      <c r="BJ127" s="814"/>
      <c r="BK127" s="814"/>
      <c r="BL127" s="815"/>
      <c r="BM127" s="813" t="s">
        <v>459</v>
      </c>
      <c r="BN127" s="814"/>
      <c r="BO127" s="814"/>
      <c r="BP127" s="814"/>
      <c r="BQ127" s="814"/>
      <c r="BR127" s="814"/>
      <c r="BS127" s="815"/>
      <c r="BT127" s="813" t="s">
        <v>460</v>
      </c>
      <c r="BU127" s="814"/>
      <c r="BV127" s="814"/>
      <c r="BW127" s="814"/>
      <c r="BX127" s="814"/>
      <c r="BY127" s="814"/>
      <c r="BZ127" s="816"/>
      <c r="CA127" s="220"/>
      <c r="CB127" s="220"/>
      <c r="CC127" s="220"/>
      <c r="CD127" s="243"/>
      <c r="CE127" s="243"/>
      <c r="CF127" s="243"/>
      <c r="CG127" s="220"/>
      <c r="CH127" s="220"/>
      <c r="CI127" s="220"/>
      <c r="CJ127" s="242"/>
      <c r="CK127" s="854"/>
      <c r="CL127" s="855"/>
      <c r="CM127" s="855"/>
      <c r="CN127" s="855"/>
      <c r="CO127" s="856"/>
      <c r="CP127" s="817" t="s">
        <v>461</v>
      </c>
      <c r="CQ127" s="752"/>
      <c r="CR127" s="752"/>
      <c r="CS127" s="752"/>
      <c r="CT127" s="752"/>
      <c r="CU127" s="752"/>
      <c r="CV127" s="752"/>
      <c r="CW127" s="752"/>
      <c r="CX127" s="752"/>
      <c r="CY127" s="752"/>
      <c r="CZ127" s="752"/>
      <c r="DA127" s="752"/>
      <c r="DB127" s="752"/>
      <c r="DC127" s="752"/>
      <c r="DD127" s="752"/>
      <c r="DE127" s="752"/>
      <c r="DF127" s="753"/>
      <c r="DG127" s="789" t="s">
        <v>122</v>
      </c>
      <c r="DH127" s="790"/>
      <c r="DI127" s="790"/>
      <c r="DJ127" s="790"/>
      <c r="DK127" s="790"/>
      <c r="DL127" s="790" t="s">
        <v>122</v>
      </c>
      <c r="DM127" s="790"/>
      <c r="DN127" s="790"/>
      <c r="DO127" s="790"/>
      <c r="DP127" s="790"/>
      <c r="DQ127" s="790" t="s">
        <v>122</v>
      </c>
      <c r="DR127" s="790"/>
      <c r="DS127" s="790"/>
      <c r="DT127" s="790"/>
      <c r="DU127" s="790"/>
      <c r="DV127" s="796" t="s">
        <v>122</v>
      </c>
      <c r="DW127" s="796"/>
      <c r="DX127" s="796"/>
      <c r="DY127" s="796"/>
      <c r="DZ127" s="797"/>
    </row>
    <row r="128" spans="1:130" s="218" customFormat="1" ht="26.25" customHeight="1" thickBot="1" x14ac:dyDescent="0.25">
      <c r="A128" s="798" t="s">
        <v>462</v>
      </c>
      <c r="B128" s="799"/>
      <c r="C128" s="799"/>
      <c r="D128" s="799"/>
      <c r="E128" s="799"/>
      <c r="F128" s="799"/>
      <c r="G128" s="799"/>
      <c r="H128" s="799"/>
      <c r="I128" s="799"/>
      <c r="J128" s="799"/>
      <c r="K128" s="799"/>
      <c r="L128" s="799"/>
      <c r="M128" s="799"/>
      <c r="N128" s="799"/>
      <c r="O128" s="799"/>
      <c r="P128" s="799"/>
      <c r="Q128" s="799"/>
      <c r="R128" s="799"/>
      <c r="S128" s="799"/>
      <c r="T128" s="799"/>
      <c r="U128" s="799"/>
      <c r="V128" s="799"/>
      <c r="W128" s="800" t="s">
        <v>463</v>
      </c>
      <c r="X128" s="800"/>
      <c r="Y128" s="800"/>
      <c r="Z128" s="801"/>
      <c r="AA128" s="802">
        <v>259155</v>
      </c>
      <c r="AB128" s="803"/>
      <c r="AC128" s="803"/>
      <c r="AD128" s="803"/>
      <c r="AE128" s="804"/>
      <c r="AF128" s="805">
        <v>248761</v>
      </c>
      <c r="AG128" s="803"/>
      <c r="AH128" s="803"/>
      <c r="AI128" s="803"/>
      <c r="AJ128" s="804"/>
      <c r="AK128" s="805">
        <v>286494</v>
      </c>
      <c r="AL128" s="803"/>
      <c r="AM128" s="803"/>
      <c r="AN128" s="803"/>
      <c r="AO128" s="804"/>
      <c r="AP128" s="806"/>
      <c r="AQ128" s="807"/>
      <c r="AR128" s="807"/>
      <c r="AS128" s="807"/>
      <c r="AT128" s="808"/>
      <c r="AU128" s="220"/>
      <c r="AV128" s="220"/>
      <c r="AW128" s="220"/>
      <c r="AX128" s="809" t="s">
        <v>464</v>
      </c>
      <c r="AY128" s="810"/>
      <c r="AZ128" s="810"/>
      <c r="BA128" s="810"/>
      <c r="BB128" s="810"/>
      <c r="BC128" s="810"/>
      <c r="BD128" s="810"/>
      <c r="BE128" s="811"/>
      <c r="BF128" s="786" t="s">
        <v>122</v>
      </c>
      <c r="BG128" s="787"/>
      <c r="BH128" s="787"/>
      <c r="BI128" s="787"/>
      <c r="BJ128" s="787"/>
      <c r="BK128" s="787"/>
      <c r="BL128" s="812"/>
      <c r="BM128" s="786">
        <v>13.59</v>
      </c>
      <c r="BN128" s="787"/>
      <c r="BO128" s="787"/>
      <c r="BP128" s="787"/>
      <c r="BQ128" s="787"/>
      <c r="BR128" s="787"/>
      <c r="BS128" s="812"/>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91" t="s">
        <v>465</v>
      </c>
      <c r="CQ128" s="730"/>
      <c r="CR128" s="730"/>
      <c r="CS128" s="730"/>
      <c r="CT128" s="730"/>
      <c r="CU128" s="730"/>
      <c r="CV128" s="730"/>
      <c r="CW128" s="730"/>
      <c r="CX128" s="730"/>
      <c r="CY128" s="730"/>
      <c r="CZ128" s="730"/>
      <c r="DA128" s="730"/>
      <c r="DB128" s="730"/>
      <c r="DC128" s="730"/>
      <c r="DD128" s="730"/>
      <c r="DE128" s="730"/>
      <c r="DF128" s="731"/>
      <c r="DG128" s="792" t="s">
        <v>122</v>
      </c>
      <c r="DH128" s="793"/>
      <c r="DI128" s="793"/>
      <c r="DJ128" s="793"/>
      <c r="DK128" s="793"/>
      <c r="DL128" s="793" t="s">
        <v>122</v>
      </c>
      <c r="DM128" s="793"/>
      <c r="DN128" s="793"/>
      <c r="DO128" s="793"/>
      <c r="DP128" s="793"/>
      <c r="DQ128" s="793" t="s">
        <v>122</v>
      </c>
      <c r="DR128" s="793"/>
      <c r="DS128" s="793"/>
      <c r="DT128" s="793"/>
      <c r="DU128" s="793"/>
      <c r="DV128" s="794" t="s">
        <v>122</v>
      </c>
      <c r="DW128" s="794"/>
      <c r="DX128" s="794"/>
      <c r="DY128" s="794"/>
      <c r="DZ128" s="795"/>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466</v>
      </c>
      <c r="X129" s="777"/>
      <c r="Y129" s="777"/>
      <c r="Z129" s="778"/>
      <c r="AA129" s="779">
        <v>8387020</v>
      </c>
      <c r="AB129" s="780"/>
      <c r="AC129" s="780"/>
      <c r="AD129" s="780"/>
      <c r="AE129" s="781"/>
      <c r="AF129" s="782">
        <v>8495964</v>
      </c>
      <c r="AG129" s="780"/>
      <c r="AH129" s="780"/>
      <c r="AI129" s="780"/>
      <c r="AJ129" s="781"/>
      <c r="AK129" s="782">
        <v>8647404</v>
      </c>
      <c r="AL129" s="780"/>
      <c r="AM129" s="780"/>
      <c r="AN129" s="780"/>
      <c r="AO129" s="781"/>
      <c r="AP129" s="783"/>
      <c r="AQ129" s="784"/>
      <c r="AR129" s="784"/>
      <c r="AS129" s="784"/>
      <c r="AT129" s="785"/>
      <c r="AU129" s="221"/>
      <c r="AV129" s="221"/>
      <c r="AW129" s="221"/>
      <c r="AX129" s="751" t="s">
        <v>467</v>
      </c>
      <c r="AY129" s="752"/>
      <c r="AZ129" s="752"/>
      <c r="BA129" s="752"/>
      <c r="BB129" s="752"/>
      <c r="BC129" s="752"/>
      <c r="BD129" s="752"/>
      <c r="BE129" s="753"/>
      <c r="BF129" s="770" t="s">
        <v>122</v>
      </c>
      <c r="BG129" s="771"/>
      <c r="BH129" s="771"/>
      <c r="BI129" s="771"/>
      <c r="BJ129" s="771"/>
      <c r="BK129" s="771"/>
      <c r="BL129" s="772"/>
      <c r="BM129" s="770">
        <v>18.59</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468</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469</v>
      </c>
      <c r="X130" s="777"/>
      <c r="Y130" s="777"/>
      <c r="Z130" s="778"/>
      <c r="AA130" s="779">
        <v>1382929</v>
      </c>
      <c r="AB130" s="780"/>
      <c r="AC130" s="780"/>
      <c r="AD130" s="780"/>
      <c r="AE130" s="781"/>
      <c r="AF130" s="782">
        <v>1397408</v>
      </c>
      <c r="AG130" s="780"/>
      <c r="AH130" s="780"/>
      <c r="AI130" s="780"/>
      <c r="AJ130" s="781"/>
      <c r="AK130" s="782">
        <v>1236355</v>
      </c>
      <c r="AL130" s="780"/>
      <c r="AM130" s="780"/>
      <c r="AN130" s="780"/>
      <c r="AO130" s="781"/>
      <c r="AP130" s="783"/>
      <c r="AQ130" s="784"/>
      <c r="AR130" s="784"/>
      <c r="AS130" s="784"/>
      <c r="AT130" s="785"/>
      <c r="AU130" s="221"/>
      <c r="AV130" s="221"/>
      <c r="AW130" s="221"/>
      <c r="AX130" s="751" t="s">
        <v>470</v>
      </c>
      <c r="AY130" s="752"/>
      <c r="AZ130" s="752"/>
      <c r="BA130" s="752"/>
      <c r="BB130" s="752"/>
      <c r="BC130" s="752"/>
      <c r="BD130" s="752"/>
      <c r="BE130" s="753"/>
      <c r="BF130" s="754">
        <v>10</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471</v>
      </c>
      <c r="X131" s="761"/>
      <c r="Y131" s="761"/>
      <c r="Z131" s="762"/>
      <c r="AA131" s="763">
        <v>7004091</v>
      </c>
      <c r="AB131" s="764"/>
      <c r="AC131" s="764"/>
      <c r="AD131" s="764"/>
      <c r="AE131" s="765"/>
      <c r="AF131" s="766">
        <v>7098556</v>
      </c>
      <c r="AG131" s="764"/>
      <c r="AH131" s="764"/>
      <c r="AI131" s="764"/>
      <c r="AJ131" s="765"/>
      <c r="AK131" s="766">
        <v>7411049</v>
      </c>
      <c r="AL131" s="764"/>
      <c r="AM131" s="764"/>
      <c r="AN131" s="764"/>
      <c r="AO131" s="765"/>
      <c r="AP131" s="767"/>
      <c r="AQ131" s="768"/>
      <c r="AR131" s="768"/>
      <c r="AS131" s="768"/>
      <c r="AT131" s="769"/>
      <c r="AU131" s="221"/>
      <c r="AV131" s="221"/>
      <c r="AW131" s="221"/>
      <c r="AX131" s="729" t="s">
        <v>472</v>
      </c>
      <c r="AY131" s="730"/>
      <c r="AZ131" s="730"/>
      <c r="BA131" s="730"/>
      <c r="BB131" s="730"/>
      <c r="BC131" s="730"/>
      <c r="BD131" s="730"/>
      <c r="BE131" s="731"/>
      <c r="BF131" s="732">
        <v>49.4</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473</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474</v>
      </c>
      <c r="W132" s="742"/>
      <c r="X132" s="742"/>
      <c r="Y132" s="742"/>
      <c r="Z132" s="743"/>
      <c r="AA132" s="744">
        <v>10.839178240000001</v>
      </c>
      <c r="AB132" s="745"/>
      <c r="AC132" s="745"/>
      <c r="AD132" s="745"/>
      <c r="AE132" s="746"/>
      <c r="AF132" s="747">
        <v>10.44766377</v>
      </c>
      <c r="AG132" s="745"/>
      <c r="AH132" s="745"/>
      <c r="AI132" s="745"/>
      <c r="AJ132" s="746"/>
      <c r="AK132" s="747">
        <v>9.0079307469999996</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475</v>
      </c>
      <c r="W133" s="721"/>
      <c r="X133" s="721"/>
      <c r="Y133" s="721"/>
      <c r="Z133" s="722"/>
      <c r="AA133" s="723">
        <v>12.6</v>
      </c>
      <c r="AB133" s="724"/>
      <c r="AC133" s="724"/>
      <c r="AD133" s="724"/>
      <c r="AE133" s="725"/>
      <c r="AF133" s="723">
        <v>11.1</v>
      </c>
      <c r="AG133" s="724"/>
      <c r="AH133" s="724"/>
      <c r="AI133" s="724"/>
      <c r="AJ133" s="725"/>
      <c r="AK133" s="723">
        <v>10</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DtOo4NUiuFLQLXCzWB5ZdC1Crhji4RO/gVJDVfPEnWR6NXTtZhTUuRQwYkD3JK3ho/PDR59Ysv0bBpZk4Em98w==" saltValue="sPmxDuzC3+Z3znIA6oVhl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5" zoomScaleNormal="85" zoomScaleSheetLayoutView="75"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476</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seMaQWmN6xracNtSSQF3pbOThk5vNKQtI2ZN7g28zbmWP3pVIUjxJ3FGbiFTadZF7TgK7F42RVXWGK3KCHLYVw==" saltValue="9F+3gTK489eHZGbR0+B+P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5" zoomScaleNormal="75"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TsUv1buHsdGzzJjNzaNbfyYLMGi3bwA7+emOVc5XGgFXlYb5Cp5p24vv7J8El4oV4XnHI91xJKrxoVFx4J4Ew==" saltValue="sGZlspz6w41BIdTpGNGB4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5" zoomScaleSheetLayoutView="75"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479</v>
      </c>
      <c r="AP7" s="260"/>
      <c r="AQ7" s="261" t="s">
        <v>480</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481</v>
      </c>
      <c r="AQ8" s="267" t="s">
        <v>482</v>
      </c>
      <c r="AR8" s="268" t="s">
        <v>483</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484</v>
      </c>
      <c r="AL9" s="1131"/>
      <c r="AM9" s="1131"/>
      <c r="AN9" s="1132"/>
      <c r="AO9" s="269">
        <v>2304564</v>
      </c>
      <c r="AP9" s="269">
        <v>85171</v>
      </c>
      <c r="AQ9" s="270">
        <v>99044</v>
      </c>
      <c r="AR9" s="271">
        <v>-14</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485</v>
      </c>
      <c r="AL10" s="1131"/>
      <c r="AM10" s="1131"/>
      <c r="AN10" s="1132"/>
      <c r="AO10" s="272">
        <v>328265</v>
      </c>
      <c r="AP10" s="272">
        <v>12132</v>
      </c>
      <c r="AQ10" s="273">
        <v>12597</v>
      </c>
      <c r="AR10" s="274">
        <v>-3.7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486</v>
      </c>
      <c r="AL11" s="1131"/>
      <c r="AM11" s="1131"/>
      <c r="AN11" s="1132"/>
      <c r="AO11" s="272">
        <v>50411</v>
      </c>
      <c r="AP11" s="272">
        <v>1863</v>
      </c>
      <c r="AQ11" s="273">
        <v>1194</v>
      </c>
      <c r="AR11" s="274">
        <v>56</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487</v>
      </c>
      <c r="AL12" s="1131"/>
      <c r="AM12" s="1131"/>
      <c r="AN12" s="1132"/>
      <c r="AO12" s="272" t="s">
        <v>488</v>
      </c>
      <c r="AP12" s="272" t="s">
        <v>488</v>
      </c>
      <c r="AQ12" s="273">
        <v>18</v>
      </c>
      <c r="AR12" s="274" t="s">
        <v>488</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489</v>
      </c>
      <c r="AL13" s="1131"/>
      <c r="AM13" s="1131"/>
      <c r="AN13" s="1132"/>
      <c r="AO13" s="272">
        <v>66627</v>
      </c>
      <c r="AP13" s="272">
        <v>2462</v>
      </c>
      <c r="AQ13" s="273">
        <v>3890</v>
      </c>
      <c r="AR13" s="274">
        <v>-36.700000000000003</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490</v>
      </c>
      <c r="AL14" s="1131"/>
      <c r="AM14" s="1131"/>
      <c r="AN14" s="1132"/>
      <c r="AO14" s="272">
        <v>35425</v>
      </c>
      <c r="AP14" s="272">
        <v>1309</v>
      </c>
      <c r="AQ14" s="273">
        <v>1837</v>
      </c>
      <c r="AR14" s="274">
        <v>-28.7</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491</v>
      </c>
      <c r="AL15" s="1134"/>
      <c r="AM15" s="1134"/>
      <c r="AN15" s="1135"/>
      <c r="AO15" s="272">
        <v>-103164</v>
      </c>
      <c r="AP15" s="272">
        <v>-3813</v>
      </c>
      <c r="AQ15" s="273">
        <v>-6318</v>
      </c>
      <c r="AR15" s="274">
        <v>-39.6</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2682128</v>
      </c>
      <c r="AP16" s="272">
        <v>99125</v>
      </c>
      <c r="AQ16" s="273">
        <v>112262</v>
      </c>
      <c r="AR16" s="274">
        <v>-11.7</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496</v>
      </c>
      <c r="AL21" s="1137"/>
      <c r="AM21" s="1137"/>
      <c r="AN21" s="1138"/>
      <c r="AO21" s="285">
        <v>8.32</v>
      </c>
      <c r="AP21" s="286">
        <v>9.26</v>
      </c>
      <c r="AQ21" s="287">
        <v>-0.94</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497</v>
      </c>
      <c r="AL22" s="1137"/>
      <c r="AM22" s="1137"/>
      <c r="AN22" s="1138"/>
      <c r="AO22" s="290">
        <v>98.6</v>
      </c>
      <c r="AP22" s="291">
        <v>97.3</v>
      </c>
      <c r="AQ22" s="292">
        <v>1.3</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498</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479</v>
      </c>
      <c r="AP30" s="260"/>
      <c r="AQ30" s="261" t="s">
        <v>480</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481</v>
      </c>
      <c r="AQ31" s="267" t="s">
        <v>482</v>
      </c>
      <c r="AR31" s="268" t="s">
        <v>483</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501</v>
      </c>
      <c r="AL32" s="1121"/>
      <c r="AM32" s="1121"/>
      <c r="AN32" s="1122"/>
      <c r="AO32" s="300">
        <v>1210341</v>
      </c>
      <c r="AP32" s="300">
        <v>44731</v>
      </c>
      <c r="AQ32" s="301">
        <v>60713</v>
      </c>
      <c r="AR32" s="302">
        <v>-26.3</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502</v>
      </c>
      <c r="AL33" s="1121"/>
      <c r="AM33" s="1121"/>
      <c r="AN33" s="1122"/>
      <c r="AO33" s="300" t="s">
        <v>488</v>
      </c>
      <c r="AP33" s="300" t="s">
        <v>488</v>
      </c>
      <c r="AQ33" s="301" t="s">
        <v>488</v>
      </c>
      <c r="AR33" s="302" t="s">
        <v>488</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503</v>
      </c>
      <c r="AL34" s="1121"/>
      <c r="AM34" s="1121"/>
      <c r="AN34" s="1122"/>
      <c r="AO34" s="300" t="s">
        <v>488</v>
      </c>
      <c r="AP34" s="300" t="s">
        <v>488</v>
      </c>
      <c r="AQ34" s="301" t="s">
        <v>488</v>
      </c>
      <c r="AR34" s="302" t="s">
        <v>488</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504</v>
      </c>
      <c r="AL35" s="1121"/>
      <c r="AM35" s="1121"/>
      <c r="AN35" s="1122"/>
      <c r="AO35" s="300">
        <v>973716</v>
      </c>
      <c r="AP35" s="300">
        <v>35986</v>
      </c>
      <c r="AQ35" s="301">
        <v>14168</v>
      </c>
      <c r="AR35" s="302">
        <v>154</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505</v>
      </c>
      <c r="AL36" s="1121"/>
      <c r="AM36" s="1121"/>
      <c r="AN36" s="1122"/>
      <c r="AO36" s="300">
        <v>6374</v>
      </c>
      <c r="AP36" s="300">
        <v>236</v>
      </c>
      <c r="AQ36" s="301">
        <v>2586</v>
      </c>
      <c r="AR36" s="302">
        <v>-90.9</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506</v>
      </c>
      <c r="AL37" s="1121"/>
      <c r="AM37" s="1121"/>
      <c r="AN37" s="1122"/>
      <c r="AO37" s="300" t="s">
        <v>488</v>
      </c>
      <c r="AP37" s="300" t="s">
        <v>488</v>
      </c>
      <c r="AQ37" s="301">
        <v>189</v>
      </c>
      <c r="AR37" s="302" t="s">
        <v>488</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507</v>
      </c>
      <c r="AL38" s="1124"/>
      <c r="AM38" s="1124"/>
      <c r="AN38" s="1125"/>
      <c r="AO38" s="303" t="s">
        <v>488</v>
      </c>
      <c r="AP38" s="303" t="s">
        <v>488</v>
      </c>
      <c r="AQ38" s="304">
        <v>8</v>
      </c>
      <c r="AR38" s="292" t="s">
        <v>488</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508</v>
      </c>
      <c r="AL39" s="1124"/>
      <c r="AM39" s="1124"/>
      <c r="AN39" s="1125"/>
      <c r="AO39" s="300">
        <v>-286494</v>
      </c>
      <c r="AP39" s="300">
        <v>-10588</v>
      </c>
      <c r="AQ39" s="301">
        <v>-5399</v>
      </c>
      <c r="AR39" s="302">
        <v>96.1</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509</v>
      </c>
      <c r="AL40" s="1121"/>
      <c r="AM40" s="1121"/>
      <c r="AN40" s="1122"/>
      <c r="AO40" s="300">
        <v>-1236355</v>
      </c>
      <c r="AP40" s="300">
        <v>-45693</v>
      </c>
      <c r="AQ40" s="301">
        <v>-49527</v>
      </c>
      <c r="AR40" s="302">
        <v>-7.7</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667582</v>
      </c>
      <c r="AP41" s="300">
        <v>24672</v>
      </c>
      <c r="AQ41" s="301">
        <v>22738</v>
      </c>
      <c r="AR41" s="302">
        <v>8.5</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479</v>
      </c>
      <c r="AN49" s="1115" t="s">
        <v>512</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513</v>
      </c>
      <c r="AO50" s="317" t="s">
        <v>514</v>
      </c>
      <c r="AP50" s="318" t="s">
        <v>515</v>
      </c>
      <c r="AQ50" s="319" t="s">
        <v>516</v>
      </c>
      <c r="AR50" s="320" t="s">
        <v>517</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879009</v>
      </c>
      <c r="AN51" s="322">
        <v>30517</v>
      </c>
      <c r="AO51" s="323">
        <v>-25.9</v>
      </c>
      <c r="AP51" s="324">
        <v>76347</v>
      </c>
      <c r="AQ51" s="325">
        <v>2.4</v>
      </c>
      <c r="AR51" s="326">
        <v>-28.3</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553046</v>
      </c>
      <c r="AN52" s="330">
        <v>19200</v>
      </c>
      <c r="AO52" s="331">
        <v>8.1</v>
      </c>
      <c r="AP52" s="332">
        <v>41762</v>
      </c>
      <c r="AQ52" s="333">
        <v>0.5</v>
      </c>
      <c r="AR52" s="334">
        <v>7.6</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915241</v>
      </c>
      <c r="AN53" s="322">
        <v>32215</v>
      </c>
      <c r="AO53" s="323">
        <v>5.6</v>
      </c>
      <c r="AP53" s="324">
        <v>71279</v>
      </c>
      <c r="AQ53" s="325">
        <v>-6.6</v>
      </c>
      <c r="AR53" s="326">
        <v>12.2</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712388</v>
      </c>
      <c r="AN54" s="330">
        <v>25075</v>
      </c>
      <c r="AO54" s="331">
        <v>30.6</v>
      </c>
      <c r="AP54" s="332">
        <v>36731</v>
      </c>
      <c r="AQ54" s="333">
        <v>-12</v>
      </c>
      <c r="AR54" s="334">
        <v>42.6</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937827</v>
      </c>
      <c r="AN55" s="322">
        <v>33525</v>
      </c>
      <c r="AO55" s="323">
        <v>4.0999999999999996</v>
      </c>
      <c r="AP55" s="324">
        <v>74994</v>
      </c>
      <c r="AQ55" s="325">
        <v>5.2</v>
      </c>
      <c r="AR55" s="326">
        <v>-1.1000000000000001</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571331</v>
      </c>
      <c r="AN56" s="330">
        <v>20424</v>
      </c>
      <c r="AO56" s="331">
        <v>-18.5</v>
      </c>
      <c r="AP56" s="332">
        <v>36188</v>
      </c>
      <c r="AQ56" s="333">
        <v>-1.5</v>
      </c>
      <c r="AR56" s="334">
        <v>-17</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1091814</v>
      </c>
      <c r="AN57" s="322">
        <v>39749</v>
      </c>
      <c r="AO57" s="323">
        <v>18.600000000000001</v>
      </c>
      <c r="AP57" s="324">
        <v>71849</v>
      </c>
      <c r="AQ57" s="325">
        <v>-4.2</v>
      </c>
      <c r="AR57" s="326">
        <v>22.8</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686701</v>
      </c>
      <c r="AN58" s="330">
        <v>25000</v>
      </c>
      <c r="AO58" s="331">
        <v>22.4</v>
      </c>
      <c r="AP58" s="332">
        <v>36144</v>
      </c>
      <c r="AQ58" s="333">
        <v>-0.1</v>
      </c>
      <c r="AR58" s="334">
        <v>22.5</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1338695</v>
      </c>
      <c r="AN59" s="322">
        <v>49475</v>
      </c>
      <c r="AO59" s="323">
        <v>24.5</v>
      </c>
      <c r="AP59" s="324">
        <v>82962</v>
      </c>
      <c r="AQ59" s="325">
        <v>15.5</v>
      </c>
      <c r="AR59" s="326">
        <v>9</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1087368</v>
      </c>
      <c r="AN60" s="330">
        <v>40187</v>
      </c>
      <c r="AO60" s="331">
        <v>60.7</v>
      </c>
      <c r="AP60" s="332">
        <v>42835</v>
      </c>
      <c r="AQ60" s="333">
        <v>18.5</v>
      </c>
      <c r="AR60" s="334">
        <v>42.2</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1032517</v>
      </c>
      <c r="AN61" s="337">
        <v>37096</v>
      </c>
      <c r="AO61" s="338">
        <v>5.4</v>
      </c>
      <c r="AP61" s="339">
        <v>75486</v>
      </c>
      <c r="AQ61" s="340">
        <v>2.5</v>
      </c>
      <c r="AR61" s="326">
        <v>2.9</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722167</v>
      </c>
      <c r="AN62" s="330">
        <v>25977</v>
      </c>
      <c r="AO62" s="331">
        <v>20.7</v>
      </c>
      <c r="AP62" s="332">
        <v>38732</v>
      </c>
      <c r="AQ62" s="333">
        <v>1.1000000000000001</v>
      </c>
      <c r="AR62" s="334">
        <v>19.600000000000001</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g2vuItRzBNF+GFhoqK365S1+0vgv31quCjtV+azOwLEv1MFJFmoMt8r08KkiRLmXuFOpRtctZNOAWnPzBDOJQ==" saltValue="7LCWCZzN5zUvgAQcSz7bI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5" zoomScaleNormal="75"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476</v>
      </c>
    </row>
    <row r="121" spans="125:125" ht="13.5" hidden="1" customHeight="1" x14ac:dyDescent="0.2">
      <c r="DU121" s="247"/>
    </row>
  </sheetData>
  <sheetProtection algorithmName="SHA-512" hashValue="XkG/SrliriMB2qRZSukM5cLVQbve5Gx/Ju82FsglaQenvt/ZMgnqgqCgWYrdxm889HUKk+4a2kS+7+YoF3wa/A==" saltValue="aDFYRJrxKH3/7wbDj5Rp2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5" zoomScaleNormal="75"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476</v>
      </c>
    </row>
  </sheetData>
  <sheetProtection algorithmName="SHA-512" hashValue="zTh2hs3kdvxRomuBv/j3s3Pa6MLDIAoFOGgymjTFveh0pnIDM+Vq3F9kyFzTNnNStWRQJDSH8yMEXAtBVmuvUw==" saltValue="Qhir7Oorwceqgt12TEvHy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5" zoomScaleNormal="7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9" t="s">
        <v>3</v>
      </c>
      <c r="D47" s="1139"/>
      <c r="E47" s="1140"/>
      <c r="F47" s="11">
        <v>17.649999999999999</v>
      </c>
      <c r="G47" s="12">
        <v>21.61</v>
      </c>
      <c r="H47" s="12">
        <v>21.14</v>
      </c>
      <c r="I47" s="12">
        <v>16.739999999999998</v>
      </c>
      <c r="J47" s="13">
        <v>20.059999999999999</v>
      </c>
    </row>
    <row r="48" spans="2:10" ht="57.75" customHeight="1" x14ac:dyDescent="0.2">
      <c r="B48" s="14"/>
      <c r="C48" s="1141" t="s">
        <v>4</v>
      </c>
      <c r="D48" s="1141"/>
      <c r="E48" s="1142"/>
      <c r="F48" s="15">
        <v>4.46</v>
      </c>
      <c r="G48" s="16">
        <v>5.37</v>
      </c>
      <c r="H48" s="16">
        <v>5.12</v>
      </c>
      <c r="I48" s="16">
        <v>4.8</v>
      </c>
      <c r="J48" s="17">
        <v>4.82</v>
      </c>
    </row>
    <row r="49" spans="2:10" ht="57.75" customHeight="1" thickBot="1" x14ac:dyDescent="0.25">
      <c r="B49" s="18"/>
      <c r="C49" s="1143" t="s">
        <v>5</v>
      </c>
      <c r="D49" s="1143"/>
      <c r="E49" s="1144"/>
      <c r="F49" s="19" t="s">
        <v>531</v>
      </c>
      <c r="G49" s="20">
        <v>5.81</v>
      </c>
      <c r="H49" s="20" t="s">
        <v>532</v>
      </c>
      <c r="I49" s="20" t="s">
        <v>533</v>
      </c>
      <c r="J49" s="21">
        <v>3.72</v>
      </c>
    </row>
    <row r="50" spans="2:10" ht="13.2" x14ac:dyDescent="0.2"/>
  </sheetData>
  <sheetProtection algorithmName="SHA-512" hashValue="fc6Qdix3NEprCZTYKeMnxWNyBCLA6cnf+2evaUW6bmzyZ4dAxWnre6w44YE9jkPg6ZX7vB+W9OqRkebUyev9Lg==" saltValue="7LbDO1DF5pwp/xf4k38Cr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河合 奏希</cp:lastModifiedBy>
  <cp:lastPrinted>2026-03-13T04:52:04Z</cp:lastPrinted>
  <dcterms:created xsi:type="dcterms:W3CDTF">2026-02-23T07:47:56Z</dcterms:created>
  <dcterms:modified xsi:type="dcterms:W3CDTF">2026-03-13T05:00:03Z</dcterms:modified>
  <cp:category/>
</cp:coreProperties>
</file>