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kolfile1\desktop$\4494\Desktop\変換メール保存\20260305_【照会：316（月）〆】令和6年度財政状況資料集の作成及び提出について\04_回答\"/>
    </mc:Choice>
  </mc:AlternateContent>
  <xr:revisionPtr revIDLastSave="0" documentId="13_ncr:1_{20356368-1E17-4FB6-9C56-65039B629747}"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U37" i="10"/>
  <c r="C37" i="10"/>
  <c r="CO36" i="10"/>
  <c r="BE36" i="10"/>
  <c r="BE35" i="10"/>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BW34" i="10"/>
  <c r="BW35" i="10" s="1"/>
  <c r="BW36" i="10" s="1"/>
  <c r="CO34" i="10" s="1"/>
  <c r="CO35" i="10" s="1"/>
  <c r="AM34" i="10"/>
  <c r="AM35" i="10" s="1"/>
  <c r="AM36" i="10" s="1"/>
  <c r="AM37" i="10" s="1"/>
</calcChain>
</file>

<file path=xl/sharedStrings.xml><?xml version="1.0" encoding="utf-8"?>
<sst xmlns="http://schemas.openxmlformats.org/spreadsheetml/2006/main" count="1057" uniqueCount="561">
  <si>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</si>
  <si>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</si>
  <si>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</si>
  <si>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</si>
  <si>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</si>
  <si>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</si>
  <si>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</si>
  <si>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</si>
  <si>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</si>
  <si>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</si>
  <si>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</si>
  <si>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</si>
  <si>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</si>
  <si>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</si>
  <si>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</si>
  <si>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</si>
  <si>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</si>
  <si>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</si>
  <si>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</si>
  <si>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</si>
  <si>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</si>
  <si>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</si>
  <si>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</si>
  <si>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</si>
  <si>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</si>
  <si>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</si>
  <si>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</si>
  <si>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</si>
  <si>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</si>
  <si>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</si>
  <si>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</si>
  <si>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</si>
  <si>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</si>
  <si>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</si>
  <si>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</si>
  <si>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</si>
  <si>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</si>
  <si>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</si>
  <si>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</si>
  <si>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</si>
  <si>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</si>
  <si>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</si>
  <si>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</si>
  <si>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</si>
  <si>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</si>
  <si>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</si>
  <si>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</si>
  <si>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</si>
  <si>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</si>
  <si>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</si>
  <si>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</si>
  <si>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</si>
  <si>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</si>
  <si>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</si>
  <si>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</si>
  <si>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</si>
  <si>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</si>
  <si>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</si>
  <si>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</si>
  <si>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</si>
  <si>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</si>
  <si>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</si>
  <si>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</si>
  <si>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</si>
  <si>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</si>
  <si>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</si>
  <si>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</si>
  <si>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</si>
  <si>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</si>
  <si>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</si>
  <si>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</si>
  <si>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</si>
  <si>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</si>
  <si>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</si>
  <si>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</si>
  <si>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</si>
  <si>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</si>
  <si>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</si>
  <si>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</si>
  <si>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</si>
  <si>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</si>
  <si>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</si>
  <si>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</si>
  <si>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</si>
  <si>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</si>
  <si>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</si>
  <si>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</si>
  <si>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</si>
  <si>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</si>
  <si>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</si>
  <si>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</si>
  <si>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</si>
  <si>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</si>
  <si>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</si>
  <si>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赤穂市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</si>
  <si>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</si>
  <si>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</si>
  <si>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</si>
  <si>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</si>
  <si>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</si>
  <si>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</si>
  <si>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</si>
  <si>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</si>
  <si>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</si>
  <si>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</si>
  <si>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</si>
  <si>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</si>
  <si>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</si>
  <si>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</si>
  <si>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</si>
  <si>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</si>
  <si>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</si>
  <si>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</si>
  <si>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</si>
  <si>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</si>
  <si>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</si>
  <si>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</si>
  <si>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</si>
  <si>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</si>
  <si>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</si>
  <si>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</si>
  <si>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</si>
  <si>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</si>
  <si>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</si>
  <si>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</si>
  <si>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</si>
  <si>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</si>
  <si>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</si>
  <si>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</si>
  <si>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</si>
  <si>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</si>
  <si>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</si>
  <si>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</si>
  <si>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</si>
  <si>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</si>
  <si>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</si>
  <si>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</si>
  <si>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</si>
  <si>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</si>
  <si>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</si>
  <si>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</si>
  <si>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</si>
  <si>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</si>
  <si>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</si>
  <si>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</si>
  <si>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</si>
  <si>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</si>
  <si>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</si>
  <si>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</si>
  <si>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</si>
  <si>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</si>
  <si>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</si>
  <si>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</si>
  <si>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</si>
  <si>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</si>
  <si>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</si>
  <si>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</si>
  <si>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</si>
  <si>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</si>
  <si>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</si>
  <si>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</si>
  <si>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</si>
  <si>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</si>
  <si>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</si>
  <si>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</si>
  <si>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</si>
  <si>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</si>
  <si>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</si>
  <si>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</si>
  <si>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</si>
  <si>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</si>
  <si>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</si>
  <si>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</si>
  <si>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</si>
  <si>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</si>
  <si>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</si>
  <si>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</si>
  <si>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</si>
  <si>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</si>
  <si>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</si>
  <si>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</si>
  <si>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</si>
  <si>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</si>
  <si>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</si>
  <si>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</si>
  <si>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</si>
  <si>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</si>
  <si>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</si>
  <si>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</si>
  <si>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</si>
  <si>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</si>
  <si>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</si>
  <si>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</si>
  <si>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</si>
  <si>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</si>
  <si>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</si>
  <si>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</si>
  <si>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</si>
  <si>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</si>
  <si>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</si>
  <si>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</si>
  <si>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</si>
  <si>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</si>
  <si>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兵庫県赤穂市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</si>
  <si>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</si>
  <si>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</si>
  <si>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</si>
  <si>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</si>
  <si>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</si>
  <si>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</si>
  <si>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</si>
  <si>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</si>
  <si>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</si>
  <si>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</si>
  <si>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</si>
  <si>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</si>
  <si>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</si>
  <si>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</si>
  <si>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</si>
  <si>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</si>
  <si>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</si>
  <si>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</si>
  <si>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</si>
  <si>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</si>
  <si>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</si>
  <si>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</si>
  <si>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</si>
  <si>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</si>
  <si>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</si>
  <si>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</si>
  <si>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</si>
  <si>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</si>
  <si>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</si>
  <si>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</si>
  <si>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</si>
  <si>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</si>
  <si>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</si>
  <si>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</si>
  <si>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</si>
  <si>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</si>
  <si>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</si>
  <si>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</si>
  <si>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</si>
  <si>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</si>
  <si>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</si>
  <si>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</si>
  <si>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</si>
  <si>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</si>
  <si>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</si>
  <si>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</si>
  <si>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</si>
  <si>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</si>
  <si>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</si>
  <si>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</si>
  <si>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</si>
  <si>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</si>
  <si>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</si>
  <si>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</si>
  <si>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</si>
  <si>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</si>
  <si>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</si>
  <si>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</si>
  <si>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</si>
  <si>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</si>
  <si>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</si>
  <si>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</si>
  <si>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</si>
  <si>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</si>
  <si>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</si>
  <si>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</si>
  <si>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</si>
  <si>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</si>
  <si>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</si>
  <si>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</si>
  <si>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</si>
  <si>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</si>
  <si>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</si>
  <si>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</si>
  <si>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</si>
  <si>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</si>
  <si>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</si>
  <si>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</si>
  <si>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</si>
  <si>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</si>
  <si>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</si>
  <si>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</si>
  <si>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</si>
  <si>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</si>
  <si>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</si>
  <si>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</si>
  <si>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</si>
  <si>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</si>
  <si>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</si>
  <si>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</si>
  <si>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</si>
  <si>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</si>
  <si>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</si>
  <si>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</si>
  <si>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</si>
  <si>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</si>
  <si>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</si>
  <si>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</si>
  <si>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</si>
  <si>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</si>
  <si>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</si>
  <si>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</si>
  <si>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</si>
  <si>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</si>
  <si>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</si>
  <si>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</si>
  <si>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</si>
  <si>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</si>
  <si>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</si>
  <si>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</si>
  <si>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</si>
  <si>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</si>
  <si>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</si>
  <si>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</si>
  <si>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</si>
  <si>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</si>
  <si>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</si>
  <si>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</si>
  <si>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</si>
  <si>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</si>
  <si>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</si>
  <si>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</si>
  <si>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</si>
  <si>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</si>
  <si>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</si>
  <si>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</si>
  <si>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</si>
  <si>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</si>
  <si>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</si>
  <si>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</si>
  <si>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</si>
  <si>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</si>
  <si>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</si>
  <si>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</si>
  <si>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</si>
  <si>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</si>
  <si>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</si>
  <si>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</si>
  <si>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</si>
  <si>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</si>
  <si>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</si>
  <si>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</si>
  <si>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</si>
  <si>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</si>
  <si>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</si>
  <si>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</si>
  <si>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</si>
  <si>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</si>
  <si>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</si>
  <si>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</si>
  <si>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兵庫県赤穂市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</si>
  <si>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</si>
  <si>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</si>
  <si>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</si>
  <si>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</si>
  <si>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</si>
  <si>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</si>
  <si>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</si>
  <si>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</si>
  <si>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</si>
  <si>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</si>
  <si>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</si>
  <si>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</si>
  <si>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</si>
  <si>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</si>
  <si>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</si>
  <si>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</si>
  <si>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</si>
  <si>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</si>
  <si>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</si>
  <si>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</si>
  <si>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墓地公園整備事業特別会計</t>
    <phoneticPr fontId="5"/>
  </si>
  <si>
    <t>職員退職手当管理特別会計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</si>
  <si>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</si>
  <si>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</si>
  <si>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</si>
  <si>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</si>
  <si>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</si>
  <si>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</si>
  <si>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</si>
  <si>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</si>
  <si>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</si>
  <si>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</si>
  <si>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</si>
  <si>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</si>
  <si>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</si>
  <si>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</si>
  <si>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</si>
  <si>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</si>
  <si>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</si>
  <si>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</si>
  <si>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</si>
  <si>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</si>
  <si>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</si>
  <si>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</si>
  <si>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</si>
  <si>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</si>
  <si>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</si>
  <si>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</si>
  <si>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</si>
  <si>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</si>
  <si>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</si>
  <si>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</si>
  <si>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</si>
  <si>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</si>
  <si>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</si>
  <si>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</si>
  <si>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</si>
  <si>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</si>
  <si>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</si>
  <si>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</si>
  <si>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</si>
  <si>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</si>
  <si>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</si>
  <si>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</si>
  <si>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</si>
  <si>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</si>
  <si>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</si>
  <si>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</si>
  <si>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</si>
  <si>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</si>
  <si>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</si>
  <si>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</si>
  <si>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</si>
  <si>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</si>
  <si>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</si>
  <si>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</si>
  <si>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</si>
  <si>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</si>
  <si>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</si>
  <si>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</si>
  <si>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</si>
  <si>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</si>
  <si>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</si>
  <si>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</si>
  <si>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</si>
  <si>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</si>
  <si>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</si>
  <si>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</si>
  <si>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</si>
  <si>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</si>
  <si>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</si>
  <si>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</si>
  <si>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</si>
  <si>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</si>
  <si>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</si>
  <si>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</si>
  <si>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</si>
  <si>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</si>
  <si>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</si>
  <si>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</si>
  <si>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</si>
  <si>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</si>
  <si>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</si>
  <si>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</si>
  <si>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</si>
  <si>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</si>
  <si>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</si>
  <si>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</si>
  <si>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</si>
  <si>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</si>
  <si>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</si>
  <si>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</si>
  <si>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</si>
  <si>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</si>
  <si>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</si>
  <si>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</si>
  <si>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</si>
  <si>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</si>
  <si>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</si>
  <si>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</si>
  <si>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</si>
  <si>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</si>
  <si>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</si>
  <si>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</si>
  <si>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</si>
  <si>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</si>
  <si>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</si>
  <si>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</si>
  <si>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</si>
  <si>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</si>
  <si>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</si>
  <si>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</si>
  <si>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</si>
  <si>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</si>
  <si>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</si>
  <si>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</si>
  <si>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</si>
  <si>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</si>
  <si>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</si>
  <si>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</si>
  <si>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</si>
  <si>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</si>
  <si>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</si>
  <si>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</si>
  <si>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</si>
  <si>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</si>
  <si>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</si>
  <si>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</si>
  <si>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</si>
  <si>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</si>
  <si>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</si>
  <si>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</si>
  <si>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</si>
  <si>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</si>
  <si>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</si>
  <si>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</si>
  <si>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</si>
  <si>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</si>
  <si>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</si>
  <si>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</si>
  <si>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</si>
  <si>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</si>
  <si>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</si>
  <si>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</si>
  <si>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</si>
  <si>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</si>
  <si>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</si>
  <si>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</si>
  <si>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</si>
  <si>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</si>
  <si>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</si>
  <si>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</si>
  <si>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</si>
  <si>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</si>
  <si>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</si>
  <si>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</si>
  <si>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</si>
  <si>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</si>
  <si>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0.18</t>
  </si>
  <si>
    <t>▲ 2.91</t>
  </si>
  <si>
    <t>水道事業会計</t>
  </si>
  <si>
    <t>下水道事業会計</t>
  </si>
  <si>
    <t>介護保険特別会計</t>
  </si>
  <si>
    <t>一般会計</t>
  </si>
  <si>
    <t>後期高齢者医療特別会計</t>
  </si>
  <si>
    <t>国民健康保険事業特別会計</t>
  </si>
  <si>
    <t>介護老人保健施設事業会計</t>
  </si>
  <si>
    <t>墓地公園整備事業特別会計</t>
  </si>
  <si>
    <t>その他会計（赤字）</t>
  </si>
  <si>
    <t>その他会計（黒字）</t>
  </si>
  <si>
    <t>R02</t>
    <phoneticPr fontId="5"/>
  </si>
  <si>
    <t>R03</t>
    <phoneticPr fontId="5"/>
  </si>
  <si>
    <t>R04</t>
    <phoneticPr fontId="5"/>
  </si>
  <si>
    <t>R05</t>
    <phoneticPr fontId="5"/>
  </si>
  <si>
    <t>R06</t>
    <phoneticPr fontId="5"/>
  </si>
  <si>
    <t>赤穂市文化とみどり財団</t>
    <rPh sb="0" eb="3">
      <t>アコウシ</t>
    </rPh>
    <rPh sb="3" eb="5">
      <t>ブンカ</t>
    </rPh>
    <rPh sb="9" eb="11">
      <t>ザイダン</t>
    </rPh>
    <phoneticPr fontId="2"/>
  </si>
  <si>
    <t>赤穂駅周辺整備株式会社</t>
    <rPh sb="0" eb="3">
      <t>アコウエキ</t>
    </rPh>
    <rPh sb="3" eb="5">
      <t>シュウヘン</t>
    </rPh>
    <rPh sb="5" eb="7">
      <t>セイビ</t>
    </rPh>
    <rPh sb="7" eb="11">
      <t>カブシキガイシャ</t>
    </rPh>
    <phoneticPr fontId="2"/>
  </si>
  <si>
    <t>-</t>
    <phoneticPr fontId="2"/>
  </si>
  <si>
    <t>安室ダム水道用水供給企業団</t>
    <rPh sb="0" eb="2">
      <t>ヤスムロ</t>
    </rPh>
    <rPh sb="4" eb="6">
      <t>スイドウ</t>
    </rPh>
    <rPh sb="6" eb="7">
      <t>ヨウ</t>
    </rPh>
    <rPh sb="7" eb="8">
      <t>スイ</t>
    </rPh>
    <rPh sb="8" eb="10">
      <t>キョウキュウ</t>
    </rPh>
    <rPh sb="10" eb="12">
      <t>キギョウ</t>
    </rPh>
    <rPh sb="12" eb="13">
      <t>ダン</t>
    </rPh>
    <phoneticPr fontId="38"/>
  </si>
  <si>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38"/>
  </si>
  <si>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38"/>
  </si>
  <si>
    <t>赤穂ふるさとづくり基金</t>
    <rPh sb="0" eb="2">
      <t>アコウ</t>
    </rPh>
    <rPh sb="9" eb="11">
      <t>キキン</t>
    </rPh>
    <phoneticPr fontId="5"/>
  </si>
  <si>
    <t>健康管理施設整備基金</t>
    <rPh sb="0" eb="2">
      <t>ケンコウ</t>
    </rPh>
    <rPh sb="2" eb="4">
      <t>カンリ</t>
    </rPh>
    <rPh sb="4" eb="6">
      <t>シセツ</t>
    </rPh>
    <rPh sb="6" eb="8">
      <t>セイビ</t>
    </rPh>
    <rPh sb="8" eb="10">
      <t>キキン</t>
    </rPh>
    <phoneticPr fontId="5"/>
  </si>
  <si>
    <t>都市施設等整備事業基金</t>
    <rPh sb="0" eb="2">
      <t>トシ</t>
    </rPh>
    <rPh sb="2" eb="4">
      <t>シセツ</t>
    </rPh>
    <rPh sb="4" eb="5">
      <t>ナド</t>
    </rPh>
    <rPh sb="5" eb="7">
      <t>セイビ</t>
    </rPh>
    <rPh sb="7" eb="9">
      <t>ジギョウ</t>
    </rPh>
    <rPh sb="9" eb="11">
      <t>キキン</t>
    </rPh>
    <phoneticPr fontId="5"/>
  </si>
  <si>
    <t>職員退職手当基金</t>
    <rPh sb="0" eb="2">
      <t>ショクイン</t>
    </rPh>
    <rPh sb="2" eb="4">
      <t>タイショク</t>
    </rPh>
    <rPh sb="4" eb="6">
      <t>テアテ</t>
    </rPh>
    <rPh sb="6" eb="8">
      <t>キキン</t>
    </rPh>
    <phoneticPr fontId="5"/>
  </si>
  <si>
    <t>地域福祉基金</t>
    <rPh sb="0" eb="2">
      <t>チイキ</t>
    </rPh>
    <rPh sb="2" eb="4">
      <t>フクシ</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</si>
</sst>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F546-44E1-BDF3-5504191BFE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41537</c:v>
                </c:pt>
                <c:pt idx="1">
                  <c:v>44333</c:v>
                </c:pt>
                <c:pt idx="2">
                  <c:v>39209</c:v>
                </c:pt>
                <c:pt idx="3">
                  <c:v>52978</c:v>
                </c:pt>
                <c:pt idx="4">
                  <c:v>117620</c:v>
                </c:pt>
              </c:numCache>
            </c:numRef>
          </c:val>
          <c:smooth val="0"/>
          <c:extLst>
            <c:ext xmlns:c16="http://schemas.microsoft.com/office/drawing/2014/chart" uri="{C3380CC4-5D6E-409C-BE32-E72D297353CC}">
              <c16:uniqueId val="{00000001-F546-44E1-BDF3-5504191BFE9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2.1</c:v>
                </c:pt>
                <c:pt idx="1">
                  <c:v>5.41</c:v>
                </c:pt>
                <c:pt idx="2">
                  <c:v>4.4800000000000004</c:v>
                </c:pt>
                <c:pt idx="3">
                  <c:v>2.5299999999999998</c:v>
                </c:pt>
                <c:pt idx="4">
                  <c:v>0.64</c:v>
                </c:pt>
              </c:numCache>
            </c:numRef>
          </c:val>
          <c:extLst>
            <c:ext xmlns:c16="http://schemas.microsoft.com/office/drawing/2014/chart" uri="{C3380CC4-5D6E-409C-BE32-E72D297353CC}">
              <c16:uniqueId val="{00000000-BCBD-4E87-B6F3-03986726824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11.96</c:v>
                </c:pt>
                <c:pt idx="1">
                  <c:v>14.4</c:v>
                </c:pt>
                <c:pt idx="2">
                  <c:v>20.14</c:v>
                </c:pt>
                <c:pt idx="3">
                  <c:v>23.76</c:v>
                </c:pt>
                <c:pt idx="4">
                  <c:v>23.45</c:v>
                </c:pt>
              </c:numCache>
            </c:numRef>
          </c:val>
          <c:extLst>
            <c:ext xmlns:c16="http://schemas.microsoft.com/office/drawing/2014/chart" uri="{C3380CC4-5D6E-409C-BE32-E72D297353CC}">
              <c16:uniqueId val="{00000001-BCBD-4E87-B6F3-03986726824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2.56</c:v>
                </c:pt>
                <c:pt idx="1">
                  <c:v>5.41</c:v>
                </c:pt>
                <c:pt idx="2">
                  <c:v>4.28</c:v>
                </c:pt>
                <c:pt idx="3">
                  <c:v>-0.18</c:v>
                </c:pt>
                <c:pt idx="4">
                  <c:v>-2.91</c:v>
                </c:pt>
              </c:numCache>
            </c:numRef>
          </c:val>
          <c:smooth val="0"/>
          <c:extLst>
            <c:ext xmlns:c16="http://schemas.microsoft.com/office/drawing/2014/chart" uri="{C3380CC4-5D6E-409C-BE32-E72D297353CC}">
              <c16:uniqueId val="{00000002-BCBD-4E87-B6F3-03986726824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0.63</c:v>
                </c:pt>
                <c:pt idx="4">
                  <c:v>#N/A</c:v>
                </c:pt>
                <c:pt idx="5">
                  <c:v>4.9000000000000004</c:v>
                </c:pt>
                <c:pt idx="6">
                  <c:v>#N/A</c:v>
                </c:pt>
                <c:pt idx="7">
                  <c:v>1.22</c:v>
                </c:pt>
                <c:pt idx="8">
                  <c:v>#N/A</c:v>
                </c:pt>
                <c:pt idx="9">
                  <c:v>0</c:v>
                </c:pt>
              </c:numCache>
            </c:numRef>
          </c:val>
          <c:extLst>
            <c:ext xmlns:c16="http://schemas.microsoft.com/office/drawing/2014/chart" uri="{C3380CC4-5D6E-409C-BE32-E72D297353CC}">
              <c16:uniqueId val="{00000000-5169-4B81-96EB-2715CF72F6C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169-4B81-96EB-2715CF72F6C0}"/>
            </c:ext>
          </c:extLst>
        </c:ser>
        <c:ser>
          <c:idx val="2"/>
          <c:order val="2"/>
          <c:tx>
            <c:strRef>
              <c:f>データシート!$A$29</c:f>
              <c:strCache>
                <c:ptCount val="1"/>
                <c:pt idx="0">
                  <c:v>墓地公園整備事業特別会計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169-4B81-96EB-2715CF72F6C0}"/>
            </c:ext>
          </c:extLst>
        </c:ser>
        <c:ser>
          <c:idx val="3"/>
          <c:order val="3"/>
          <c:tx>
            <c:strRef>
              <c:f>データシート!$A$30</c:f>
              <c:strCache>
                <c:ptCount val="1"/>
                <c:pt idx="0">
                  <c:v>介護老人保健施設事業会計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0.31</c:v>
                </c:pt>
                <c:pt idx="2">
                  <c:v>#N/A</c:v>
                </c:pt>
                <c:pt idx="3">
                  <c:v>0.09</c:v>
                </c:pt>
                <c:pt idx="4">
                  <c:v>#N/A</c:v>
                </c:pt>
                <c:pt idx="5">
                  <c:v>0.02</c:v>
                </c:pt>
                <c:pt idx="6">
                  <c:v>#N/A</c:v>
                </c:pt>
                <c:pt idx="7">
                  <c:v>0.31</c:v>
                </c:pt>
                <c:pt idx="8">
                  <c:v>#N/A</c:v>
                </c:pt>
                <c:pt idx="9">
                  <c:v>0.04</c:v>
                </c:pt>
              </c:numCache>
            </c:numRef>
          </c:val>
          <c:extLst>
            <c:ext xmlns:c16="http://schemas.microsoft.com/office/drawing/2014/chart" uri="{C3380CC4-5D6E-409C-BE32-E72D297353CC}">
              <c16:uniqueId val="{00000003-5169-4B81-96EB-2715CF72F6C0}"/>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0.44</c:v>
                </c:pt>
                <c:pt idx="2">
                  <c:v>#N/A</c:v>
                </c:pt>
                <c:pt idx="3">
                  <c:v>0.05</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4-5169-4B81-96EB-2715CF72F6C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0.12</c:v>
                </c:pt>
                <c:pt idx="2">
                  <c:v>#N/A</c:v>
                </c:pt>
                <c:pt idx="3">
                  <c:v>0.1</c:v>
                </c:pt>
                <c:pt idx="4">
                  <c:v>#N/A</c:v>
                </c:pt>
                <c:pt idx="5">
                  <c:v>0.12</c:v>
                </c:pt>
                <c:pt idx="6">
                  <c:v>#N/A</c:v>
                </c:pt>
                <c:pt idx="7">
                  <c:v>0.12</c:v>
                </c:pt>
                <c:pt idx="8">
                  <c:v>#N/A</c:v>
                </c:pt>
                <c:pt idx="9">
                  <c:v>0.15</c:v>
                </c:pt>
              </c:numCache>
            </c:numRef>
          </c:val>
          <c:extLst>
            <c:ext xmlns:c16="http://schemas.microsoft.com/office/drawing/2014/chart" uri="{C3380CC4-5D6E-409C-BE32-E72D297353CC}">
              <c16:uniqueId val="{00000005-5169-4B81-96EB-2715CF72F6C0}"/>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2.09</c:v>
                </c:pt>
                <c:pt idx="2">
                  <c:v>#N/A</c:v>
                </c:pt>
                <c:pt idx="3">
                  <c:v>5.41</c:v>
                </c:pt>
                <c:pt idx="4">
                  <c:v>#N/A</c:v>
                </c:pt>
                <c:pt idx="5">
                  <c:v>4.4800000000000004</c:v>
                </c:pt>
                <c:pt idx="6">
                  <c:v>#N/A</c:v>
                </c:pt>
                <c:pt idx="7">
                  <c:v>2.52</c:v>
                </c:pt>
                <c:pt idx="8">
                  <c:v>#N/A</c:v>
                </c:pt>
                <c:pt idx="9">
                  <c:v>0.63</c:v>
                </c:pt>
              </c:numCache>
            </c:numRef>
          </c:val>
          <c:extLst>
            <c:ext xmlns:c16="http://schemas.microsoft.com/office/drawing/2014/chart" uri="{C3380CC4-5D6E-409C-BE32-E72D297353CC}">
              <c16:uniqueId val="{00000006-5169-4B81-96EB-2715CF72F6C0}"/>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0.23</c:v>
                </c:pt>
                <c:pt idx="2">
                  <c:v>#N/A</c:v>
                </c:pt>
                <c:pt idx="3">
                  <c:v>0.47</c:v>
                </c:pt>
                <c:pt idx="4">
                  <c:v>#N/A</c:v>
                </c:pt>
                <c:pt idx="5">
                  <c:v>1.03</c:v>
                </c:pt>
                <c:pt idx="6">
                  <c:v>#N/A</c:v>
                </c:pt>
                <c:pt idx="7">
                  <c:v>0.98</c:v>
                </c:pt>
                <c:pt idx="8">
                  <c:v>#N/A</c:v>
                </c:pt>
                <c:pt idx="9">
                  <c:v>0.93</c:v>
                </c:pt>
              </c:numCache>
            </c:numRef>
          </c:val>
          <c:extLst>
            <c:ext xmlns:c16="http://schemas.microsoft.com/office/drawing/2014/chart" uri="{C3380CC4-5D6E-409C-BE32-E72D297353CC}">
              <c16:uniqueId val="{00000007-5169-4B81-96EB-2715CF72F6C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2.71</c:v>
                </c:pt>
                <c:pt idx="2">
                  <c:v>#N/A</c:v>
                </c:pt>
                <c:pt idx="3">
                  <c:v>3.18</c:v>
                </c:pt>
                <c:pt idx="4">
                  <c:v>#N/A</c:v>
                </c:pt>
                <c:pt idx="5">
                  <c:v>3.37</c:v>
                </c:pt>
                <c:pt idx="6">
                  <c:v>#N/A</c:v>
                </c:pt>
                <c:pt idx="7">
                  <c:v>2.37</c:v>
                </c:pt>
                <c:pt idx="8">
                  <c:v>#N/A</c:v>
                </c:pt>
                <c:pt idx="9">
                  <c:v>1.32</c:v>
                </c:pt>
              </c:numCache>
            </c:numRef>
          </c:val>
          <c:extLst>
            <c:ext xmlns:c16="http://schemas.microsoft.com/office/drawing/2014/chart" uri="{C3380CC4-5D6E-409C-BE32-E72D297353CC}">
              <c16:uniqueId val="{00000008-5169-4B81-96EB-2715CF72F6C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8.8800000000000008</c:v>
                </c:pt>
                <c:pt idx="2">
                  <c:v>#N/A</c:v>
                </c:pt>
                <c:pt idx="3">
                  <c:v>9.1</c:v>
                </c:pt>
                <c:pt idx="4">
                  <c:v>#N/A</c:v>
                </c:pt>
                <c:pt idx="5">
                  <c:v>10.46</c:v>
                </c:pt>
                <c:pt idx="6">
                  <c:v>#N/A</c:v>
                </c:pt>
                <c:pt idx="7">
                  <c:v>11.13</c:v>
                </c:pt>
                <c:pt idx="8">
                  <c:v>#N/A</c:v>
                </c:pt>
                <c:pt idx="9">
                  <c:v>10.91</c:v>
                </c:pt>
              </c:numCache>
            </c:numRef>
          </c:val>
          <c:extLst>
            <c:ext xmlns:c16="http://schemas.microsoft.com/office/drawing/2014/chart" uri="{C3380CC4-5D6E-409C-BE32-E72D297353CC}">
              <c16:uniqueId val="{00000009-5169-4B81-96EB-2715CF72F6C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2722</c:v>
                </c:pt>
                <c:pt idx="5">
                  <c:v>2744</c:v>
                </c:pt>
                <c:pt idx="8">
                  <c:v>2773</c:v>
                </c:pt>
                <c:pt idx="11">
                  <c:v>2755</c:v>
                </c:pt>
                <c:pt idx="14">
                  <c:v>2769</c:v>
                </c:pt>
              </c:numCache>
            </c:numRef>
          </c:val>
          <c:extLst>
            <c:ext xmlns:c16="http://schemas.microsoft.com/office/drawing/2014/chart" uri="{C3380CC4-5D6E-409C-BE32-E72D297353CC}">
              <c16:uniqueId val="{00000000-1D47-47E7-B114-F03FA0A8B34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D47-47E7-B114-F03FA0A8B34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2-1D47-47E7-B114-F03FA0A8B34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18</c:v>
                </c:pt>
                <c:pt idx="3">
                  <c:v>15</c:v>
                </c:pt>
                <c:pt idx="6">
                  <c:v>13</c:v>
                </c:pt>
                <c:pt idx="9">
                  <c:v>12</c:v>
                </c:pt>
                <c:pt idx="12">
                  <c:v>10</c:v>
                </c:pt>
              </c:numCache>
            </c:numRef>
          </c:val>
          <c:extLst>
            <c:ext xmlns:c16="http://schemas.microsoft.com/office/drawing/2014/chart" uri="{C3380CC4-5D6E-409C-BE32-E72D297353CC}">
              <c16:uniqueId val="{00000003-1D47-47E7-B114-F03FA0A8B34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1241</c:v>
                </c:pt>
                <c:pt idx="3">
                  <c:v>1309</c:v>
                </c:pt>
                <c:pt idx="6">
                  <c:v>1336</c:v>
                </c:pt>
                <c:pt idx="9">
                  <c:v>1128</c:v>
                </c:pt>
                <c:pt idx="12">
                  <c:v>1192</c:v>
                </c:pt>
              </c:numCache>
            </c:numRef>
          </c:val>
          <c:extLst>
            <c:ext xmlns:c16="http://schemas.microsoft.com/office/drawing/2014/chart" uri="{C3380CC4-5D6E-409C-BE32-E72D297353CC}">
              <c16:uniqueId val="{00000004-1D47-47E7-B114-F03FA0A8B34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D47-47E7-B114-F03FA0A8B34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D47-47E7-B114-F03FA0A8B34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2495</c:v>
                </c:pt>
                <c:pt idx="3">
                  <c:v>2526</c:v>
                </c:pt>
                <c:pt idx="6">
                  <c:v>2577</c:v>
                </c:pt>
                <c:pt idx="9">
                  <c:v>2545</c:v>
                </c:pt>
                <c:pt idx="12">
                  <c:v>2474</c:v>
                </c:pt>
              </c:numCache>
            </c:numRef>
          </c:val>
          <c:extLst>
            <c:ext xmlns:c16="http://schemas.microsoft.com/office/drawing/2014/chart" uri="{C3380CC4-5D6E-409C-BE32-E72D297353CC}">
              <c16:uniqueId val="{00000007-1D47-47E7-B114-F03FA0A8B34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1034</c:v>
                </c:pt>
                <c:pt idx="2">
                  <c:v>#N/A</c:v>
                </c:pt>
                <c:pt idx="3">
                  <c:v>#N/A</c:v>
                </c:pt>
                <c:pt idx="4">
                  <c:v>1108</c:v>
                </c:pt>
                <c:pt idx="5">
                  <c:v>#N/A</c:v>
                </c:pt>
                <c:pt idx="6">
                  <c:v>#N/A</c:v>
                </c:pt>
                <c:pt idx="7">
                  <c:v>1155</c:v>
                </c:pt>
                <c:pt idx="8">
                  <c:v>#N/A</c:v>
                </c:pt>
                <c:pt idx="9">
                  <c:v>#N/A</c:v>
                </c:pt>
                <c:pt idx="10">
                  <c:v>932</c:v>
                </c:pt>
                <c:pt idx="11">
                  <c:v>#N/A</c:v>
                </c:pt>
                <c:pt idx="12">
                  <c:v>#N/A</c:v>
                </c:pt>
                <c:pt idx="13">
                  <c:v>909</c:v>
                </c:pt>
                <c:pt idx="14">
                  <c:v>#N/A</c:v>
                </c:pt>
              </c:numCache>
            </c:numRef>
          </c:val>
          <c:smooth val="0"/>
          <c:extLst>
            <c:ext xmlns:c16="http://schemas.microsoft.com/office/drawing/2014/chart" uri="{C3380CC4-5D6E-409C-BE32-E72D297353CC}">
              <c16:uniqueId val="{00000008-1D47-47E7-B114-F03FA0A8B34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25058</c:v>
                </c:pt>
                <c:pt idx="5">
                  <c:v>24544</c:v>
                </c:pt>
                <c:pt idx="8">
                  <c:v>23343</c:v>
                </c:pt>
                <c:pt idx="11">
                  <c:v>22262</c:v>
                </c:pt>
                <c:pt idx="14">
                  <c:v>21296</c:v>
                </c:pt>
              </c:numCache>
            </c:numRef>
          </c:val>
          <c:extLst>
            <c:ext xmlns:c16="http://schemas.microsoft.com/office/drawing/2014/chart" uri="{C3380CC4-5D6E-409C-BE32-E72D297353CC}">
              <c16:uniqueId val="{00000000-2286-4B8F-A4B5-B2ACFC579BD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7312</c:v>
                </c:pt>
                <c:pt idx="5">
                  <c:v>7253</c:v>
                </c:pt>
                <c:pt idx="8">
                  <c:v>6990</c:v>
                </c:pt>
                <c:pt idx="11">
                  <c:v>6552</c:v>
                </c:pt>
                <c:pt idx="14">
                  <c:v>6204</c:v>
                </c:pt>
              </c:numCache>
            </c:numRef>
          </c:val>
          <c:extLst>
            <c:ext xmlns:c16="http://schemas.microsoft.com/office/drawing/2014/chart" uri="{C3380CC4-5D6E-409C-BE32-E72D297353CC}">
              <c16:uniqueId val="{00000001-2286-4B8F-A4B5-B2ACFC579BD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3845</c:v>
                </c:pt>
                <c:pt idx="5">
                  <c:v>4522</c:v>
                </c:pt>
                <c:pt idx="8">
                  <c:v>4982</c:v>
                </c:pt>
                <c:pt idx="11">
                  <c:v>5612</c:v>
                </c:pt>
                <c:pt idx="14">
                  <c:v>5581</c:v>
                </c:pt>
              </c:numCache>
            </c:numRef>
          </c:val>
          <c:extLst>
            <c:ext xmlns:c16="http://schemas.microsoft.com/office/drawing/2014/chart" uri="{C3380CC4-5D6E-409C-BE32-E72D297353CC}">
              <c16:uniqueId val="{00000002-2286-4B8F-A4B5-B2ACFC579BD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286-4B8F-A4B5-B2ACFC579BD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286-4B8F-A4B5-B2ACFC579BD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86-4B8F-A4B5-B2ACFC579BD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2997</c:v>
                </c:pt>
                <c:pt idx="3">
                  <c:v>3100</c:v>
                </c:pt>
                <c:pt idx="6">
                  <c:v>3009</c:v>
                </c:pt>
                <c:pt idx="9">
                  <c:v>3022</c:v>
                </c:pt>
                <c:pt idx="12">
                  <c:v>3077</c:v>
                </c:pt>
              </c:numCache>
            </c:numRef>
          </c:val>
          <c:extLst>
            <c:ext xmlns:c16="http://schemas.microsoft.com/office/drawing/2014/chart" uri="{C3380CC4-5D6E-409C-BE32-E72D297353CC}">
              <c16:uniqueId val="{00000006-2286-4B8F-A4B5-B2ACFC579BD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84</c:v>
                </c:pt>
                <c:pt idx="3">
                  <c:v>69</c:v>
                </c:pt>
                <c:pt idx="6">
                  <c:v>56</c:v>
                </c:pt>
                <c:pt idx="9">
                  <c:v>44</c:v>
                </c:pt>
                <c:pt idx="12">
                  <c:v>34</c:v>
                </c:pt>
              </c:numCache>
            </c:numRef>
          </c:val>
          <c:extLst>
            <c:ext xmlns:c16="http://schemas.microsoft.com/office/drawing/2014/chart" uri="{C3380CC4-5D6E-409C-BE32-E72D297353CC}">
              <c16:uniqueId val="{00000007-2286-4B8F-A4B5-B2ACFC579BD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15024</c:v>
                </c:pt>
                <c:pt idx="3">
                  <c:v>14293</c:v>
                </c:pt>
                <c:pt idx="6">
                  <c:v>13275</c:v>
                </c:pt>
                <c:pt idx="9">
                  <c:v>11107</c:v>
                </c:pt>
                <c:pt idx="12">
                  <c:v>9262</c:v>
                </c:pt>
              </c:numCache>
            </c:numRef>
          </c:val>
          <c:extLst>
            <c:ext xmlns:c16="http://schemas.microsoft.com/office/drawing/2014/chart" uri="{C3380CC4-5D6E-409C-BE32-E72D297353CC}">
              <c16:uniqueId val="{00000008-2286-4B8F-A4B5-B2ACFC579BD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c:v>
                </c:pt>
                <c:pt idx="3">
                  <c:v>6</c:v>
                </c:pt>
                <c:pt idx="6">
                  <c:v>4</c:v>
                </c:pt>
                <c:pt idx="9">
                  <c:v>7</c:v>
                </c:pt>
                <c:pt idx="12">
                  <c:v>4</c:v>
                </c:pt>
              </c:numCache>
            </c:numRef>
          </c:val>
          <c:extLst>
            <c:ext xmlns:c16="http://schemas.microsoft.com/office/drawing/2014/chart" uri="{C3380CC4-5D6E-409C-BE32-E72D297353CC}">
              <c16:uniqueId val="{00000009-2286-4B8F-A4B5-B2ACFC579BD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30011</c:v>
                </c:pt>
                <c:pt idx="3">
                  <c:v>29414</c:v>
                </c:pt>
                <c:pt idx="6">
                  <c:v>27836</c:v>
                </c:pt>
                <c:pt idx="9">
                  <c:v>26935</c:v>
                </c:pt>
                <c:pt idx="12">
                  <c:v>28303</c:v>
                </c:pt>
              </c:numCache>
            </c:numRef>
          </c:val>
          <c:extLst>
            <c:ext xmlns:c16="http://schemas.microsoft.com/office/drawing/2014/chart" uri="{C3380CC4-5D6E-409C-BE32-E72D297353CC}">
              <c16:uniqueId val="{0000000A-2286-4B8F-A4B5-B2ACFC579BD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11903</c:v>
                </c:pt>
                <c:pt idx="2">
                  <c:v>#N/A</c:v>
                </c:pt>
                <c:pt idx="3">
                  <c:v>#N/A</c:v>
                </c:pt>
                <c:pt idx="4">
                  <c:v>10564</c:v>
                </c:pt>
                <c:pt idx="5">
                  <c:v>#N/A</c:v>
                </c:pt>
                <c:pt idx="6">
                  <c:v>#N/A</c:v>
                </c:pt>
                <c:pt idx="7">
                  <c:v>8866</c:v>
                </c:pt>
                <c:pt idx="8">
                  <c:v>#N/A</c:v>
                </c:pt>
                <c:pt idx="9">
                  <c:v>#N/A</c:v>
                </c:pt>
                <c:pt idx="10">
                  <c:v>6689</c:v>
                </c:pt>
                <c:pt idx="11">
                  <c:v>#N/A</c:v>
                </c:pt>
                <c:pt idx="12">
                  <c:v>#N/A</c:v>
                </c:pt>
                <c:pt idx="13">
                  <c:v>7599</c:v>
                </c:pt>
                <c:pt idx="14">
                  <c:v>#N/A</c:v>
                </c:pt>
              </c:numCache>
            </c:numRef>
          </c:val>
          <c:smooth val="0"/>
          <c:extLst>
            <c:ext xmlns:c16="http://schemas.microsoft.com/office/drawing/2014/chart" uri="{C3380CC4-5D6E-409C-BE32-E72D297353CC}">
              <c16:uniqueId val="{0000000B-2286-4B8F-A4B5-B2ACFC579BD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2664</c:v>
                </c:pt>
                <c:pt idx="1">
                  <c:v>3159</c:v>
                </c:pt>
                <c:pt idx="2">
                  <c:v>3171</c:v>
                </c:pt>
              </c:numCache>
            </c:numRef>
          </c:val>
          <c:extLst>
            <c:ext xmlns:c16="http://schemas.microsoft.com/office/drawing/2014/chart" uri="{C3380CC4-5D6E-409C-BE32-E72D297353CC}">
              <c16:uniqueId val="{00000000-A3E8-4340-A469-91AA44A0E04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3E8-4340-A469-91AA44A0E04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2226</c:v>
                </c:pt>
                <c:pt idx="1">
                  <c:v>2393</c:v>
                </c:pt>
                <c:pt idx="2">
                  <c:v>2334</c:v>
                </c:pt>
              </c:numCache>
            </c:numRef>
          </c:val>
          <c:extLst>
            <c:ext xmlns:c16="http://schemas.microsoft.com/office/drawing/2014/chart" uri="{C3380CC4-5D6E-409C-BE32-E72D297353CC}">
              <c16:uniqueId val="{00000002-A3E8-4340-A469-91AA44A0E04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兵庫県赤穂市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「元利償還金」と「公営企業債の元利償還金に対する繰入金」が大きな割合を占めている。</a:t>
          </a:r>
          <a:r>
            <a:rPr kumimoji="1" lang="ja-JP" altLang="en-US" sz="1200">
              <a:solidFill>
                <a:schemeClr val="dk1"/>
              </a:solidFill>
              <a:effectLst/>
              <a:latin typeface="+mn-lt"/>
              <a:ea typeface="+mn-ea"/>
              <a:cs typeface="+mn-cs"/>
            </a:rPr>
            <a:t>元利償還金については、近年の大型投資事業の実施</a:t>
          </a:r>
          <a:r>
            <a:rPr kumimoji="1" lang="ja-JP" altLang="ja-JP" sz="1200">
              <a:solidFill>
                <a:schemeClr val="dk1"/>
              </a:solidFill>
              <a:effectLst/>
              <a:latin typeface="+mn-lt"/>
              <a:ea typeface="+mn-ea"/>
              <a:cs typeface="+mn-cs"/>
            </a:rPr>
            <a:t>により、今後も高水準で推移すると見込まれる。</a:t>
          </a:r>
          <a:endParaRPr lang="ja-JP" altLang="ja-JP" sz="1200">
            <a:effectLst/>
          </a:endParaRPr>
        </a:p>
        <a:p>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また</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病院事業会計繰入金の増大により、公営企業債の元利償還金に対する繰入金は増加</a:t>
          </a:r>
          <a:r>
            <a:rPr kumimoji="1" lang="ja-JP" altLang="ja-JP" sz="1200">
              <a:solidFill>
                <a:schemeClr val="dk1"/>
              </a:solidFill>
              <a:effectLst/>
              <a:latin typeface="+mn-lt"/>
              <a:ea typeface="+mn-ea"/>
              <a:cs typeface="+mn-cs"/>
            </a:rPr>
            <a:t>した。</a:t>
          </a:r>
          <a:endParaRPr lang="ja-JP" altLang="ja-JP" sz="12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該当なし。</a:t>
          </a:r>
          <a:endParaRPr lang="ja-JP" altLang="ja-JP" sz="12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兵庫県赤穂市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年度においては、</a:t>
          </a:r>
          <a:r>
            <a:rPr kumimoji="1" lang="ja-JP" altLang="en-US" sz="1100">
              <a:solidFill>
                <a:schemeClr val="dk1"/>
              </a:solidFill>
              <a:effectLst/>
              <a:latin typeface="+mn-lt"/>
              <a:ea typeface="+mn-ea"/>
              <a:cs typeface="+mn-cs"/>
            </a:rPr>
            <a:t>ふるさとづくり基金</a:t>
          </a:r>
          <a:r>
            <a:rPr kumimoji="1" lang="ja-JP" altLang="ja-JP" sz="1100">
              <a:solidFill>
                <a:schemeClr val="dk1"/>
              </a:solidFill>
              <a:effectLst/>
              <a:latin typeface="+mn-lt"/>
              <a:ea typeface="+mn-ea"/>
              <a:cs typeface="+mn-cs"/>
            </a:rPr>
            <a:t>などの</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によ</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充当可能基金が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し、地方債</a:t>
          </a:r>
          <a:r>
            <a:rPr kumimoji="1" lang="ja-JP" altLang="en-US" sz="1100">
              <a:solidFill>
                <a:schemeClr val="dk1"/>
              </a:solidFill>
              <a:effectLst/>
              <a:latin typeface="+mn-lt"/>
              <a:ea typeface="+mn-ea"/>
              <a:cs typeface="+mn-cs"/>
            </a:rPr>
            <a:t>現在高に係る</a:t>
          </a:r>
          <a:r>
            <a:rPr kumimoji="1" lang="ja-JP" altLang="ja-JP" sz="1100">
              <a:solidFill>
                <a:schemeClr val="dk1"/>
              </a:solidFill>
              <a:effectLst/>
              <a:latin typeface="+mn-lt"/>
              <a:ea typeface="+mn-ea"/>
              <a:cs typeface="+mn-cs"/>
            </a:rPr>
            <a:t>基準財政需要額算入見込額が減少したことにより、充当可能財源等が減少した</a:t>
          </a:r>
          <a:r>
            <a:rPr kumimoji="1" lang="ja-JP" altLang="en-US"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下水道事業会計繰出金の縮小</a:t>
          </a:r>
          <a:r>
            <a:rPr kumimoji="1" lang="ja-JP" altLang="ja-JP" sz="1100">
              <a:solidFill>
                <a:schemeClr val="dk1"/>
              </a:solidFill>
              <a:effectLst/>
              <a:latin typeface="+mn-lt"/>
              <a:ea typeface="+mn-ea"/>
              <a:cs typeface="+mn-cs"/>
            </a:rPr>
            <a:t>などにより</a:t>
          </a:r>
          <a:r>
            <a:rPr kumimoji="1" lang="ja-JP" altLang="en-US" sz="1100">
              <a:solidFill>
                <a:schemeClr val="dk1"/>
              </a:solidFill>
              <a:effectLst/>
              <a:latin typeface="+mn-lt"/>
              <a:ea typeface="+mn-ea"/>
              <a:cs typeface="+mn-cs"/>
            </a:rPr>
            <a:t>「公営企業債等繰入見込額」が減少したことなどにより</a:t>
          </a:r>
          <a:r>
            <a:rPr kumimoji="1" lang="ja-JP" altLang="ja-JP" sz="1100">
              <a:solidFill>
                <a:schemeClr val="dk1"/>
              </a:solidFill>
              <a:effectLst/>
              <a:latin typeface="+mn-lt"/>
              <a:ea typeface="+mn-ea"/>
              <a:cs typeface="+mn-cs"/>
            </a:rPr>
            <a:t>、将来負担額</a:t>
          </a:r>
          <a:r>
            <a:rPr kumimoji="1" lang="ja-JP" altLang="en-US" sz="1100">
              <a:solidFill>
                <a:schemeClr val="dk1"/>
              </a:solidFill>
              <a:effectLst/>
              <a:latin typeface="+mn-lt"/>
              <a:ea typeface="+mn-ea"/>
              <a:cs typeface="+mn-cs"/>
            </a:rPr>
            <a:t>は減少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将来負担額の下げ幅を充当可能財源等の下げ幅が上回っているため、結果として</a:t>
          </a:r>
          <a:r>
            <a:rPr kumimoji="1" lang="ja-JP" altLang="ja-JP" sz="1100">
              <a:solidFill>
                <a:schemeClr val="dk1"/>
              </a:solidFill>
              <a:effectLst/>
              <a:latin typeface="+mn-lt"/>
              <a:ea typeface="+mn-ea"/>
              <a:cs typeface="+mn-cs"/>
            </a:rPr>
            <a:t>、将来負担比率の分子は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計画的な投資的事業の実施により、将来負担の抑制に努めるとともに、充当可能財源等の確保に</a:t>
          </a:r>
          <a:r>
            <a:rPr kumimoji="1" lang="ja-JP" altLang="ja-JP" sz="1100">
              <a:solidFill>
                <a:schemeClr val="dk1"/>
              </a:solidFill>
              <a:effectLst/>
              <a:latin typeface="+mn-lt"/>
              <a:ea typeface="+mn-ea"/>
              <a:cs typeface="+mn-cs"/>
            </a:rPr>
            <a:t>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兵庫県赤穂市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ふるさとづくり寄付金の活用により、赤穂ふるさとづくり基金</a:t>
          </a:r>
          <a:r>
            <a:rPr kumimoji="1" lang="ja-JP" altLang="en-US" sz="1100" b="0" i="0" baseline="0">
              <a:solidFill>
                <a:schemeClr val="dk1"/>
              </a:solidFill>
              <a:effectLst/>
              <a:latin typeface="+mn-lt"/>
              <a:ea typeface="+mn-ea"/>
              <a:cs typeface="+mn-cs"/>
            </a:rPr>
            <a:t>が約</a:t>
          </a:r>
          <a:r>
            <a:rPr kumimoji="1" lang="en-US" altLang="ja-JP" sz="1100" b="0" i="0" baseline="0">
              <a:solidFill>
                <a:schemeClr val="dk1"/>
              </a:solidFill>
              <a:effectLst/>
              <a:latin typeface="+mn-lt"/>
              <a:ea typeface="+mn-ea"/>
              <a:cs typeface="+mn-cs"/>
            </a:rPr>
            <a:t>7,600</a:t>
          </a:r>
          <a:r>
            <a:rPr kumimoji="1" lang="ja-JP" altLang="ja-JP" sz="1100" b="0" i="0" baseline="0">
              <a:solidFill>
                <a:schemeClr val="dk1"/>
              </a:solidFill>
              <a:effectLst/>
              <a:latin typeface="+mn-lt"/>
              <a:ea typeface="+mn-ea"/>
              <a:cs typeface="+mn-cs"/>
            </a:rPr>
            <a:t>万円</a:t>
          </a:r>
          <a:r>
            <a:rPr kumimoji="1" lang="ja-JP" altLang="en-US" sz="1100" b="0" i="0" baseline="0">
              <a:solidFill>
                <a:schemeClr val="dk1"/>
              </a:solidFill>
              <a:effectLst/>
              <a:latin typeface="+mn-lt"/>
              <a:ea typeface="+mn-ea"/>
              <a:cs typeface="+mn-cs"/>
            </a:rPr>
            <a:t>減少したことなどにより</a:t>
          </a:r>
          <a:r>
            <a:rPr kumimoji="1" lang="ja-JP" altLang="ja-JP" sz="1100" b="0" i="0" baseline="0">
              <a:solidFill>
                <a:schemeClr val="dk1"/>
              </a:solidFill>
              <a:effectLst/>
              <a:latin typeface="+mn-lt"/>
              <a:ea typeface="+mn-ea"/>
              <a:cs typeface="+mn-cs"/>
            </a:rPr>
            <a:t>、基金全体</a:t>
          </a:r>
          <a:r>
            <a:rPr kumimoji="1" lang="ja-JP" altLang="en-US" sz="1100" b="0" i="0" baseline="0">
              <a:solidFill>
                <a:schemeClr val="dk1"/>
              </a:solidFill>
              <a:effectLst/>
              <a:latin typeface="+mn-lt"/>
              <a:ea typeface="+mn-ea"/>
              <a:cs typeface="+mn-cs"/>
            </a:rPr>
            <a:t>約</a:t>
          </a:r>
          <a:r>
            <a:rPr kumimoji="1" lang="en-US" altLang="ja-JP" sz="1100" b="0" i="0" baseline="0">
              <a:solidFill>
                <a:schemeClr val="dk1"/>
              </a:solidFill>
              <a:effectLst/>
              <a:latin typeface="+mn-lt"/>
              <a:ea typeface="+mn-ea"/>
              <a:cs typeface="+mn-cs"/>
            </a:rPr>
            <a:t>4,700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公共施設の老朽化に伴う投資的経費の増嵩や、赤穂市民病院の経営安定化などのため、今後も「財政調整基金」や「都市施設等整備事業基金」の取り崩しを予定しており、基金全体として減少傾向となる。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健康管理施設整備基金：市民の健康の保持と増進及び疾病予防の促進等、健康づくりに資する施設の整備</a:t>
          </a:r>
          <a:endParaRPr kumimoji="1" lang="en-US" altLang="ja-JP" sz="1200" b="0" i="0" baseline="0">
            <a:solidFill>
              <a:schemeClr val="dk1"/>
            </a:solidFill>
            <a:effectLst/>
            <a:latin typeface="+mn-lt"/>
            <a:ea typeface="+mn-ea"/>
            <a:cs typeface="+mn-cs"/>
          </a:endParaRPr>
        </a:p>
        <a:p>
          <a:pPr eaLnBrk="1" fontAlgn="auto" latinLnBrk="0" hangingPunct="1"/>
          <a:endParaRPr kumimoji="1" lang="en-US" altLang="ja-JP" sz="1200" b="0" i="0" baseline="0">
            <a:solidFill>
              <a:schemeClr val="dk1"/>
            </a:solidFill>
            <a:effectLst/>
            <a:latin typeface="+mn-lt"/>
            <a:ea typeface="+mn-ea"/>
            <a:cs typeface="+mn-cs"/>
          </a:endParaRPr>
        </a:p>
        <a:p>
          <a:pPr eaLnBrk="1" fontAlgn="auto" latinLnBrk="0" hangingPunct="1"/>
          <a:r>
            <a:rPr kumimoji="1" lang="ja-JP" altLang="en-US" sz="12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赤穂ふるさとづくり基金：個性あるふるさとづくり・まちづくりや、歴史遺産と自然環境の保全と活用に関する事業等、歴史ある赤穂市を</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a:t>
          </a:r>
          <a:r>
            <a:rPr kumimoji="1" lang="ja-JP" altLang="en-US" sz="12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   次世代に引き継ぐための施策の推進</a:t>
          </a:r>
          <a:endParaRPr lang="ja-JP" altLang="ja-JP" sz="1200">
            <a:effectLst/>
          </a:endParaRPr>
        </a:p>
        <a:p>
          <a:pPr eaLnBrk="1" fontAlgn="auto" latinLnBrk="0" hangingPunct="1"/>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都市施設等整備事業基金：都市計画事業及び産業振興事業等の円滑かつ適正な執行</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赤穂ふるさとづくり基金：ふるさとづくり寄付金</a:t>
          </a:r>
          <a:r>
            <a:rPr kumimoji="1" lang="ja-JP" altLang="en-US" sz="1200" b="0" i="0" baseline="0">
              <a:solidFill>
                <a:schemeClr val="dk1"/>
              </a:solidFill>
              <a:effectLst/>
              <a:latin typeface="+mn-lt"/>
              <a:ea typeface="+mn-ea"/>
              <a:cs typeface="+mn-cs"/>
            </a:rPr>
            <a:t>の活用</a:t>
          </a:r>
          <a:r>
            <a:rPr kumimoji="1" lang="ja-JP" altLang="ja-JP" sz="1200" b="0" i="0" baseline="0">
              <a:solidFill>
                <a:schemeClr val="dk1"/>
              </a:solidFill>
              <a:effectLst/>
              <a:latin typeface="+mn-lt"/>
              <a:ea typeface="+mn-ea"/>
              <a:cs typeface="+mn-cs"/>
            </a:rPr>
            <a:t>により、</a:t>
          </a:r>
          <a:r>
            <a:rPr kumimoji="1" lang="ja-JP" altLang="en-US" sz="1200" b="0" i="0" baseline="0">
              <a:solidFill>
                <a:schemeClr val="dk1"/>
              </a:solidFill>
              <a:effectLst/>
              <a:latin typeface="+mn-lt"/>
              <a:ea typeface="+mn-ea"/>
              <a:cs typeface="+mn-cs"/>
            </a:rPr>
            <a:t>約</a:t>
          </a:r>
          <a:r>
            <a:rPr kumimoji="1" lang="en-US" altLang="ja-JP" sz="1200" b="0" i="0" baseline="0">
              <a:solidFill>
                <a:schemeClr val="dk1"/>
              </a:solidFill>
              <a:effectLst/>
              <a:latin typeface="+mn-lt"/>
              <a:ea typeface="+mn-ea"/>
              <a:cs typeface="+mn-cs"/>
            </a:rPr>
            <a:t>7,600</a:t>
          </a:r>
          <a:r>
            <a:rPr kumimoji="1" lang="ja-JP" altLang="ja-JP" sz="1200" b="0" i="0" baseline="0">
              <a:solidFill>
                <a:schemeClr val="dk1"/>
              </a:solidFill>
              <a:effectLst/>
              <a:latin typeface="+mn-lt"/>
              <a:ea typeface="+mn-ea"/>
              <a:cs typeface="+mn-cs"/>
            </a:rPr>
            <a:t>万円減少した。</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赤穂ふるさとづくり基金：ふるさとづくり基金の活用により、基金残高は</a:t>
          </a:r>
          <a:r>
            <a:rPr kumimoji="1" lang="en-US" altLang="ja-JP" sz="1200" b="0" i="0" baseline="0">
              <a:solidFill>
                <a:schemeClr val="dk1"/>
              </a:solidFill>
              <a:effectLst/>
              <a:latin typeface="+mn-lt"/>
              <a:ea typeface="+mn-ea"/>
              <a:cs typeface="+mn-cs"/>
            </a:rPr>
            <a:t>8,000</a:t>
          </a:r>
          <a:r>
            <a:rPr kumimoji="1" lang="ja-JP" altLang="en-US" sz="1200" b="0" i="0" baseline="0">
              <a:solidFill>
                <a:schemeClr val="dk1"/>
              </a:solidFill>
              <a:effectLst/>
              <a:latin typeface="+mn-lt"/>
              <a:ea typeface="+mn-ea"/>
              <a:cs typeface="+mn-cs"/>
            </a:rPr>
            <a:t>万</a:t>
          </a:r>
          <a:r>
            <a:rPr kumimoji="1" lang="ja-JP" altLang="ja-JP" sz="1200" b="0" i="0" baseline="0">
              <a:solidFill>
                <a:schemeClr val="dk1"/>
              </a:solidFill>
              <a:effectLst/>
              <a:latin typeface="+mn-lt"/>
              <a:ea typeface="+mn-ea"/>
              <a:cs typeface="+mn-cs"/>
            </a:rPr>
            <a:t>円程度減少する見込みである。</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令和</a:t>
          </a:r>
          <a:r>
            <a:rPr kumimoji="1" lang="en-US" altLang="ja-JP" sz="1200" b="0" i="0" baseline="0">
              <a:solidFill>
                <a:schemeClr val="dk1"/>
              </a:solidFill>
              <a:effectLst/>
              <a:latin typeface="+mn-lt"/>
              <a:ea typeface="+mn-ea"/>
              <a:cs typeface="+mn-cs"/>
            </a:rPr>
            <a:t>5</a:t>
          </a:r>
          <a:r>
            <a:rPr kumimoji="1" lang="ja-JP" altLang="ja-JP" sz="1200" b="0" i="0" baseline="0">
              <a:solidFill>
                <a:schemeClr val="dk1"/>
              </a:solidFill>
              <a:effectLst/>
              <a:latin typeface="+mn-lt"/>
              <a:ea typeface="+mn-ea"/>
              <a:cs typeface="+mn-cs"/>
            </a:rPr>
            <a:t>年度決算における繰越金は</a:t>
          </a:r>
          <a:r>
            <a:rPr kumimoji="1" lang="en-US" altLang="ja-JP" sz="1200" b="0" i="0" baseline="0">
              <a:solidFill>
                <a:schemeClr val="dk1"/>
              </a:solidFill>
              <a:effectLst/>
              <a:latin typeface="+mn-lt"/>
              <a:ea typeface="+mn-ea"/>
              <a:cs typeface="+mn-cs"/>
            </a:rPr>
            <a:t>3</a:t>
          </a:r>
          <a:r>
            <a:rPr kumimoji="1" lang="ja-JP" altLang="ja-JP" sz="1200" b="0" i="0" baseline="0">
              <a:solidFill>
                <a:schemeClr val="dk1"/>
              </a:solidFill>
              <a:effectLst/>
              <a:latin typeface="+mn-lt"/>
              <a:ea typeface="+mn-ea"/>
              <a:cs typeface="+mn-cs"/>
            </a:rPr>
            <a:t>億</a:t>
          </a:r>
          <a:r>
            <a:rPr kumimoji="1" lang="en-US" altLang="ja-JP" sz="1200" b="0" i="0" baseline="0">
              <a:solidFill>
                <a:schemeClr val="dk1"/>
              </a:solidFill>
              <a:effectLst/>
              <a:latin typeface="+mn-lt"/>
              <a:ea typeface="+mn-ea"/>
              <a:cs typeface="+mn-cs"/>
            </a:rPr>
            <a:t>3,623</a:t>
          </a:r>
          <a:r>
            <a:rPr kumimoji="1" lang="ja-JP" altLang="ja-JP" sz="1200" b="0" i="0" baseline="0">
              <a:solidFill>
                <a:schemeClr val="dk1"/>
              </a:solidFill>
              <a:effectLst/>
              <a:latin typeface="+mn-lt"/>
              <a:ea typeface="+mn-ea"/>
              <a:cs typeface="+mn-cs"/>
            </a:rPr>
            <a:t>万</a:t>
          </a:r>
          <a:r>
            <a:rPr kumimoji="1" lang="en-US" altLang="ja-JP" sz="1200" b="0" i="0" baseline="0">
              <a:solidFill>
                <a:schemeClr val="dk1"/>
              </a:solidFill>
              <a:effectLst/>
              <a:latin typeface="+mn-lt"/>
              <a:ea typeface="+mn-ea"/>
              <a:cs typeface="+mn-cs"/>
            </a:rPr>
            <a:t>3,891</a:t>
          </a:r>
          <a:r>
            <a:rPr kumimoji="1" lang="ja-JP" altLang="ja-JP" sz="1200" b="0" i="0" baseline="0">
              <a:solidFill>
                <a:schemeClr val="dk1"/>
              </a:solidFill>
              <a:effectLst/>
              <a:latin typeface="+mn-lt"/>
              <a:ea typeface="+mn-ea"/>
              <a:cs typeface="+mn-cs"/>
            </a:rPr>
            <a:t>円であったため、法定どおり繰越金の</a:t>
          </a:r>
          <a:r>
            <a:rPr kumimoji="1" lang="en-US" altLang="ja-JP" sz="1200" b="0" i="0" baseline="0">
              <a:solidFill>
                <a:schemeClr val="dk1"/>
              </a:solidFill>
              <a:effectLst/>
              <a:latin typeface="+mn-lt"/>
              <a:ea typeface="+mn-ea"/>
              <a:cs typeface="+mn-cs"/>
            </a:rPr>
            <a:t>2</a:t>
          </a:r>
          <a:r>
            <a:rPr kumimoji="1" lang="ja-JP" altLang="ja-JP" sz="1200" b="0" i="0" baseline="0">
              <a:solidFill>
                <a:schemeClr val="dk1"/>
              </a:solidFill>
              <a:effectLst/>
              <a:latin typeface="+mn-lt"/>
              <a:ea typeface="+mn-ea"/>
              <a:cs typeface="+mn-cs"/>
            </a:rPr>
            <a:t>分の</a:t>
          </a:r>
          <a:r>
            <a:rPr kumimoji="1" lang="en-US" altLang="ja-JP" sz="1200" b="0" i="0" baseline="0">
              <a:solidFill>
                <a:schemeClr val="dk1"/>
              </a:solidFill>
              <a:effectLst/>
              <a:latin typeface="+mn-lt"/>
              <a:ea typeface="+mn-ea"/>
              <a:cs typeface="+mn-cs"/>
            </a:rPr>
            <a:t>1</a:t>
          </a:r>
          <a:r>
            <a:rPr kumimoji="1" lang="ja-JP" altLang="ja-JP" sz="1200" b="0" i="0" baseline="0">
              <a:solidFill>
                <a:schemeClr val="dk1"/>
              </a:solidFill>
              <a:effectLst/>
              <a:latin typeface="+mn-lt"/>
              <a:ea typeface="+mn-ea"/>
              <a:cs typeface="+mn-cs"/>
            </a:rPr>
            <a:t>以上</a:t>
          </a:r>
          <a:r>
            <a:rPr kumimoji="1" lang="en-US" altLang="ja-JP" sz="1200" b="0" i="0" baseline="0">
              <a:solidFill>
                <a:schemeClr val="dk1"/>
              </a:solidFill>
              <a:effectLst/>
              <a:latin typeface="+mn-lt"/>
              <a:ea typeface="+mn-ea"/>
              <a:cs typeface="+mn-cs"/>
            </a:rPr>
            <a:t>1</a:t>
          </a:r>
          <a:r>
            <a:rPr kumimoji="1" lang="ja-JP" altLang="ja-JP" sz="1200" b="0" i="0" baseline="0">
              <a:solidFill>
                <a:schemeClr val="dk1"/>
              </a:solidFill>
              <a:effectLst/>
              <a:latin typeface="+mn-lt"/>
              <a:ea typeface="+mn-ea"/>
              <a:cs typeface="+mn-cs"/>
            </a:rPr>
            <a:t>億</a:t>
          </a:r>
          <a:r>
            <a:rPr kumimoji="1" lang="en-US" altLang="ja-JP" sz="1200" b="0" i="0" baseline="0">
              <a:solidFill>
                <a:schemeClr val="dk1"/>
              </a:solidFill>
              <a:effectLst/>
              <a:latin typeface="+mn-lt"/>
              <a:ea typeface="+mn-ea"/>
              <a:cs typeface="+mn-cs"/>
            </a:rPr>
            <a:t>6,900</a:t>
          </a:r>
          <a:r>
            <a:rPr kumimoji="1" lang="ja-JP" altLang="ja-JP" sz="1200" b="0" i="0" baseline="0">
              <a:solidFill>
                <a:schemeClr val="dk1"/>
              </a:solidFill>
              <a:effectLst/>
              <a:latin typeface="+mn-lt"/>
              <a:ea typeface="+mn-ea"/>
              <a:cs typeface="+mn-cs"/>
            </a:rPr>
            <a:t>万円と、運用利子分</a:t>
          </a:r>
          <a:r>
            <a:rPr kumimoji="1" lang="en-US" altLang="ja-JP" sz="1200" b="0" i="0" baseline="0">
              <a:solidFill>
                <a:schemeClr val="dk1"/>
              </a:solidFill>
              <a:effectLst/>
              <a:latin typeface="+mn-lt"/>
              <a:ea typeface="+mn-ea"/>
              <a:cs typeface="+mn-cs"/>
            </a:rPr>
            <a:t>5,904,792</a:t>
          </a:r>
          <a:r>
            <a:rPr kumimoji="1" lang="ja-JP" altLang="ja-JP" sz="1200" b="0" i="0" baseline="0">
              <a:solidFill>
                <a:schemeClr val="dk1"/>
              </a:solidFill>
              <a:effectLst/>
              <a:latin typeface="+mn-lt"/>
              <a:ea typeface="+mn-ea"/>
              <a:cs typeface="+mn-cs"/>
            </a:rPr>
            <a:t>円、普通交付税の再算定に伴う臨時財政対策債償還基金費相当額</a:t>
          </a:r>
          <a:r>
            <a:rPr kumimoji="1" lang="en-US" altLang="ja-JP" sz="1200" b="0" i="0" baseline="0">
              <a:solidFill>
                <a:schemeClr val="dk1"/>
              </a:solidFill>
              <a:effectLst/>
              <a:latin typeface="+mn-lt"/>
              <a:ea typeface="+mn-ea"/>
              <a:cs typeface="+mn-cs"/>
            </a:rPr>
            <a:t>8,730</a:t>
          </a:r>
          <a:r>
            <a:rPr kumimoji="1" lang="ja-JP" altLang="ja-JP" sz="1200" b="0" i="0" baseline="0">
              <a:solidFill>
                <a:schemeClr val="dk1"/>
              </a:solidFill>
              <a:effectLst/>
              <a:latin typeface="+mn-lt"/>
              <a:ea typeface="+mn-ea"/>
              <a:cs typeface="+mn-cs"/>
            </a:rPr>
            <a:t>万円を積み立てたことや、当初予算で見込んでいた充当先事業の財政状況が変化し、結果的に基金の取り崩しが発生しなかったことなどにより増加した。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財政調整基金残高は、標準財政規模の</a:t>
          </a:r>
          <a:r>
            <a:rPr kumimoji="1" lang="en-US" altLang="ja-JP" sz="1200" b="0" i="0" baseline="0">
              <a:solidFill>
                <a:schemeClr val="dk1"/>
              </a:solidFill>
              <a:effectLst/>
              <a:latin typeface="+mn-lt"/>
              <a:ea typeface="+mn-ea"/>
              <a:cs typeface="+mn-cs"/>
            </a:rPr>
            <a:t>10</a:t>
          </a:r>
          <a:r>
            <a:rPr kumimoji="1" lang="ja-JP" altLang="ja-JP" sz="1200" b="0" i="0" baseline="0">
              <a:solidFill>
                <a:schemeClr val="dk1"/>
              </a:solidFill>
              <a:effectLst/>
              <a:latin typeface="+mn-lt"/>
              <a:ea typeface="+mn-ea"/>
              <a:cs typeface="+mn-cs"/>
            </a:rPr>
            <a:t>％以上となるように努めており、将来的に発生する公共施設の老朽化に伴う施設等の改修・修繕等にも機動的な対応ができるよう運用していく。</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増減なし。</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市債を計画的に償還するために、必要があるときは積立てを行い、活用していく。</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兵庫県赤穂市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44,179
43,636
126.85
26,083,798
25,836,108
86,449
13,524,479
28,303,215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よりも高い数値となっているが、今後も徴収体制の強化による市税等の確保、計画的な定員管理、事務事業の整理合理化、投資的事業の必要性・効果等を考慮した実施等により、財政体質の強化を図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46567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643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137583</xdr:rowOff>
    </xdr:from>
    <xdr:to>
      <xdr:col>15</xdr:col>
      <xdr:colOff>82550</xdr:colOff>
      <xdr:row>40</xdr:row>
      <xdr:rowOff>6350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2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77258</xdr:rowOff>
    </xdr:from>
    <xdr:to>
      <xdr:col>11</xdr:col>
      <xdr:colOff>31750</xdr:colOff>
      <xdr:row>39</xdr:row>
      <xdr:rowOff>137583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638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107544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86783</xdr:rowOff>
    </xdr:from>
    <xdr:to>
      <xdr:col>11</xdr:col>
      <xdr:colOff>82550</xdr:colOff>
      <xdr:row>40</xdr:row>
      <xdr:rowOff>16933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26458</xdr:rowOff>
    </xdr:from>
    <xdr:to>
      <xdr:col>7</xdr:col>
      <xdr:colOff>31750</xdr:colOff>
      <xdr:row>39</xdr:row>
      <xdr:rowOff>128058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138235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48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歳出において、</a:t>
          </a:r>
          <a:r>
            <a:rPr kumimoji="1" lang="ja-JP" altLang="en-US" sz="1200">
              <a:solidFill>
                <a:schemeClr val="dk1"/>
              </a:solidFill>
              <a:effectLst/>
              <a:latin typeface="+mn-lt"/>
              <a:ea typeface="+mn-ea"/>
              <a:cs typeface="+mn-cs"/>
            </a:rPr>
            <a:t>人件費</a:t>
          </a:r>
          <a:r>
            <a:rPr kumimoji="1" lang="ja-JP" altLang="ja-JP" sz="1200">
              <a:solidFill>
                <a:schemeClr val="dk1"/>
              </a:solidFill>
              <a:effectLst/>
              <a:latin typeface="+mn-lt"/>
              <a:ea typeface="+mn-ea"/>
              <a:cs typeface="+mn-cs"/>
            </a:rPr>
            <a:t>や</a:t>
          </a:r>
          <a:r>
            <a:rPr kumimoji="1" lang="ja-JP" altLang="en-US" sz="1200">
              <a:solidFill>
                <a:schemeClr val="dk1"/>
              </a:solidFill>
              <a:effectLst/>
              <a:latin typeface="+mn-lt"/>
              <a:ea typeface="+mn-ea"/>
              <a:cs typeface="+mn-cs"/>
            </a:rPr>
            <a:t>物件費</a:t>
          </a:r>
          <a:r>
            <a:rPr kumimoji="1" lang="ja-JP" altLang="ja-JP" sz="1200">
              <a:solidFill>
                <a:schemeClr val="dk1"/>
              </a:solidFill>
              <a:effectLst/>
              <a:latin typeface="+mn-lt"/>
              <a:ea typeface="+mn-ea"/>
              <a:cs typeface="+mn-cs"/>
            </a:rPr>
            <a:t>など</a:t>
          </a:r>
          <a:r>
            <a:rPr kumimoji="1" lang="ja-JP" altLang="en-US" sz="1200">
              <a:solidFill>
                <a:schemeClr val="dk1"/>
              </a:solidFill>
              <a:effectLst/>
              <a:latin typeface="+mn-lt"/>
              <a:ea typeface="+mn-ea"/>
              <a:cs typeface="+mn-cs"/>
            </a:rPr>
            <a:t>の経常的経費が増加した一方、</a:t>
          </a:r>
          <a:endParaRPr lang="ja-JP" altLang="ja-JP" sz="1200">
            <a:effectLst/>
          </a:endParaRPr>
        </a:p>
        <a:p>
          <a:r>
            <a:rPr kumimoji="1" lang="ja-JP" altLang="ja-JP" sz="1200">
              <a:solidFill>
                <a:schemeClr val="dk1"/>
              </a:solidFill>
              <a:effectLst/>
              <a:latin typeface="+mn-lt"/>
              <a:ea typeface="+mn-ea"/>
              <a:cs typeface="+mn-cs"/>
            </a:rPr>
            <a:t>歳入において、普通交付税など地方交付税</a:t>
          </a:r>
          <a:r>
            <a:rPr kumimoji="1" lang="ja-JP" altLang="en-US" sz="1200">
              <a:solidFill>
                <a:schemeClr val="dk1"/>
              </a:solidFill>
              <a:effectLst/>
              <a:latin typeface="+mn-lt"/>
              <a:ea typeface="+mn-ea"/>
              <a:cs typeface="+mn-cs"/>
            </a:rPr>
            <a:t>や地方特例交付金の</a:t>
          </a:r>
          <a:r>
            <a:rPr kumimoji="1" lang="ja-JP" altLang="ja-JP" sz="1200">
              <a:solidFill>
                <a:schemeClr val="dk1"/>
              </a:solidFill>
              <a:effectLst/>
              <a:latin typeface="+mn-lt"/>
              <a:ea typeface="+mn-ea"/>
              <a:cs typeface="+mn-cs"/>
            </a:rPr>
            <a:t>増などにより経常一般財源が増加</a:t>
          </a:r>
          <a:r>
            <a:rPr kumimoji="1" lang="ja-JP" altLang="en-US" sz="1200">
              <a:solidFill>
                <a:schemeClr val="dk1"/>
              </a:solidFill>
              <a:effectLst/>
              <a:latin typeface="+mn-lt"/>
              <a:ea typeface="+mn-ea"/>
              <a:cs typeface="+mn-cs"/>
            </a:rPr>
            <a:t>した</a:t>
          </a:r>
          <a:r>
            <a:rPr kumimoji="1" lang="ja-JP" altLang="ja-JP" sz="1200">
              <a:solidFill>
                <a:schemeClr val="dk1"/>
              </a:solidFill>
              <a:effectLst/>
              <a:latin typeface="+mn-lt"/>
              <a:ea typeface="+mn-ea"/>
              <a:cs typeface="+mn-cs"/>
            </a:rPr>
            <a:t>こと</a:t>
          </a:r>
          <a:r>
            <a:rPr kumimoji="1" lang="ja-JP" altLang="en-US" sz="1200">
              <a:solidFill>
                <a:schemeClr val="dk1"/>
              </a:solidFill>
              <a:effectLst/>
              <a:latin typeface="+mn-lt"/>
              <a:ea typeface="+mn-ea"/>
              <a:cs typeface="+mn-cs"/>
            </a:rPr>
            <a:t>から比率が改善した</a:t>
          </a:r>
          <a:r>
            <a:rPr kumimoji="1" lang="ja-JP" altLang="ja-JP" sz="1200">
              <a:solidFill>
                <a:schemeClr val="dk1"/>
              </a:solidFill>
              <a:effectLst/>
              <a:latin typeface="+mn-lt"/>
              <a:ea typeface="+mn-ea"/>
              <a:cs typeface="+mn-cs"/>
            </a:rPr>
            <a:t>。</a:t>
          </a:r>
          <a:endParaRPr lang="ja-JP" altLang="ja-JP" sz="1200">
            <a:effectLst/>
          </a:endParaRPr>
        </a:p>
        <a:p>
          <a:r>
            <a:rPr kumimoji="1" lang="ja-JP" altLang="ja-JP" sz="1200">
              <a:solidFill>
                <a:schemeClr val="dk1"/>
              </a:solidFill>
              <a:effectLst/>
              <a:latin typeface="+mn-lt"/>
              <a:ea typeface="+mn-ea"/>
              <a:cs typeface="+mn-cs"/>
            </a:rPr>
            <a:t>　今後も人件費の抑制に努めるとともに、全ての事務事業について、費用対効果を検証しながら整理・合理化を図る行財政改革の取組を通じて、義務的経費の</a:t>
          </a:r>
          <a:r>
            <a:rPr kumimoji="1" lang="ja-JP" altLang="en-US" sz="1200">
              <a:solidFill>
                <a:schemeClr val="dk1"/>
              </a:solidFill>
              <a:effectLst/>
              <a:latin typeface="+mn-lt"/>
              <a:ea typeface="+mn-ea"/>
              <a:cs typeface="+mn-cs"/>
            </a:rPr>
            <a:t>抑制</a:t>
          </a:r>
          <a:r>
            <a:rPr kumimoji="1" lang="ja-JP" altLang="ja-JP" sz="1200">
              <a:solidFill>
                <a:schemeClr val="dk1"/>
              </a:solidFill>
              <a:effectLst/>
              <a:latin typeface="+mn-lt"/>
              <a:ea typeface="+mn-ea"/>
              <a:cs typeface="+mn-cs"/>
            </a:rPr>
            <a:t>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64</xdr:row>
      <xdr:rowOff>23283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558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116010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1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106256</xdr:rowOff>
    </xdr:from>
    <xdr:to>
      <xdr:col>19</xdr:col>
      <xdr:colOff>133350</xdr:colOff>
      <xdr:row>64</xdr:row>
      <xdr:rowOff>23283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9076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74083</xdr:rowOff>
    </xdr:from>
    <xdr:to>
      <xdr:col>15</xdr:col>
      <xdr:colOff>82550</xdr:colOff>
      <xdr:row>63</xdr:row>
      <xdr:rowOff>106256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7543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151130</xdr:rowOff>
    </xdr:from>
    <xdr:to>
      <xdr:col>11</xdr:col>
      <xdr:colOff>31750</xdr:colOff>
      <xdr:row>63</xdr:row>
      <xdr:rowOff>74083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095230"/>
          <a:ext cx="889000" cy="78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120244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143933</xdr:rowOff>
    </xdr:from>
    <xdr:to>
      <xdr:col>19</xdr:col>
      <xdr:colOff>184150</xdr:colOff>
      <xdr:row>64</xdr:row>
      <xdr:rowOff>74083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58860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3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55456</xdr:rowOff>
    </xdr:from>
    <xdr:to>
      <xdr:col>15</xdr:col>
      <xdr:colOff>133350</xdr:colOff>
      <xdr:row>63</xdr:row>
      <xdr:rowOff>157056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141833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23283</xdr:rowOff>
    </xdr:from>
    <xdr:to>
      <xdr:col>11</xdr:col>
      <xdr:colOff>82550</xdr:colOff>
      <xdr:row>63</xdr:row>
      <xdr:rowOff>124883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109660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100330</xdr:rowOff>
    </xdr:from>
    <xdr:to>
      <xdr:col>7</xdr:col>
      <xdr:colOff>31750</xdr:colOff>
      <xdr:row>59</xdr:row>
      <xdr:rowOff>30480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40657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981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[172,900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類似団体平均よりも低い水準となって</a:t>
          </a:r>
          <a:r>
            <a:rPr kumimoji="1" lang="ja-JP" altLang="en-US" sz="1200">
              <a:solidFill>
                <a:schemeClr val="dk1"/>
              </a:solidFill>
              <a:effectLst/>
              <a:latin typeface="+mn-lt"/>
              <a:ea typeface="+mn-ea"/>
              <a:cs typeface="+mn-cs"/>
            </a:rPr>
            <a:t>いるが</a:t>
          </a:r>
          <a:r>
            <a:rPr kumimoji="1" lang="ja-JP" altLang="ja-JP" sz="1200">
              <a:solidFill>
                <a:schemeClr val="dk1"/>
              </a:solidFill>
              <a:effectLst/>
              <a:latin typeface="+mn-lt"/>
              <a:ea typeface="+mn-ea"/>
              <a:cs typeface="+mn-cs"/>
            </a:rPr>
            <a:t>、前年度と比較すると</a:t>
          </a:r>
          <a:r>
            <a:rPr kumimoji="1" lang="ja-JP" altLang="en-US" sz="1200">
              <a:solidFill>
                <a:schemeClr val="dk1"/>
              </a:solidFill>
              <a:effectLst/>
              <a:latin typeface="+mn-lt"/>
              <a:ea typeface="+mn-ea"/>
              <a:cs typeface="+mn-cs"/>
            </a:rPr>
            <a:t>高</a:t>
          </a:r>
          <a:r>
            <a:rPr kumimoji="1" lang="ja-JP" altLang="ja-JP" sz="1200">
              <a:solidFill>
                <a:schemeClr val="dk1"/>
              </a:solidFill>
              <a:effectLst/>
              <a:latin typeface="+mn-lt"/>
              <a:ea typeface="+mn-ea"/>
              <a:cs typeface="+mn-cs"/>
            </a:rPr>
            <a:t>くなっている。その主な原因は</a:t>
          </a:r>
          <a:r>
            <a:rPr kumimoji="1" lang="ja-JP" altLang="en-US" sz="1200">
              <a:solidFill>
                <a:schemeClr val="dk1"/>
              </a:solidFill>
              <a:effectLst/>
              <a:latin typeface="+mn-lt"/>
              <a:ea typeface="+mn-ea"/>
              <a:cs typeface="+mn-cs"/>
            </a:rPr>
            <a:t>人</a:t>
          </a:r>
          <a:r>
            <a:rPr kumimoji="1" lang="ja-JP" altLang="ja-JP" sz="1200">
              <a:solidFill>
                <a:schemeClr val="dk1"/>
              </a:solidFill>
              <a:effectLst/>
              <a:latin typeface="+mn-lt"/>
              <a:ea typeface="+mn-ea"/>
              <a:cs typeface="+mn-cs"/>
            </a:rPr>
            <a:t>件費であり、</a:t>
          </a:r>
          <a:r>
            <a:rPr kumimoji="1" lang="ja-JP" altLang="en-US" sz="1200">
              <a:solidFill>
                <a:schemeClr val="dk1"/>
              </a:solidFill>
              <a:effectLst/>
              <a:latin typeface="+mn-lt"/>
              <a:ea typeface="+mn-ea"/>
              <a:cs typeface="+mn-cs"/>
            </a:rPr>
            <a:t>給与改定等による増</a:t>
          </a:r>
          <a:r>
            <a:rPr kumimoji="1" lang="ja-JP" altLang="ja-JP" sz="1200">
              <a:solidFill>
                <a:schemeClr val="dk1"/>
              </a:solidFill>
              <a:effectLst/>
              <a:latin typeface="+mn-lt"/>
              <a:ea typeface="+mn-ea"/>
              <a:cs typeface="+mn-cs"/>
            </a:rPr>
            <a:t>である。今後も引き続き、簡素で効率的な行財政運営に努める。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106731</xdr:rowOff>
    </xdr:from>
    <xdr:to>
      <xdr:col>23</xdr:col>
      <xdr:colOff>133350</xdr:colOff>
      <xdr:row>83</xdr:row>
      <xdr:rowOff>2566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65631"/>
          <a:ext cx="838200" cy="6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40637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70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106731</xdr:rowOff>
    </xdr:from>
    <xdr:to>
      <xdr:col>19</xdr:col>
      <xdr:colOff>133350</xdr:colOff>
      <xdr:row>82</xdr:row>
      <xdr:rowOff>136999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65631"/>
          <a:ext cx="889000" cy="3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70786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01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121489</xdr:rowOff>
    </xdr:from>
    <xdr:to>
      <xdr:col>15</xdr:col>
      <xdr:colOff>82550</xdr:colOff>
      <xdr:row>82</xdr:row>
      <xdr:rowOff>136999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80389"/>
          <a:ext cx="889000" cy="1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70902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60079</xdr:rowOff>
    </xdr:from>
    <xdr:to>
      <xdr:col>11</xdr:col>
      <xdr:colOff>31750</xdr:colOff>
      <xdr:row>82</xdr:row>
      <xdr:rowOff>121489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18979"/>
          <a:ext cx="889000" cy="6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34210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6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123216</xdr:rowOff>
    </xdr:from>
    <xdr:to>
      <xdr:col>23</xdr:col>
      <xdr:colOff>184150</xdr:colOff>
      <xdr:row>83</xdr:row>
      <xdr:rowOff>53366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139743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2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55931</xdr:rowOff>
    </xdr:from>
    <xdr:to>
      <xdr:col>19</xdr:col>
      <xdr:colOff>184150</xdr:colOff>
      <xdr:row>82</xdr:row>
      <xdr:rowOff>157531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167708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83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86199</xdr:rowOff>
    </xdr:from>
    <xdr:to>
      <xdr:col>15</xdr:col>
      <xdr:colOff>133350</xdr:colOff>
      <xdr:row>83</xdr:row>
      <xdr:rowOff>16349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4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26526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13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70689</xdr:rowOff>
    </xdr:from>
    <xdr:to>
      <xdr:col>11</xdr:col>
      <xdr:colOff>82550</xdr:colOff>
      <xdr:row>83</xdr:row>
      <xdr:rowOff>839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2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11016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9279</xdr:rowOff>
    </xdr:from>
    <xdr:to>
      <xdr:col>7</xdr:col>
      <xdr:colOff>31750</xdr:colOff>
      <xdr:row>82</xdr:row>
      <xdr:rowOff>110879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6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121056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37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類似団体と比較するとほぼ同水準であるため、今後も国の動向等を見定めながら、適正な給与水準の維持に努める。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7394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85</xdr:row>
      <xdr:rowOff>152400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739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100693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8776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85</xdr:row>
      <xdr:rowOff>14514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705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66420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6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よりも多くなっているが、その主な要因としては、上郡町の消防事務を受託していることや、幼稚園・保育所・学校給食センターなどの子育て関連事業を市直営により実施していることが挙げられる。このような特殊要因があるものの、定員適正化計画に基づく、退職者に対する採用者の抑制や再任用職員の活用、民間委託の推進等により、今後も適正な定員管理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155908</xdr:rowOff>
    </xdr:from>
    <xdr:to>
      <xdr:col>81</xdr:col>
      <xdr:colOff>44450</xdr:colOff>
      <xdr:row>62</xdr:row>
      <xdr:rowOff>162802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85808"/>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134076</xdr:rowOff>
    </xdr:from>
    <xdr:to>
      <xdr:col>77</xdr:col>
      <xdr:colOff>44450</xdr:colOff>
      <xdr:row>62</xdr:row>
      <xdr:rowOff>155908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63976"/>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96157</xdr:rowOff>
    </xdr:from>
    <xdr:to>
      <xdr:col>72</xdr:col>
      <xdr:colOff>203200</xdr:colOff>
      <xdr:row>62</xdr:row>
      <xdr:rowOff>134076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26057"/>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81220</xdr:rowOff>
    </xdr:from>
    <xdr:to>
      <xdr:col>68</xdr:col>
      <xdr:colOff>152400</xdr:colOff>
      <xdr:row>62</xdr:row>
      <xdr:rowOff>96157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11120"/>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112002</xdr:rowOff>
    </xdr:from>
    <xdr:to>
      <xdr:col>81</xdr:col>
      <xdr:colOff>95250</xdr:colOff>
      <xdr:row>63</xdr:row>
      <xdr:rowOff>42152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4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84079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1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105108</xdr:rowOff>
    </xdr:from>
    <xdr:to>
      <xdr:col>77</xdr:col>
      <xdr:colOff>95250</xdr:colOff>
      <xdr:row>63</xdr:row>
      <xdr:rowOff>35258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3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20035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21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83276</xdr:rowOff>
    </xdr:from>
    <xdr:to>
      <xdr:col>73</xdr:col>
      <xdr:colOff>44450</xdr:colOff>
      <xdr:row>63</xdr:row>
      <xdr:rowOff>13426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1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169653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79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45357</xdr:rowOff>
    </xdr:from>
    <xdr:to>
      <xdr:col>68</xdr:col>
      <xdr:colOff>203200</xdr:colOff>
      <xdr:row>62</xdr:row>
      <xdr:rowOff>146957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131734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76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30420</xdr:rowOff>
    </xdr:from>
    <xdr:to>
      <xdr:col>64</xdr:col>
      <xdr:colOff>152400</xdr:colOff>
      <xdr:row>62</xdr:row>
      <xdr:rowOff>132020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116797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74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類似団体と比較して高い値になっている。</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カ年平均で</a:t>
          </a:r>
          <a:r>
            <a:rPr kumimoji="1" lang="en-US" altLang="ja-JP" sz="1200">
              <a:solidFill>
                <a:schemeClr val="dk1"/>
              </a:solidFill>
              <a:effectLst/>
              <a:latin typeface="+mn-lt"/>
              <a:ea typeface="+mn-ea"/>
              <a:cs typeface="+mn-cs"/>
            </a:rPr>
            <a:t>8.9</a:t>
          </a:r>
          <a:r>
            <a:rPr kumimoji="1" lang="ja-JP" altLang="ja-JP" sz="1200">
              <a:solidFill>
                <a:schemeClr val="dk1"/>
              </a:solidFill>
              <a:effectLst/>
              <a:latin typeface="+mn-lt"/>
              <a:ea typeface="+mn-ea"/>
              <a:cs typeface="+mn-cs"/>
            </a:rPr>
            <a:t>％となり、</a:t>
          </a:r>
          <a:r>
            <a:rPr kumimoji="1" lang="en-US" altLang="ja-JP" sz="1200">
              <a:solidFill>
                <a:schemeClr val="dk1"/>
              </a:solidFill>
              <a:effectLst/>
              <a:latin typeface="+mn-lt"/>
              <a:ea typeface="+mn-ea"/>
              <a:cs typeface="+mn-cs"/>
            </a:rPr>
            <a:t>0.6</a:t>
          </a:r>
          <a:r>
            <a:rPr kumimoji="1" lang="ja-JP" altLang="ja-JP" sz="1200">
              <a:solidFill>
                <a:schemeClr val="dk1"/>
              </a:solidFill>
              <a:effectLst/>
              <a:latin typeface="+mn-lt"/>
              <a:ea typeface="+mn-ea"/>
              <a:cs typeface="+mn-cs"/>
            </a:rPr>
            <a:t>ポイント改善した要因としては、入れ替わりとなった令和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年度と比較して、</a:t>
          </a:r>
          <a:r>
            <a:rPr kumimoji="1" lang="ja-JP" altLang="en-US" sz="1200">
              <a:solidFill>
                <a:schemeClr val="dk1"/>
              </a:solidFill>
              <a:effectLst/>
              <a:latin typeface="+mn-lt"/>
              <a:ea typeface="+mn-ea"/>
              <a:cs typeface="+mn-cs"/>
            </a:rPr>
            <a:t>公営企業債の償還財源に充てたと認められる繰入金が減少したことや、一般会計における元利償還額が減少したことが挙げられる。</a:t>
          </a:r>
          <a:r>
            <a:rPr kumimoji="1" lang="ja-JP" altLang="ja-JP" sz="1200">
              <a:solidFill>
                <a:schemeClr val="dk1"/>
              </a:solidFill>
              <a:effectLst/>
              <a:latin typeface="+mn-lt"/>
              <a:ea typeface="+mn-ea"/>
              <a:cs typeface="+mn-cs"/>
            </a:rPr>
            <a:t>今後も投資的事業の費用対効果の検証・整理・合理化に努める。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113595</xdr:rowOff>
    </xdr:from>
    <xdr:to>
      <xdr:col>81</xdr:col>
      <xdr:colOff>44450</xdr:colOff>
      <xdr:row>41</xdr:row>
      <xdr:rowOff>22578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71595"/>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22578</xdr:rowOff>
    </xdr:from>
    <xdr:to>
      <xdr:col>77</xdr:col>
      <xdr:colOff>44450</xdr:colOff>
      <xdr:row>41</xdr:row>
      <xdr:rowOff>76200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052028"/>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49389</xdr:rowOff>
    </xdr:from>
    <xdr:to>
      <xdr:col>72</xdr:col>
      <xdr:colOff>203200</xdr:colOff>
      <xdr:row>41</xdr:row>
      <xdr:rowOff>76200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0788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49389</xdr:rowOff>
    </xdr:from>
    <xdr:to>
      <xdr:col>68</xdr:col>
      <xdr:colOff>152400</xdr:colOff>
      <xdr:row>41</xdr:row>
      <xdr:rowOff>143228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078839"/>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134355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62795</xdr:rowOff>
    </xdr:from>
    <xdr:to>
      <xdr:col>81</xdr:col>
      <xdr:colOff>95250</xdr:colOff>
      <xdr:row>40</xdr:row>
      <xdr:rowOff>164395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34872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9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143228</xdr:rowOff>
    </xdr:from>
    <xdr:to>
      <xdr:col>77</xdr:col>
      <xdr:colOff>95250</xdr:colOff>
      <xdr:row>41</xdr:row>
      <xdr:rowOff>73378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58155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087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170039</xdr:rowOff>
    </xdr:from>
    <xdr:to>
      <xdr:col>68</xdr:col>
      <xdr:colOff>203200</xdr:colOff>
      <xdr:row>41</xdr:row>
      <xdr:rowOff>100189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84966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1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92428</xdr:rowOff>
    </xdr:from>
    <xdr:to>
      <xdr:col>64</xdr:col>
      <xdr:colOff>152400</xdr:colOff>
      <xdr:row>42</xdr:row>
      <xdr:rowOff>22578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7355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類似団体平均と比較すると依然として高い値であ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6.7</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した。要因として、</a:t>
          </a:r>
          <a:r>
            <a:rPr kumimoji="1" lang="ja-JP" altLang="en-US" sz="1100">
              <a:solidFill>
                <a:schemeClr val="dk1"/>
              </a:solidFill>
              <a:effectLst/>
              <a:latin typeface="+mn-lt"/>
              <a:ea typeface="+mn-ea"/>
              <a:cs typeface="+mn-cs"/>
            </a:rPr>
            <a:t>基準財政需要額算入見込額の減や、都市計画税充当見込額の減などにより、充当可能財源等が減少したことが挙げられる。</a:t>
          </a:r>
          <a:r>
            <a:rPr kumimoji="1" lang="ja-JP" altLang="ja-JP" sz="1100">
              <a:solidFill>
                <a:schemeClr val="dk1"/>
              </a:solidFill>
              <a:effectLst/>
              <a:latin typeface="+mn-lt"/>
              <a:ea typeface="+mn-ea"/>
              <a:cs typeface="+mn-cs"/>
            </a:rPr>
            <a:t>今後も将来世代への負担を少しでも軽減できるよう、事務事業の選択と集中により、財政の健全化を図る。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168910</xdr:rowOff>
    </xdr:from>
    <xdr:to>
      <xdr:col>81</xdr:col>
      <xdr:colOff>44450</xdr:colOff>
      <xdr:row>16</xdr:row>
      <xdr:rowOff>29794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740660"/>
          <a:ext cx="838200" cy="3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94226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23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168910</xdr:rowOff>
    </xdr:from>
    <xdr:to>
      <xdr:col>77</xdr:col>
      <xdr:colOff>44450</xdr:colOff>
      <xdr:row>16</xdr:row>
      <xdr:rowOff>94463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40660"/>
          <a:ext cx="889000" cy="9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94463</xdr:rowOff>
    </xdr:from>
    <xdr:to>
      <xdr:col>72</xdr:col>
      <xdr:colOff>203200</xdr:colOff>
      <xdr:row>16</xdr:row>
      <xdr:rowOff>155753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37663"/>
          <a:ext cx="889000" cy="6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84938</xdr:rowOff>
    </xdr:from>
    <xdr:to>
      <xdr:col>73</xdr:col>
      <xdr:colOff>44450</xdr:colOff>
      <xdr:row>15</xdr:row>
      <xdr:rowOff>15088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155753</xdr:rowOff>
    </xdr:from>
    <xdr:to>
      <xdr:col>68</xdr:col>
      <xdr:colOff>152400</xdr:colOff>
      <xdr:row>17</xdr:row>
      <xdr:rowOff>71653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898953"/>
          <a:ext cx="889000" cy="8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122580</xdr:rowOff>
    </xdr:from>
    <xdr:to>
      <xdr:col>68</xdr:col>
      <xdr:colOff>203200</xdr:colOff>
      <xdr:row>15</xdr:row>
      <xdr:rowOff>52730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150444</xdr:rowOff>
    </xdr:from>
    <xdr:to>
      <xdr:col>81</xdr:col>
      <xdr:colOff>95250</xdr:colOff>
      <xdr:row>16</xdr:row>
      <xdr:rowOff>80594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2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122521</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694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118110</xdr:rowOff>
    </xdr:from>
    <xdr:to>
      <xdr:col>77</xdr:col>
      <xdr:colOff>95250</xdr:colOff>
      <xdr:row>16</xdr:row>
      <xdr:rowOff>48260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33037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77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43663</xdr:rowOff>
    </xdr:from>
    <xdr:to>
      <xdr:col>73</xdr:col>
      <xdr:colOff>44450</xdr:colOff>
      <xdr:row>16</xdr:row>
      <xdr:rowOff>145263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130040</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7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104953</xdr:rowOff>
    </xdr:from>
    <xdr:to>
      <xdr:col>68</xdr:col>
      <xdr:colOff>203200</xdr:colOff>
      <xdr:row>17</xdr:row>
      <xdr:rowOff>35103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84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19880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3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20853</xdr:rowOff>
    </xdr:from>
    <xdr:to>
      <xdr:col>64</xdr:col>
      <xdr:colOff>152400</xdr:colOff>
      <xdr:row>17</xdr:row>
      <xdr:rowOff>122453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3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107230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21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兵庫県赤穂市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44,179
43,636
126.85
26,083,798
25,836,108
86,449
13,524,479
28,303,215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人件費に係る経常収支比率が類似団体平均と比較して高くなっているのは、幼稚園・保育所の直営及び市外区域の消防事務の受託などを行っているため、職員数が類似団体と比較して多くなっていることが主な要因である。今後とも事務事業の見直し、適正な人員配置など、行財政改革の取組を通じて人件費の削減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111760</xdr:rowOff>
    </xdr:from>
    <xdr:to>
      <xdr:col>24</xdr:col>
      <xdr:colOff>25400</xdr:colOff>
      <xdr:row>39</xdr:row>
      <xdr:rowOff>69850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2686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111760</xdr:rowOff>
    </xdr:from>
    <xdr:to>
      <xdr:col>19</xdr:col>
      <xdr:colOff>187325</xdr:colOff>
      <xdr:row>39</xdr:row>
      <xdr:rowOff>8890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26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66040</xdr:rowOff>
    </xdr:from>
    <xdr:to>
      <xdr:col>15</xdr:col>
      <xdr:colOff>98425</xdr:colOff>
      <xdr:row>39</xdr:row>
      <xdr:rowOff>8890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811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66040</xdr:rowOff>
    </xdr:from>
    <xdr:to>
      <xdr:col>11</xdr:col>
      <xdr:colOff>9525</xdr:colOff>
      <xdr:row>38</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81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19050</xdr:rowOff>
    </xdr:from>
    <xdr:to>
      <xdr:col>24</xdr:col>
      <xdr:colOff>76200</xdr:colOff>
      <xdr:row>39</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162577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60960</xdr:rowOff>
    </xdr:from>
    <xdr:to>
      <xdr:col>20</xdr:col>
      <xdr:colOff>38100</xdr:colOff>
      <xdr:row>38</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147337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6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129540</xdr:rowOff>
    </xdr:from>
    <xdr:to>
      <xdr:col>15</xdr:col>
      <xdr:colOff>149225</xdr:colOff>
      <xdr:row>39</xdr:row>
      <xdr:rowOff>59690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44467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15240</xdr:rowOff>
    </xdr:from>
    <xdr:to>
      <xdr:col>11</xdr:col>
      <xdr:colOff>60325</xdr:colOff>
      <xdr:row>38</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101617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1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83820</xdr:rowOff>
    </xdr:from>
    <xdr:to>
      <xdr:col>6</xdr:col>
      <xdr:colOff>171450</xdr:colOff>
      <xdr:row>39</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170197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類似団体平均と比較すると、物件費に係る経常収支比率は低い水準であるため、今後も引き続き事務事業の整理合理化により、物件費の抑制に努める。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92710</xdr:rowOff>
    </xdr:from>
    <xdr:to>
      <xdr:col>82</xdr:col>
      <xdr:colOff>107950</xdr:colOff>
      <xdr:row>15</xdr:row>
      <xdr:rowOff>115570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644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15</xdr:row>
      <xdr:rowOff>92710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41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15</xdr:row>
      <xdr:rowOff>138430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41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62230</xdr:rowOff>
    </xdr:from>
    <xdr:to>
      <xdr:col>69</xdr:col>
      <xdr:colOff>92075</xdr:colOff>
      <xdr:row>15</xdr:row>
      <xdr:rowOff>138430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339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64770</xdr:rowOff>
    </xdr:from>
    <xdr:to>
      <xdr:col>82</xdr:col>
      <xdr:colOff>158750</xdr:colOff>
      <xdr:row>15</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81297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41910</xdr:rowOff>
    </xdr:from>
    <xdr:to>
      <xdr:col>78</xdr:col>
      <xdr:colOff>120650</xdr:colOff>
      <xdr:row>15</xdr:row>
      <xdr:rowOff>143510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130827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27957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xdr:rowOff>
    </xdr:from>
    <xdr:to>
      <xdr:col>65</xdr:col>
      <xdr:colOff>53975</xdr:colOff>
      <xdr:row>15</xdr:row>
      <xdr:rowOff>113030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123207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類似団体平均と比較すると扶助費に係る経常収支比率は</a:t>
          </a:r>
          <a:r>
            <a:rPr kumimoji="1" lang="ja-JP" altLang="en-US" sz="1200">
              <a:solidFill>
                <a:schemeClr val="dk1"/>
              </a:solidFill>
              <a:effectLst/>
              <a:latin typeface="+mn-lt"/>
              <a:ea typeface="+mn-ea"/>
              <a:cs typeface="+mn-cs"/>
            </a:rPr>
            <a:t>低くなっている</a:t>
          </a:r>
          <a:r>
            <a:rPr kumimoji="1" lang="ja-JP" altLang="ja-JP" sz="1200">
              <a:solidFill>
                <a:schemeClr val="dk1"/>
              </a:solidFill>
              <a:effectLst/>
              <a:latin typeface="+mn-lt"/>
              <a:ea typeface="+mn-ea"/>
              <a:cs typeface="+mn-cs"/>
            </a:rPr>
            <a:t>ため、今後も引き続き適正な執行管理に努める。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167822</xdr:rowOff>
    </xdr:from>
    <xdr:to>
      <xdr:col>24</xdr:col>
      <xdr:colOff>25400</xdr:colOff>
      <xdr:row>56</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975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135165</xdr:rowOff>
    </xdr:from>
    <xdr:to>
      <xdr:col>19</xdr:col>
      <xdr:colOff>187325</xdr:colOff>
      <xdr:row>56</xdr:row>
      <xdr:rowOff>29028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649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55</xdr:row>
      <xdr:rowOff>151493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649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55</xdr:row>
      <xdr:rowOff>167822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812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133549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9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149678</xdr:rowOff>
    </xdr:from>
    <xdr:to>
      <xdr:col>20</xdr:col>
      <xdr:colOff>38100</xdr:colOff>
      <xdr:row>56</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90005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84365</xdr:rowOff>
    </xdr:from>
    <xdr:to>
      <xdr:col>15</xdr:col>
      <xdr:colOff>149225</xdr:colOff>
      <xdr:row>56</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24692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41020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117022</xdr:rowOff>
    </xdr:from>
    <xdr:to>
      <xdr:col>6</xdr:col>
      <xdr:colOff>171450</xdr:colOff>
      <xdr:row>56</xdr:row>
      <xdr:rowOff>47172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57349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令和３年に公営企業会計に対する出資金を臨時的な経費から経常的な経費へ振り替えたことに伴い、類似団体平均と比較して、その他の経常収支比率は高い水準となっている。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043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0</xdr:rowOff>
    </xdr:from>
    <xdr:to>
      <xdr:col>82</xdr:col>
      <xdr:colOff>196850</xdr:colOff>
      <xdr:row>60</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28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0</xdr:rowOff>
    </xdr:from>
    <xdr:to>
      <xdr:col>82</xdr:col>
      <xdr:colOff>107950</xdr:colOff>
      <xdr:row>60</xdr:row>
      <xdr:rowOff>88900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287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86377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34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69850</xdr:rowOff>
    </xdr:from>
    <xdr:to>
      <xdr:col>82</xdr:col>
      <xdr:colOff>158750</xdr:colOff>
      <xdr:row>56</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88900</xdr:rowOff>
    </xdr:from>
    <xdr:to>
      <xdr:col>78</xdr:col>
      <xdr:colOff>69850</xdr:colOff>
      <xdr:row>62</xdr:row>
      <xdr:rowOff>25400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3759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69850</xdr:rowOff>
    </xdr:from>
    <xdr:to>
      <xdr:col>78</xdr:col>
      <xdr:colOff>120650</xdr:colOff>
      <xdr:row>56</xdr:row>
      <xdr:rowOff>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26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62</xdr:row>
      <xdr:rowOff>0</xdr:rowOff>
    </xdr:from>
    <xdr:to>
      <xdr:col>73</xdr:col>
      <xdr:colOff>180975</xdr:colOff>
      <xdr:row>62</xdr:row>
      <xdr:rowOff>25400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629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82550</xdr:rowOff>
    </xdr:from>
    <xdr:to>
      <xdr:col>74</xdr:col>
      <xdr:colOff>31750</xdr:colOff>
      <xdr:row>56</xdr:row>
      <xdr:rowOff>12700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22877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62</xdr:row>
      <xdr:rowOff>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385300"/>
          <a:ext cx="889000" cy="124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31750</xdr:rowOff>
    </xdr:from>
    <xdr:to>
      <xdr:col>69</xdr:col>
      <xdr:colOff>142875</xdr:colOff>
      <xdr:row>55</xdr:row>
      <xdr:rowOff>133350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4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143527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120650</xdr:rowOff>
    </xdr:from>
    <xdr:to>
      <xdr:col>82</xdr:col>
      <xdr:colOff>158750</xdr:colOff>
      <xdr:row>60</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38100</xdr:rowOff>
    </xdr:from>
    <xdr:to>
      <xdr:col>78</xdr:col>
      <xdr:colOff>120650</xdr:colOff>
      <xdr:row>60</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124477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146050</xdr:rowOff>
    </xdr:from>
    <xdr:to>
      <xdr:col>74</xdr:col>
      <xdr:colOff>31750</xdr:colOff>
      <xdr:row>62</xdr:row>
      <xdr:rowOff>76200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62</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69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120650</xdr:rowOff>
    </xdr:from>
    <xdr:to>
      <xdr:col>69</xdr:col>
      <xdr:colOff>142875</xdr:colOff>
      <xdr:row>62</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類似団体平均と比較すると、補助費等に係る経常収支比率は低い水準であるため、今後も引き続き適正な執行管理に努める。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88138</xdr:rowOff>
    </xdr:from>
    <xdr:to>
      <xdr:col>82</xdr:col>
      <xdr:colOff>107950</xdr:colOff>
      <xdr:row>35</xdr:row>
      <xdr:rowOff>106426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0888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117856</xdr:rowOff>
    </xdr:from>
    <xdr:to>
      <xdr:col>78</xdr:col>
      <xdr:colOff>69850</xdr:colOff>
      <xdr:row>35</xdr:row>
      <xdr:rowOff>106426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594715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117856</xdr:rowOff>
    </xdr:from>
    <xdr:to>
      <xdr:col>73</xdr:col>
      <xdr:colOff>180975</xdr:colOff>
      <xdr:row>34</xdr:row>
      <xdr:rowOff>154432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59471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131572</xdr:rowOff>
    </xdr:from>
    <xdr:to>
      <xdr:col>69</xdr:col>
      <xdr:colOff>92075</xdr:colOff>
      <xdr:row>34</xdr:row>
      <xdr:rowOff>154432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59608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37338</xdr:rowOff>
    </xdr:from>
    <xdr:to>
      <xdr:col>82</xdr:col>
      <xdr:colOff>158750</xdr:colOff>
      <xdr:row>35</xdr:row>
      <xdr:rowOff>138938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117365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94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55626</xdr:rowOff>
    </xdr:from>
    <xdr:to>
      <xdr:col>78</xdr:col>
      <xdr:colOff>120650</xdr:colOff>
      <xdr:row>35</xdr:row>
      <xdr:rowOff>157226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167403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67056</xdr:rowOff>
    </xdr:from>
    <xdr:to>
      <xdr:col>74</xdr:col>
      <xdr:colOff>31750</xdr:colOff>
      <xdr:row>34</xdr:row>
      <xdr:rowOff>168656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7383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103632</xdr:rowOff>
    </xdr:from>
    <xdr:to>
      <xdr:col>69</xdr:col>
      <xdr:colOff>142875</xdr:colOff>
      <xdr:row>35</xdr:row>
      <xdr:rowOff>33782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43959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70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80772</xdr:rowOff>
    </xdr:from>
    <xdr:to>
      <xdr:col>65</xdr:col>
      <xdr:colOff>53975</xdr:colOff>
      <xdr:row>35</xdr:row>
      <xdr:rowOff>10922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21099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令和６年度まで発行が続いた臨時財政対策</a:t>
          </a:r>
          <a:r>
            <a:rPr kumimoji="1" lang="ja-JP" altLang="ja-JP" sz="1200">
              <a:solidFill>
                <a:schemeClr val="dk1"/>
              </a:solidFill>
              <a:effectLst/>
              <a:latin typeface="+mn-lt"/>
              <a:ea typeface="+mn-ea"/>
              <a:cs typeface="+mn-cs"/>
            </a:rPr>
            <a:t>債の償還や、平成</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年度に第三セクター等改革推進債の発行を行ったため、類似団体と比較して高い水準となっている。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79</xdr:row>
      <xdr:rowOff>8889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462000"/>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8889</xdr:rowOff>
    </xdr:from>
    <xdr:to>
      <xdr:col>19</xdr:col>
      <xdr:colOff>187325</xdr:colOff>
      <xdr:row>79</xdr:row>
      <xdr:rowOff>8889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553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142239</xdr:rowOff>
    </xdr:from>
    <xdr:to>
      <xdr:col>15</xdr:col>
      <xdr:colOff>98425</xdr:colOff>
      <xdr:row>79</xdr:row>
      <xdr:rowOff>8889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5153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142239</xdr:rowOff>
    </xdr:from>
    <xdr:to>
      <xdr:col>11</xdr:col>
      <xdr:colOff>9525</xdr:colOff>
      <xdr:row>79</xdr:row>
      <xdr:rowOff>16511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5153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127016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129539</xdr:rowOff>
    </xdr:from>
    <xdr:to>
      <xdr:col>20</xdr:col>
      <xdr:colOff>38100</xdr:colOff>
      <xdr:row>79</xdr:row>
      <xdr:rowOff>59689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44466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89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129539</xdr:rowOff>
    </xdr:from>
    <xdr:to>
      <xdr:col>15</xdr:col>
      <xdr:colOff>149225</xdr:colOff>
      <xdr:row>79</xdr:row>
      <xdr:rowOff>59689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44466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91439</xdr:rowOff>
    </xdr:from>
    <xdr:to>
      <xdr:col>11</xdr:col>
      <xdr:colOff>60325</xdr:colOff>
      <xdr:row>79</xdr:row>
      <xdr:rowOff>21589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6366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137161</xdr:rowOff>
    </xdr:from>
    <xdr:to>
      <xdr:col>6</xdr:col>
      <xdr:colOff>171450</xdr:colOff>
      <xdr:row>79</xdr:row>
      <xdr:rowOff>67311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52088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類似団体平均と比較すると公債費以外に係る経常収支比率は</a:t>
          </a:r>
          <a:r>
            <a:rPr kumimoji="1" lang="ja-JP" altLang="en-US" sz="1200">
              <a:solidFill>
                <a:schemeClr val="dk1"/>
              </a:solidFill>
              <a:effectLst/>
              <a:latin typeface="+mn-lt"/>
              <a:ea typeface="+mn-ea"/>
              <a:cs typeface="+mn-cs"/>
            </a:rPr>
            <a:t>低い</a:t>
          </a:r>
          <a:r>
            <a:rPr kumimoji="1" lang="ja-JP" altLang="ja-JP" sz="1200">
              <a:solidFill>
                <a:schemeClr val="dk1"/>
              </a:solidFill>
              <a:effectLst/>
              <a:latin typeface="+mn-lt"/>
              <a:ea typeface="+mn-ea"/>
              <a:cs typeface="+mn-cs"/>
            </a:rPr>
            <a:t>水準であるため、今後も引き続き適正な執行管理に努める。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60706</xdr:rowOff>
    </xdr:from>
    <xdr:to>
      <xdr:col>82</xdr:col>
      <xdr:colOff>107950</xdr:colOff>
      <xdr:row>80</xdr:row>
      <xdr:rowOff>108713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919456"/>
          <a:ext cx="0" cy="90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80790</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9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108713</xdr:rowOff>
    </xdr:from>
    <xdr:to>
      <xdr:col>82</xdr:col>
      <xdr:colOff>196850</xdr:colOff>
      <xdr:row>80</xdr:row>
      <xdr:rowOff>108713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24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147083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66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60706</xdr:rowOff>
    </xdr:from>
    <xdr:to>
      <xdr:col>82</xdr:col>
      <xdr:colOff>196850</xdr:colOff>
      <xdr:row>75</xdr:row>
      <xdr:rowOff>60706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91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14987</xdr:rowOff>
    </xdr:from>
    <xdr:to>
      <xdr:col>82</xdr:col>
      <xdr:colOff>107950</xdr:colOff>
      <xdr:row>77</xdr:row>
      <xdr:rowOff>46989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16637"/>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45990</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247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136144</xdr:rowOff>
    </xdr:from>
    <xdr:to>
      <xdr:col>78</xdr:col>
      <xdr:colOff>69850</xdr:colOff>
      <xdr:row>77</xdr:row>
      <xdr:rowOff>14987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663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14478</xdr:rowOff>
    </xdr:from>
    <xdr:to>
      <xdr:col>78</xdr:col>
      <xdr:colOff>120650</xdr:colOff>
      <xdr:row>77</xdr:row>
      <xdr:rowOff>116078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100855</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30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136144</xdr:rowOff>
    </xdr:from>
    <xdr:to>
      <xdr:col>73</xdr:col>
      <xdr:colOff>180975</xdr:colOff>
      <xdr:row>76</xdr:row>
      <xdr:rowOff>140715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663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126492</xdr:rowOff>
    </xdr:from>
    <xdr:to>
      <xdr:col>74</xdr:col>
      <xdr:colOff>31750</xdr:colOff>
      <xdr:row>77</xdr:row>
      <xdr:rowOff>56642</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41419</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xdr:rowOff>
    </xdr:from>
    <xdr:to>
      <xdr:col>69</xdr:col>
      <xdr:colOff>92075</xdr:colOff>
      <xdr:row>76</xdr:row>
      <xdr:rowOff>140715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700000"/>
          <a:ext cx="889000" cy="47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169926</xdr:rowOff>
    </xdr:from>
    <xdr:to>
      <xdr:col>69</xdr:col>
      <xdr:colOff>142875</xdr:colOff>
      <xdr:row>76</xdr:row>
      <xdr:rowOff>100076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110253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64279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12716</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135637</xdr:rowOff>
    </xdr:from>
    <xdr:to>
      <xdr:col>78</xdr:col>
      <xdr:colOff>120650</xdr:colOff>
      <xdr:row>77</xdr:row>
      <xdr:rowOff>65787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85344</xdr:rowOff>
    </xdr:from>
    <xdr:to>
      <xdr:col>74</xdr:col>
      <xdr:colOff>31750</xdr:colOff>
      <xdr:row>77</xdr:row>
      <xdr:rowOff>15494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89915</xdr:rowOff>
    </xdr:from>
    <xdr:to>
      <xdr:col>69</xdr:col>
      <xdr:colOff>142875</xdr:colOff>
      <xdr:row>77</xdr:row>
      <xdr:rowOff>20065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133350</xdr:rowOff>
    </xdr:from>
    <xdr:to>
      <xdr:col>65</xdr:col>
      <xdr:colOff>53975</xdr:colOff>
      <xdr:row>74</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73677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兵庫県赤穂市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62154</xdr:rowOff>
    </xdr:from>
    <xdr:to>
      <xdr:col>29</xdr:col>
      <xdr:colOff>127000</xdr:colOff>
      <xdr:row>17</xdr:row>
      <xdr:rowOff>3023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52979"/>
          <a:ext cx="647700" cy="112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3023</xdr:rowOff>
    </xdr:from>
    <xdr:to>
      <xdr:col>26</xdr:col>
      <xdr:colOff>50800</xdr:colOff>
      <xdr:row>17</xdr:row>
      <xdr:rowOff>49086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65298"/>
          <a:ext cx="698500" cy="46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49086</xdr:rowOff>
    </xdr:from>
    <xdr:to>
      <xdr:col>22</xdr:col>
      <xdr:colOff>114300</xdr:colOff>
      <xdr:row>17</xdr:row>
      <xdr:rowOff>89548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11361"/>
          <a:ext cx="698500" cy="40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89548</xdr:rowOff>
    </xdr:from>
    <xdr:to>
      <xdr:col>18</xdr:col>
      <xdr:colOff>177800</xdr:colOff>
      <xdr:row>17</xdr:row>
      <xdr:rowOff>138709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1823"/>
          <a:ext cx="698500" cy="49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11354</xdr:rowOff>
    </xdr:from>
    <xdr:to>
      <xdr:col>29</xdr:col>
      <xdr:colOff>177800</xdr:colOff>
      <xdr:row>16</xdr:row>
      <xdr:rowOff>112954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02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27881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47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123673</xdr:rowOff>
    </xdr:from>
    <xdr:to>
      <xdr:col>26</xdr:col>
      <xdr:colOff>101600</xdr:colOff>
      <xdr:row>17</xdr:row>
      <xdr:rowOff>53823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14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64000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83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169736</xdr:rowOff>
    </xdr:from>
    <xdr:to>
      <xdr:col>22</xdr:col>
      <xdr:colOff>165100</xdr:colOff>
      <xdr:row>17</xdr:row>
      <xdr:rowOff>99886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60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110063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2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38748</xdr:rowOff>
    </xdr:from>
    <xdr:to>
      <xdr:col>19</xdr:col>
      <xdr:colOff>38100</xdr:colOff>
      <xdr:row>17</xdr:row>
      <xdr:rowOff>140348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01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150525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6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87909</xdr:rowOff>
    </xdr:from>
    <xdr:to>
      <xdr:col>15</xdr:col>
      <xdr:colOff>101600</xdr:colOff>
      <xdr:row>18</xdr:row>
      <xdr:rowOff>18059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50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28236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1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321016</xdr:rowOff>
    </xdr:from>
    <xdr:to>
      <xdr:col>29</xdr:col>
      <xdr:colOff>127000</xdr:colOff>
      <xdr:row>35</xdr:row>
      <xdr:rowOff>328592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931366"/>
          <a:ext cx="647700" cy="7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170107</xdr:rowOff>
    </xdr:from>
    <xdr:to>
      <xdr:col>26</xdr:col>
      <xdr:colOff>50800</xdr:colOff>
      <xdr:row>35</xdr:row>
      <xdr:rowOff>321016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780457"/>
          <a:ext cx="698500" cy="150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170107</xdr:rowOff>
    </xdr:from>
    <xdr:to>
      <xdr:col>22</xdr:col>
      <xdr:colOff>114300</xdr:colOff>
      <xdr:row>35</xdr:row>
      <xdr:rowOff>214456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780457"/>
          <a:ext cx="698500" cy="44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214456</xdr:rowOff>
    </xdr:from>
    <xdr:to>
      <xdr:col>18</xdr:col>
      <xdr:colOff>177800</xdr:colOff>
      <xdr:row>35</xdr:row>
      <xdr:rowOff>277582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24806"/>
          <a:ext cx="698500" cy="631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17873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277792</xdr:rowOff>
    </xdr:from>
    <xdr:to>
      <xdr:col>29</xdr:col>
      <xdr:colOff>177800</xdr:colOff>
      <xdr:row>36</xdr:row>
      <xdr:rowOff>36492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88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249869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6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270216</xdr:rowOff>
    </xdr:from>
    <xdr:to>
      <xdr:col>26</xdr:col>
      <xdr:colOff>101600</xdr:colOff>
      <xdr:row>36</xdr:row>
      <xdr:rowOff>28916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80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13693</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966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119307</xdr:rowOff>
    </xdr:from>
    <xdr:to>
      <xdr:col>22</xdr:col>
      <xdr:colOff>165100</xdr:colOff>
      <xdr:row>35</xdr:row>
      <xdr:rowOff>220907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729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231084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49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163656</xdr:rowOff>
    </xdr:from>
    <xdr:to>
      <xdr:col>19</xdr:col>
      <xdr:colOff>38100</xdr:colOff>
      <xdr:row>35</xdr:row>
      <xdr:rowOff>265256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774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275433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542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226782</xdr:rowOff>
    </xdr:from>
    <xdr:to>
      <xdr:col>15</xdr:col>
      <xdr:colOff>101600</xdr:colOff>
      <xdr:row>35</xdr:row>
      <xdr:rowOff>328382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837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338559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0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兵庫県赤穂市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44,179
43,636
126.85
26,083,798
25,836,108
86,449
13,524,479
28,303,215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44374</xdr:rowOff>
    </xdr:from>
    <xdr:to>
      <xdr:col>24</xdr:col>
      <xdr:colOff>63500</xdr:colOff>
      <xdr:row>34</xdr:row>
      <xdr:rowOff>4712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02224"/>
          <a:ext cx="838200" cy="13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151981</xdr:rowOff>
    </xdr:from>
    <xdr:to>
      <xdr:col>19</xdr:col>
      <xdr:colOff>177800</xdr:colOff>
      <xdr:row>34</xdr:row>
      <xdr:rowOff>4712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809831"/>
          <a:ext cx="889000" cy="2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151981</xdr:rowOff>
    </xdr:from>
    <xdr:to>
      <xdr:col>15</xdr:col>
      <xdr:colOff>50800</xdr:colOff>
      <xdr:row>34</xdr:row>
      <xdr:rowOff>64821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09831"/>
          <a:ext cx="889000" cy="8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64821</xdr:rowOff>
    </xdr:from>
    <xdr:to>
      <xdr:col>10</xdr:col>
      <xdr:colOff>114300</xdr:colOff>
      <xdr:row>34</xdr:row>
      <xdr:rowOff>101283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94121"/>
          <a:ext cx="889000" cy="3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165024</xdr:rowOff>
    </xdr:from>
    <xdr:to>
      <xdr:col>24</xdr:col>
      <xdr:colOff>114300</xdr:colOff>
      <xdr:row>33</xdr:row>
      <xdr:rowOff>95174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5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16451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0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125362</xdr:rowOff>
    </xdr:from>
    <xdr:to>
      <xdr:col>20</xdr:col>
      <xdr:colOff>38100</xdr:colOff>
      <xdr:row>34</xdr:row>
      <xdr:rowOff>55512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8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72039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558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101181</xdr:rowOff>
    </xdr:from>
    <xdr:to>
      <xdr:col>15</xdr:col>
      <xdr:colOff>101600</xdr:colOff>
      <xdr:row>34</xdr:row>
      <xdr:rowOff>31331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47858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34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14021</xdr:rowOff>
    </xdr:from>
    <xdr:to>
      <xdr:col>10</xdr:col>
      <xdr:colOff>165100</xdr:colOff>
      <xdr:row>34</xdr:row>
      <xdr:rowOff>115621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4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132148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50483</xdr:rowOff>
    </xdr:from>
    <xdr:to>
      <xdr:col>6</xdr:col>
      <xdr:colOff>38100</xdr:colOff>
      <xdr:row>34</xdr:row>
      <xdr:rowOff>152083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7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168610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65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132484</xdr:rowOff>
    </xdr:from>
    <xdr:to>
      <xdr:col>24</xdr:col>
      <xdr:colOff>63500</xdr:colOff>
      <xdr:row>59</xdr:row>
      <xdr:rowOff>4232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76584"/>
          <a:ext cx="838200" cy="4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99330</xdr:rowOff>
    </xdr:from>
    <xdr:to>
      <xdr:col>19</xdr:col>
      <xdr:colOff>177800</xdr:colOff>
      <xdr:row>59</xdr:row>
      <xdr:rowOff>4232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43430"/>
          <a:ext cx="889000" cy="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99330</xdr:rowOff>
    </xdr:from>
    <xdr:to>
      <xdr:col>15</xdr:col>
      <xdr:colOff>50800</xdr:colOff>
      <xdr:row>58</xdr:row>
      <xdr:rowOff>102537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43430"/>
          <a:ext cx="889000" cy="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102537</xdr:rowOff>
    </xdr:from>
    <xdr:to>
      <xdr:col>10</xdr:col>
      <xdr:colOff>114300</xdr:colOff>
      <xdr:row>58</xdr:row>
      <xdr:rowOff>170866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46637"/>
          <a:ext cx="889000" cy="6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49978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101391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81684</xdr:rowOff>
    </xdr:from>
    <xdr:to>
      <xdr:col>24</xdr:col>
      <xdr:colOff>114300</xdr:colOff>
      <xdr:row>59</xdr:row>
      <xdr:rowOff>11834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2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168061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4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124882</xdr:rowOff>
    </xdr:from>
    <xdr:to>
      <xdr:col>20</xdr:col>
      <xdr:colOff>38100</xdr:colOff>
      <xdr:row>59</xdr:row>
      <xdr:rowOff>55032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6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46159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6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48530</xdr:rowOff>
    </xdr:from>
    <xdr:to>
      <xdr:col>15</xdr:col>
      <xdr:colOff>101600</xdr:colOff>
      <xdr:row>58</xdr:row>
      <xdr:rowOff>150130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9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141257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8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51737</xdr:rowOff>
    </xdr:from>
    <xdr:to>
      <xdr:col>10</xdr:col>
      <xdr:colOff>165100</xdr:colOff>
      <xdr:row>58</xdr:row>
      <xdr:rowOff>153337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9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144464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8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120066</xdr:rowOff>
    </xdr:from>
    <xdr:to>
      <xdr:col>6</xdr:col>
      <xdr:colOff>38100</xdr:colOff>
      <xdr:row>59</xdr:row>
      <xdr:rowOff>50216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41343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145853</xdr:rowOff>
    </xdr:from>
    <xdr:to>
      <xdr:col>24</xdr:col>
      <xdr:colOff>63500</xdr:colOff>
      <xdr:row>78</xdr:row>
      <xdr:rowOff>150254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18953"/>
          <a:ext cx="8382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145853</xdr:rowOff>
    </xdr:from>
    <xdr:to>
      <xdr:col>19</xdr:col>
      <xdr:colOff>177800</xdr:colOff>
      <xdr:row>78</xdr:row>
      <xdr:rowOff>150177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18953"/>
          <a:ext cx="889000" cy="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149758</xdr:rowOff>
    </xdr:from>
    <xdr:to>
      <xdr:col>15</xdr:col>
      <xdr:colOff>50800</xdr:colOff>
      <xdr:row>78</xdr:row>
      <xdr:rowOff>150177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22858"/>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148710</xdr:rowOff>
    </xdr:from>
    <xdr:to>
      <xdr:col>10</xdr:col>
      <xdr:colOff>114300</xdr:colOff>
      <xdr:row>78</xdr:row>
      <xdr:rowOff>149758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21810"/>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99454</xdr:rowOff>
    </xdr:from>
    <xdr:to>
      <xdr:col>24</xdr:col>
      <xdr:colOff>114300</xdr:colOff>
      <xdr:row>79</xdr:row>
      <xdr:rowOff>29604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7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14381</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95053</xdr:rowOff>
    </xdr:from>
    <xdr:to>
      <xdr:col>20</xdr:col>
      <xdr:colOff>38100</xdr:colOff>
      <xdr:row>79</xdr:row>
      <xdr:rowOff>25203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6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16330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0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99377</xdr:rowOff>
    </xdr:from>
    <xdr:to>
      <xdr:col>15</xdr:col>
      <xdr:colOff>101600</xdr:colOff>
      <xdr:row>79</xdr:row>
      <xdr:rowOff>29527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7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20654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65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98958</xdr:rowOff>
    </xdr:from>
    <xdr:to>
      <xdr:col>10</xdr:col>
      <xdr:colOff>165100</xdr:colOff>
      <xdr:row>79</xdr:row>
      <xdr:rowOff>29108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20235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97910</xdr:rowOff>
    </xdr:from>
    <xdr:to>
      <xdr:col>6</xdr:col>
      <xdr:colOff>38100</xdr:colOff>
      <xdr:row>79</xdr:row>
      <xdr:rowOff>28060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7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19187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89734</xdr:rowOff>
    </xdr:from>
    <xdr:to>
      <xdr:col>24</xdr:col>
      <xdr:colOff>63500</xdr:colOff>
      <xdr:row>98</xdr:row>
      <xdr:rowOff>21667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720384"/>
          <a:ext cx="838200" cy="10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51785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39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21667</xdr:rowOff>
    </xdr:from>
    <xdr:to>
      <xdr:col>19</xdr:col>
      <xdr:colOff>177800</xdr:colOff>
      <xdr:row>98</xdr:row>
      <xdr:rowOff>82387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23767"/>
          <a:ext cx="889000" cy="6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59047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4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108218</xdr:rowOff>
    </xdr:from>
    <xdr:to>
      <xdr:col>15</xdr:col>
      <xdr:colOff>50800</xdr:colOff>
      <xdr:row>98</xdr:row>
      <xdr:rowOff>82387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738868"/>
          <a:ext cx="889000" cy="145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108218</xdr:rowOff>
    </xdr:from>
    <xdr:to>
      <xdr:col>10</xdr:col>
      <xdr:colOff>114300</xdr:colOff>
      <xdr:row>98</xdr:row>
      <xdr:rowOff>166337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38868"/>
          <a:ext cx="889000" cy="229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5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38934</xdr:rowOff>
    </xdr:from>
    <xdr:to>
      <xdr:col>24</xdr:col>
      <xdr:colOff>114300</xdr:colOff>
      <xdr:row>97</xdr:row>
      <xdr:rowOff>140534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6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17361</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648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142317</xdr:rowOff>
    </xdr:from>
    <xdr:to>
      <xdr:col>20</xdr:col>
      <xdr:colOff>38100</xdr:colOff>
      <xdr:row>98</xdr:row>
      <xdr:rowOff>72467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7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63594</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86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31587</xdr:rowOff>
    </xdr:from>
    <xdr:to>
      <xdr:col>15</xdr:col>
      <xdr:colOff>101600</xdr:colOff>
      <xdr:row>98</xdr:row>
      <xdr:rowOff>133187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3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124314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2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57418</xdr:rowOff>
    </xdr:from>
    <xdr:to>
      <xdr:col>10</xdr:col>
      <xdr:colOff>165100</xdr:colOff>
      <xdr:row>97</xdr:row>
      <xdr:rowOff>159018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8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150145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78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115537</xdr:rowOff>
    </xdr:from>
    <xdr:to>
      <xdr:col>6</xdr:col>
      <xdr:colOff>38100</xdr:colOff>
      <xdr:row>99</xdr:row>
      <xdr:rowOff>45687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36814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0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98674</xdr:rowOff>
    </xdr:from>
    <xdr:to>
      <xdr:col>55</xdr:col>
      <xdr:colOff>0</xdr:colOff>
      <xdr:row>36</xdr:row>
      <xdr:rowOff>159718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70874"/>
          <a:ext cx="838200" cy="6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79045</xdr:rowOff>
    </xdr:from>
    <xdr:to>
      <xdr:col>50</xdr:col>
      <xdr:colOff>114300</xdr:colOff>
      <xdr:row>36</xdr:row>
      <xdr:rowOff>159718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251245"/>
          <a:ext cx="889000" cy="8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79045</xdr:rowOff>
    </xdr:from>
    <xdr:to>
      <xdr:col>45</xdr:col>
      <xdr:colOff>177800</xdr:colOff>
      <xdr:row>37</xdr:row>
      <xdr:rowOff>26223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251245"/>
          <a:ext cx="889000" cy="11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139552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57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148364</xdr:rowOff>
    </xdr:from>
    <xdr:to>
      <xdr:col>41</xdr:col>
      <xdr:colOff>50800</xdr:colOff>
      <xdr:row>37</xdr:row>
      <xdr:rowOff>26223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634764"/>
          <a:ext cx="889000" cy="73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10225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583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47874</xdr:rowOff>
    </xdr:from>
    <xdr:to>
      <xdr:col>55</xdr:col>
      <xdr:colOff>50800</xdr:colOff>
      <xdr:row>36</xdr:row>
      <xdr:rowOff>149474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26301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9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108918</xdr:rowOff>
    </xdr:from>
    <xdr:to>
      <xdr:col>50</xdr:col>
      <xdr:colOff>165100</xdr:colOff>
      <xdr:row>37</xdr:row>
      <xdr:rowOff>39068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8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30195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28245</xdr:rowOff>
    </xdr:from>
    <xdr:to>
      <xdr:col>46</xdr:col>
      <xdr:colOff>38100</xdr:colOff>
      <xdr:row>36</xdr:row>
      <xdr:rowOff>129845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120972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29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146873</xdr:rowOff>
    </xdr:from>
    <xdr:to>
      <xdr:col>41</xdr:col>
      <xdr:colOff>101600</xdr:colOff>
      <xdr:row>37</xdr:row>
      <xdr:rowOff>77023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1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68150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1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97564</xdr:rowOff>
    </xdr:from>
    <xdr:to>
      <xdr:col>36</xdr:col>
      <xdr:colOff>165100</xdr:colOff>
      <xdr:row>33</xdr:row>
      <xdr:rowOff>27714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58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18841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67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5435</xdr:rowOff>
    </xdr:from>
    <xdr:to>
      <xdr:col>55</xdr:col>
      <xdr:colOff>0</xdr:colOff>
      <xdr:row>56</xdr:row>
      <xdr:rowOff>155108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263735"/>
          <a:ext cx="838200" cy="49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155108</xdr:rowOff>
    </xdr:from>
    <xdr:to>
      <xdr:col>50</xdr:col>
      <xdr:colOff>114300</xdr:colOff>
      <xdr:row>57</xdr:row>
      <xdr:rowOff>88578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756308"/>
          <a:ext cx="889000" cy="104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49533</xdr:rowOff>
    </xdr:from>
    <xdr:to>
      <xdr:col>45</xdr:col>
      <xdr:colOff>177800</xdr:colOff>
      <xdr:row>57</xdr:row>
      <xdr:rowOff>88578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822183"/>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49533</xdr:rowOff>
    </xdr:from>
    <xdr:to>
      <xdr:col>41</xdr:col>
      <xdr:colOff>50800</xdr:colOff>
      <xdr:row>57</xdr:row>
      <xdr:rowOff>70838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822183"/>
          <a:ext cx="889000" cy="2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126085</xdr:rowOff>
    </xdr:from>
    <xdr:to>
      <xdr:col>55</xdr:col>
      <xdr:colOff>50800</xdr:colOff>
      <xdr:row>54</xdr:row>
      <xdr:rowOff>56235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21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148962</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064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104308</xdr:rowOff>
    </xdr:from>
    <xdr:to>
      <xdr:col>50</xdr:col>
      <xdr:colOff>165100</xdr:colOff>
      <xdr:row>57</xdr:row>
      <xdr:rowOff>34458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0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25585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9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37778</xdr:rowOff>
    </xdr:from>
    <xdr:to>
      <xdr:col>46</xdr:col>
      <xdr:colOff>38100</xdr:colOff>
      <xdr:row>57</xdr:row>
      <xdr:rowOff>139378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1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130505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170183</xdr:rowOff>
    </xdr:from>
    <xdr:to>
      <xdr:col>41</xdr:col>
      <xdr:colOff>101600</xdr:colOff>
      <xdr:row>57</xdr:row>
      <xdr:rowOff>100333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7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91460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6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20038</xdr:rowOff>
    </xdr:from>
    <xdr:to>
      <xdr:col>36</xdr:col>
      <xdr:colOff>165100</xdr:colOff>
      <xdr:row>57</xdr:row>
      <xdr:rowOff>121638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9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112765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8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62880</xdr:rowOff>
    </xdr:from>
    <xdr:to>
      <xdr:col>55</xdr:col>
      <xdr:colOff>0</xdr:colOff>
      <xdr:row>79</xdr:row>
      <xdr:rowOff>57480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264530"/>
          <a:ext cx="838200" cy="33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339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57480</xdr:rowOff>
    </xdr:from>
    <xdr:to>
      <xdr:col>50</xdr:col>
      <xdr:colOff>114300</xdr:colOff>
      <xdr:row>79</xdr:row>
      <xdr:rowOff>64664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602030"/>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35578</xdr:rowOff>
    </xdr:from>
    <xdr:to>
      <xdr:col>45</xdr:col>
      <xdr:colOff>177800</xdr:colOff>
      <xdr:row>79</xdr:row>
      <xdr:rowOff>64664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580128"/>
          <a:ext cx="889000" cy="2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13655</xdr:rowOff>
    </xdr:from>
    <xdr:to>
      <xdr:col>41</xdr:col>
      <xdr:colOff>50800</xdr:colOff>
      <xdr:row>79</xdr:row>
      <xdr:rowOff>35578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558205"/>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12080</xdr:rowOff>
    </xdr:from>
    <xdr:to>
      <xdr:col>55</xdr:col>
      <xdr:colOff>50800</xdr:colOff>
      <xdr:row>77</xdr:row>
      <xdr:rowOff>113680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2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34957</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06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6680</xdr:rowOff>
    </xdr:from>
    <xdr:to>
      <xdr:col>50</xdr:col>
      <xdr:colOff>165100</xdr:colOff>
      <xdr:row>79</xdr:row>
      <xdr:rowOff>108280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5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99407</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64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13864</xdr:rowOff>
    </xdr:from>
    <xdr:to>
      <xdr:col>46</xdr:col>
      <xdr:colOff>38100</xdr:colOff>
      <xdr:row>79</xdr:row>
      <xdr:rowOff>115464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55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106591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65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156228</xdr:rowOff>
    </xdr:from>
    <xdr:to>
      <xdr:col>41</xdr:col>
      <xdr:colOff>101600</xdr:colOff>
      <xdr:row>79</xdr:row>
      <xdr:rowOff>86378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52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77505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62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134305</xdr:rowOff>
    </xdr:from>
    <xdr:to>
      <xdr:col>36</xdr:col>
      <xdr:colOff>165100</xdr:colOff>
      <xdr:row>79</xdr:row>
      <xdr:rowOff>64455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50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55582</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60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106363</xdr:rowOff>
    </xdr:from>
    <xdr:to>
      <xdr:col>55</xdr:col>
      <xdr:colOff>0</xdr:colOff>
      <xdr:row>96</xdr:row>
      <xdr:rowOff>74118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051213"/>
          <a:ext cx="838200" cy="48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74118</xdr:rowOff>
    </xdr:from>
    <xdr:to>
      <xdr:col>50</xdr:col>
      <xdr:colOff>114300</xdr:colOff>
      <xdr:row>97</xdr:row>
      <xdr:rowOff>17145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533318"/>
          <a:ext cx="889000" cy="1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161506</xdr:rowOff>
    </xdr:from>
    <xdr:to>
      <xdr:col>45</xdr:col>
      <xdr:colOff>177800</xdr:colOff>
      <xdr:row>97</xdr:row>
      <xdr:rowOff>17145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620706"/>
          <a:ext cx="889000" cy="27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110659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161506</xdr:rowOff>
    </xdr:from>
    <xdr:to>
      <xdr:col>41</xdr:col>
      <xdr:colOff>50800</xdr:colOff>
      <xdr:row>97</xdr:row>
      <xdr:rowOff>64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620706"/>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55563</xdr:rowOff>
    </xdr:from>
    <xdr:to>
      <xdr:col>55</xdr:col>
      <xdr:colOff>50800</xdr:colOff>
      <xdr:row>93</xdr:row>
      <xdr:rowOff>157163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00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78440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585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23318</xdr:rowOff>
    </xdr:from>
    <xdr:to>
      <xdr:col>50</xdr:col>
      <xdr:colOff>165100</xdr:colOff>
      <xdr:row>96</xdr:row>
      <xdr:rowOff>124918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48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116045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57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137795</xdr:rowOff>
    </xdr:from>
    <xdr:to>
      <xdr:col>46</xdr:col>
      <xdr:colOff>38100</xdr:colOff>
      <xdr:row>97</xdr:row>
      <xdr:rowOff>67945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5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59072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68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110706</xdr:rowOff>
    </xdr:from>
    <xdr:to>
      <xdr:col>41</xdr:col>
      <xdr:colOff>101600</xdr:colOff>
      <xdr:row>97</xdr:row>
      <xdr:rowOff>40856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5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31983</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66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120714</xdr:rowOff>
    </xdr:from>
    <xdr:to>
      <xdr:col>36</xdr:col>
      <xdr:colOff>165100</xdr:colOff>
      <xdr:row>97</xdr:row>
      <xdr:rowOff>50864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57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41991</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67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34887</xdr:rowOff>
    </xdr:from>
    <xdr:to>
      <xdr:col>85</xdr:col>
      <xdr:colOff>127000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21437"/>
          <a:ext cx="8382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34887</xdr:rowOff>
    </xdr:from>
    <xdr:to>
      <xdr:col>81</xdr:col>
      <xdr:colOff>50800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721437"/>
          <a:ext cx="8890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155537</xdr:rowOff>
    </xdr:from>
    <xdr:to>
      <xdr:col>81</xdr:col>
      <xdr:colOff>101600</xdr:colOff>
      <xdr:row>39</xdr:row>
      <xdr:rowOff>85687</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7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76814</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2017" y="676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170807</xdr:rowOff>
    </xdr:from>
    <xdr:to>
      <xdr:col>85</xdr:col>
      <xdr:colOff>127000</xdr:colOff>
      <xdr:row>76</xdr:row>
      <xdr:rowOff>20648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029557"/>
          <a:ext cx="838200" cy="2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149088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36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58482</xdr:rowOff>
    </xdr:from>
    <xdr:to>
      <xdr:col>81</xdr:col>
      <xdr:colOff>50800</xdr:colOff>
      <xdr:row>75</xdr:row>
      <xdr:rowOff>170807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2917232"/>
          <a:ext cx="889000" cy="11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58482</xdr:rowOff>
    </xdr:from>
    <xdr:to>
      <xdr:col>76</xdr:col>
      <xdr:colOff>114300</xdr:colOff>
      <xdr:row>76</xdr:row>
      <xdr:rowOff>43852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2917232"/>
          <a:ext cx="889000" cy="15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43852</xdr:rowOff>
    </xdr:from>
    <xdr:to>
      <xdr:col>71</xdr:col>
      <xdr:colOff>177800</xdr:colOff>
      <xdr:row>76</xdr:row>
      <xdr:rowOff>70352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074052"/>
          <a:ext cx="889000" cy="2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97152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7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141298</xdr:rowOff>
    </xdr:from>
    <xdr:to>
      <xdr:col>85</xdr:col>
      <xdr:colOff>177800</xdr:colOff>
      <xdr:row>76</xdr:row>
      <xdr:rowOff>71448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00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119725</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97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120006</xdr:rowOff>
    </xdr:from>
    <xdr:to>
      <xdr:col>81</xdr:col>
      <xdr:colOff>101600</xdr:colOff>
      <xdr:row>76</xdr:row>
      <xdr:rowOff>50155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9787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66683</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75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7682</xdr:rowOff>
    </xdr:from>
    <xdr:to>
      <xdr:col>76</xdr:col>
      <xdr:colOff>165100</xdr:colOff>
      <xdr:row>75</xdr:row>
      <xdr:rowOff>109282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86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125809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64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164502</xdr:rowOff>
    </xdr:from>
    <xdr:to>
      <xdr:col>72</xdr:col>
      <xdr:colOff>38100</xdr:colOff>
      <xdr:row>76</xdr:row>
      <xdr:rowOff>94652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02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85779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11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19552</xdr:rowOff>
    </xdr:from>
    <xdr:to>
      <xdr:col>67</xdr:col>
      <xdr:colOff>101600</xdr:colOff>
      <xdr:row>76</xdr:row>
      <xdr:rowOff>121152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0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112279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14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158885</xdr:rowOff>
    </xdr:from>
    <xdr:to>
      <xdr:col>85</xdr:col>
      <xdr:colOff>127000</xdr:colOff>
      <xdr:row>98</xdr:row>
      <xdr:rowOff>26415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789535"/>
          <a:ext cx="838200" cy="3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131479</xdr:rowOff>
    </xdr:from>
    <xdr:to>
      <xdr:col>81</xdr:col>
      <xdr:colOff>50800</xdr:colOff>
      <xdr:row>97</xdr:row>
      <xdr:rowOff>158885</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762129"/>
          <a:ext cx="889000" cy="27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131479</xdr:rowOff>
    </xdr:from>
    <xdr:to>
      <xdr:col>76</xdr:col>
      <xdr:colOff>114300</xdr:colOff>
      <xdr:row>97</xdr:row>
      <xdr:rowOff>168221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762129"/>
          <a:ext cx="889000" cy="3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168221</xdr:rowOff>
    </xdr:from>
    <xdr:to>
      <xdr:col>71</xdr:col>
      <xdr:colOff>177800</xdr:colOff>
      <xdr:row>98</xdr:row>
      <xdr:rowOff>60486</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798871"/>
          <a:ext cx="889000" cy="6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147065</xdr:rowOff>
    </xdr:from>
    <xdr:to>
      <xdr:col>85</xdr:col>
      <xdr:colOff>177800</xdr:colOff>
      <xdr:row>98</xdr:row>
      <xdr:rowOff>77215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77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61992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69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108085</xdr:rowOff>
    </xdr:from>
    <xdr:to>
      <xdr:col>81</xdr:col>
      <xdr:colOff>101600</xdr:colOff>
      <xdr:row>98</xdr:row>
      <xdr:rowOff>38235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29362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83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80679</xdr:rowOff>
    </xdr:from>
    <xdr:to>
      <xdr:col>76</xdr:col>
      <xdr:colOff>165100</xdr:colOff>
      <xdr:row>98</xdr:row>
      <xdr:rowOff>10829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7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80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117421</xdr:rowOff>
    </xdr:from>
    <xdr:to>
      <xdr:col>72</xdr:col>
      <xdr:colOff>38100</xdr:colOff>
      <xdr:row>98</xdr:row>
      <xdr:rowOff>47571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74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38698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84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9686</xdr:rowOff>
    </xdr:from>
    <xdr:to>
      <xdr:col>67</xdr:col>
      <xdr:colOff>101600</xdr:colOff>
      <xdr:row>98</xdr:row>
      <xdr:rowOff>111286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1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102413</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79428" y="169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118577</xdr:rowOff>
    </xdr:from>
    <xdr:to>
      <xdr:col>116</xdr:col>
      <xdr:colOff>63500</xdr:colOff>
      <xdr:row>32</xdr:row>
      <xdr:rowOff>127127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5604977"/>
          <a:ext cx="838200" cy="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5422</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49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134945</xdr:rowOff>
    </xdr:from>
    <xdr:to>
      <xdr:col>111</xdr:col>
      <xdr:colOff>177800</xdr:colOff>
      <xdr:row>32</xdr:row>
      <xdr:rowOff>118577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278445"/>
          <a:ext cx="889000" cy="32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94347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43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133985</xdr:rowOff>
    </xdr:from>
    <xdr:to>
      <xdr:col>107</xdr:col>
      <xdr:colOff>50800</xdr:colOff>
      <xdr:row>30</xdr:row>
      <xdr:rowOff>134945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5277485"/>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97319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4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133985</xdr:rowOff>
    </xdr:from>
    <xdr:to>
      <xdr:col>102</xdr:col>
      <xdr:colOff>114300</xdr:colOff>
      <xdr:row>31</xdr:row>
      <xdr:rowOff>39436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5277485"/>
          <a:ext cx="889000" cy="7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120271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4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142994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48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76327</xdr:rowOff>
    </xdr:from>
    <xdr:to>
      <xdr:col>116</xdr:col>
      <xdr:colOff>114300</xdr:colOff>
      <xdr:row>33</xdr:row>
      <xdr:rowOff>6477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56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99204</xdr:rowOff>
    </xdr:from>
    <xdr:ext cx="534377"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41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67777</xdr:rowOff>
    </xdr:from>
    <xdr:to>
      <xdr:col>112</xdr:col>
      <xdr:colOff>38100</xdr:colOff>
      <xdr:row>32</xdr:row>
      <xdr:rowOff>169377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5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14454</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56111" y="532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84145</xdr:rowOff>
    </xdr:from>
    <xdr:to>
      <xdr:col>107</xdr:col>
      <xdr:colOff>101600</xdr:colOff>
      <xdr:row>31</xdr:row>
      <xdr:rowOff>14295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22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30822</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67111" y="500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83185</xdr:rowOff>
    </xdr:from>
    <xdr:to>
      <xdr:col>102</xdr:col>
      <xdr:colOff>165100</xdr:colOff>
      <xdr:row>31</xdr:row>
      <xdr:rowOff>13335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522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29</xdr:row>
      <xdr:rowOff>29862</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278111" y="500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160086</xdr:rowOff>
    </xdr:from>
    <xdr:to>
      <xdr:col>98</xdr:col>
      <xdr:colOff>38100</xdr:colOff>
      <xdr:row>31</xdr:row>
      <xdr:rowOff>90236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530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29</xdr:row>
      <xdr:rowOff>106763</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389111" y="507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138290</xdr:rowOff>
    </xdr:from>
    <xdr:to>
      <xdr:col>116</xdr:col>
      <xdr:colOff>63500</xdr:colOff>
      <xdr:row>58</xdr:row>
      <xdr:rowOff>141071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082390"/>
          <a:ext cx="8382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139586</xdr:rowOff>
    </xdr:from>
    <xdr:to>
      <xdr:col>111</xdr:col>
      <xdr:colOff>177800</xdr:colOff>
      <xdr:row>58</xdr:row>
      <xdr:rowOff>141071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083686"/>
          <a:ext cx="889000" cy="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139586</xdr:rowOff>
    </xdr:from>
    <xdr:to>
      <xdr:col>107</xdr:col>
      <xdr:colOff>50800</xdr:colOff>
      <xdr:row>58</xdr:row>
      <xdr:rowOff>149682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083686"/>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119621</xdr:rowOff>
    </xdr:from>
    <xdr:to>
      <xdr:col>102</xdr:col>
      <xdr:colOff>114300</xdr:colOff>
      <xdr:row>58</xdr:row>
      <xdr:rowOff>149682</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063721"/>
          <a:ext cx="889000" cy="3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87490</xdr:rowOff>
    </xdr:from>
    <xdr:to>
      <xdr:col>116</xdr:col>
      <xdr:colOff>114300</xdr:colOff>
      <xdr:row>59</xdr:row>
      <xdr:rowOff>17640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3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2417</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4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90271</xdr:rowOff>
    </xdr:from>
    <xdr:to>
      <xdr:col>112</xdr:col>
      <xdr:colOff>38100</xdr:colOff>
      <xdr:row>59</xdr:row>
      <xdr:rowOff>20421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3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11548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1012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88786</xdr:rowOff>
    </xdr:from>
    <xdr:to>
      <xdr:col>107</xdr:col>
      <xdr:colOff>101600</xdr:colOff>
      <xdr:row>59</xdr:row>
      <xdr:rowOff>18936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3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10063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12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98882</xdr:rowOff>
    </xdr:from>
    <xdr:to>
      <xdr:col>102</xdr:col>
      <xdr:colOff>165100</xdr:colOff>
      <xdr:row>59</xdr:row>
      <xdr:rowOff>29032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4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20159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135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68821</xdr:rowOff>
    </xdr:from>
    <xdr:to>
      <xdr:col>98</xdr:col>
      <xdr:colOff>38100</xdr:colOff>
      <xdr:row>58</xdr:row>
      <xdr:rowOff>170421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1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161548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1010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69566</xdr:rowOff>
    </xdr:from>
    <xdr:to>
      <xdr:col>116</xdr:col>
      <xdr:colOff>63500</xdr:colOff>
      <xdr:row>75</xdr:row>
      <xdr:rowOff>101981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928316"/>
          <a:ext cx="838200" cy="3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101981</xdr:rowOff>
    </xdr:from>
    <xdr:to>
      <xdr:col>111</xdr:col>
      <xdr:colOff>177800</xdr:colOff>
      <xdr:row>75</xdr:row>
      <xdr:rowOff>136637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960731"/>
          <a:ext cx="889000" cy="3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145236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6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136637</xdr:rowOff>
    </xdr:from>
    <xdr:to>
      <xdr:col>107</xdr:col>
      <xdr:colOff>50800</xdr:colOff>
      <xdr:row>75</xdr:row>
      <xdr:rowOff>149805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995387"/>
          <a:ext cx="889000" cy="1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152986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139974</xdr:rowOff>
    </xdr:from>
    <xdr:to>
      <xdr:col>102</xdr:col>
      <xdr:colOff>114300</xdr:colOff>
      <xdr:row>75</xdr:row>
      <xdr:rowOff>149805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998724"/>
          <a:ext cx="889000" cy="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164827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8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0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18766</xdr:rowOff>
    </xdr:from>
    <xdr:to>
      <xdr:col>116</xdr:col>
      <xdr:colOff>114300</xdr:colOff>
      <xdr:row>75</xdr:row>
      <xdr:rowOff>120366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87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41643</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72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51181</xdr:rowOff>
    </xdr:from>
    <xdr:to>
      <xdr:col>112</xdr:col>
      <xdr:colOff>38100</xdr:colOff>
      <xdr:row>75</xdr:row>
      <xdr:rowOff>152781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90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143908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00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85837</xdr:rowOff>
    </xdr:from>
    <xdr:to>
      <xdr:col>107</xdr:col>
      <xdr:colOff>101600</xdr:colOff>
      <xdr:row>76</xdr:row>
      <xdr:rowOff>15987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94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7114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03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99004</xdr:rowOff>
    </xdr:from>
    <xdr:to>
      <xdr:col>102</xdr:col>
      <xdr:colOff>165100</xdr:colOff>
      <xdr:row>76</xdr:row>
      <xdr:rowOff>29155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9577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20282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05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89174</xdr:rowOff>
    </xdr:from>
    <xdr:to>
      <xdr:col>98</xdr:col>
      <xdr:colOff>38100</xdr:colOff>
      <xdr:row>76</xdr:row>
      <xdr:rowOff>19324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94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10451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0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歳出決算総額は、住民一人当たり</a:t>
          </a:r>
          <a:r>
            <a:rPr kumimoji="1" lang="en-US" altLang="ja-JP" sz="1200">
              <a:solidFill>
                <a:schemeClr val="dk1"/>
              </a:solidFill>
              <a:effectLst/>
              <a:latin typeface="+mn-lt"/>
              <a:ea typeface="+mn-ea"/>
              <a:cs typeface="+mn-cs"/>
            </a:rPr>
            <a:t>584,805</a:t>
          </a:r>
          <a:r>
            <a:rPr kumimoji="1" lang="ja-JP" altLang="ja-JP" sz="1200">
              <a:solidFill>
                <a:schemeClr val="dk1"/>
              </a:solidFill>
              <a:effectLst/>
              <a:latin typeface="+mn-lt"/>
              <a:ea typeface="+mn-ea"/>
              <a:cs typeface="+mn-cs"/>
            </a:rPr>
            <a:t>円となって</a:t>
          </a:r>
          <a:r>
            <a:rPr kumimoji="1" lang="ja-JP" altLang="en-US" sz="1200">
              <a:solidFill>
                <a:schemeClr val="dk1"/>
              </a:solidFill>
              <a:effectLst/>
              <a:latin typeface="+mn-lt"/>
              <a:ea typeface="+mn-ea"/>
              <a:cs typeface="+mn-cs"/>
            </a:rPr>
            <a:t>おり、</a:t>
          </a:r>
          <a:r>
            <a:rPr kumimoji="1" lang="ja-JP" altLang="ja-JP" sz="1200">
              <a:solidFill>
                <a:schemeClr val="dk1"/>
              </a:solidFill>
              <a:effectLst/>
              <a:latin typeface="+mn-lt"/>
              <a:ea typeface="+mn-ea"/>
              <a:cs typeface="+mn-cs"/>
            </a:rPr>
            <a:t>主な構成項目である</a:t>
          </a:r>
          <a:r>
            <a:rPr kumimoji="1" lang="ja-JP" altLang="en-US" sz="1200">
              <a:solidFill>
                <a:schemeClr val="dk1"/>
              </a:solidFill>
              <a:effectLst/>
              <a:latin typeface="+mn-lt"/>
              <a:ea typeface="+mn-ea"/>
              <a:cs typeface="+mn-cs"/>
            </a:rPr>
            <a:t>普通建設事業費が類似団体平均と比較して高い水準にある。これはごみ処理施設整備事業など大型投資事業の実施によるものである。</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また、</a:t>
          </a:r>
          <a:r>
            <a:rPr kumimoji="1" lang="ja-JP" altLang="ja-JP" sz="1200">
              <a:solidFill>
                <a:schemeClr val="dk1"/>
              </a:solidFill>
              <a:effectLst/>
              <a:latin typeface="+mn-lt"/>
              <a:ea typeface="+mn-ea"/>
              <a:cs typeface="+mn-cs"/>
            </a:rPr>
            <a:t>人件費</a:t>
          </a:r>
          <a:r>
            <a:rPr kumimoji="1" lang="ja-JP" altLang="en-US" sz="1200">
              <a:solidFill>
                <a:schemeClr val="dk1"/>
              </a:solidFill>
              <a:effectLst/>
              <a:latin typeface="+mn-lt"/>
              <a:ea typeface="+mn-ea"/>
              <a:cs typeface="+mn-cs"/>
            </a:rPr>
            <a:t>が</a:t>
          </a:r>
          <a:r>
            <a:rPr kumimoji="1" lang="ja-JP" altLang="ja-JP" sz="1200">
              <a:solidFill>
                <a:schemeClr val="dk1"/>
              </a:solidFill>
              <a:effectLst/>
              <a:latin typeface="+mn-lt"/>
              <a:ea typeface="+mn-ea"/>
              <a:cs typeface="+mn-cs"/>
            </a:rPr>
            <a:t>類似団体平均を上回る水準で高止まりしている。これは、上郡町の消防事務を受託していることや、幼稚園・保育所・学校給食センターなどの子育て関連事業を市直営により実施しているためであり、今後も引き続き簡素で効率的な行財政運営を行い、人件費の抑制に努め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兵庫県赤穂市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44,179
43,636
126.85
26,083,798
25,836,108
86,449
13,524,479
28,303,215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65024</xdr:rowOff>
    </xdr:from>
    <xdr:to>
      <xdr:col>24</xdr:col>
      <xdr:colOff>63500</xdr:colOff>
      <xdr:row>36</xdr:row>
      <xdr:rowOff>107696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37224"/>
          <a:ext cx="8382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107696</xdr:rowOff>
    </xdr:from>
    <xdr:to>
      <xdr:col>19</xdr:col>
      <xdr:colOff>177800</xdr:colOff>
      <xdr:row>36</xdr:row>
      <xdr:rowOff>136652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7989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136652</xdr:rowOff>
    </xdr:from>
    <xdr:to>
      <xdr:col>15</xdr:col>
      <xdr:colOff>50800</xdr:colOff>
      <xdr:row>36</xdr:row>
      <xdr:rowOff>165798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08852"/>
          <a:ext cx="889000" cy="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165798</xdr:rowOff>
    </xdr:from>
    <xdr:to>
      <xdr:col>10</xdr:col>
      <xdr:colOff>114300</xdr:colOff>
      <xdr:row>37</xdr:row>
      <xdr:rowOff>3111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37998"/>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14224</xdr:rowOff>
    </xdr:from>
    <xdr:to>
      <xdr:col>24</xdr:col>
      <xdr:colOff>114300</xdr:colOff>
      <xdr:row>36</xdr:row>
      <xdr:rowOff>115824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8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164101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64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56896</xdr:rowOff>
    </xdr:from>
    <xdr:to>
      <xdr:col>20</xdr:col>
      <xdr:colOff>38100</xdr:colOff>
      <xdr:row>36</xdr:row>
      <xdr:rowOff>158496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2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149623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85852</xdr:rowOff>
    </xdr:from>
    <xdr:to>
      <xdr:col>15</xdr:col>
      <xdr:colOff>101600</xdr:colOff>
      <xdr:row>37</xdr:row>
      <xdr:rowOff>16002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7129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5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114998</xdr:rowOff>
    </xdr:from>
    <xdr:to>
      <xdr:col>10</xdr:col>
      <xdr:colOff>165100</xdr:colOff>
      <xdr:row>37</xdr:row>
      <xdr:rowOff>45148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8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36275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7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123761</xdr:rowOff>
    </xdr:from>
    <xdr:to>
      <xdr:col>6</xdr:col>
      <xdr:colOff>38100</xdr:colOff>
      <xdr:row>37</xdr:row>
      <xdr:rowOff>53911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45038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8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153691</xdr:rowOff>
    </xdr:from>
    <xdr:to>
      <xdr:col>24</xdr:col>
      <xdr:colOff>63500</xdr:colOff>
      <xdr:row>58</xdr:row>
      <xdr:rowOff>10503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26341"/>
          <a:ext cx="838200" cy="2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137528</xdr:rowOff>
    </xdr:from>
    <xdr:to>
      <xdr:col>19</xdr:col>
      <xdr:colOff>177800</xdr:colOff>
      <xdr:row>58</xdr:row>
      <xdr:rowOff>10503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10178"/>
          <a:ext cx="889000" cy="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137528</xdr:rowOff>
    </xdr:from>
    <xdr:to>
      <xdr:col>15</xdr:col>
      <xdr:colOff>50800</xdr:colOff>
      <xdr:row>58</xdr:row>
      <xdr:rowOff>5294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10178"/>
          <a:ext cx="889000" cy="3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165154</xdr:rowOff>
    </xdr:from>
    <xdr:to>
      <xdr:col>10</xdr:col>
      <xdr:colOff>114300</xdr:colOff>
      <xdr:row>58</xdr:row>
      <xdr:rowOff>5294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94904"/>
          <a:ext cx="889000" cy="35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4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86639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102891</xdr:rowOff>
    </xdr:from>
    <xdr:to>
      <xdr:col>24</xdr:col>
      <xdr:colOff>114300</xdr:colOff>
      <xdr:row>58</xdr:row>
      <xdr:rowOff>33041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7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17818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131153</xdr:rowOff>
    </xdr:from>
    <xdr:to>
      <xdr:col>20</xdr:col>
      <xdr:colOff>38100</xdr:colOff>
      <xdr:row>58</xdr:row>
      <xdr:rowOff>61303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52430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96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86728</xdr:rowOff>
    </xdr:from>
    <xdr:to>
      <xdr:col>15</xdr:col>
      <xdr:colOff>101600</xdr:colOff>
      <xdr:row>58</xdr:row>
      <xdr:rowOff>16878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5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8005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5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125944</xdr:rowOff>
    </xdr:from>
    <xdr:to>
      <xdr:col>10</xdr:col>
      <xdr:colOff>165100</xdr:colOff>
      <xdr:row>58</xdr:row>
      <xdr:rowOff>56094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47221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114354</xdr:rowOff>
    </xdr:from>
    <xdr:to>
      <xdr:col>6</xdr:col>
      <xdr:colOff>38100</xdr:colOff>
      <xdr:row>56</xdr:row>
      <xdr:rowOff>44504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4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35631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36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152321</xdr:rowOff>
    </xdr:from>
    <xdr:to>
      <xdr:col>24</xdr:col>
      <xdr:colOff>62865</xdr:colOff>
      <xdr:row>77</xdr:row>
      <xdr:rowOff>163179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53821"/>
          <a:ext cx="1270" cy="1211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167006</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368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163179</xdr:rowOff>
    </xdr:from>
    <xdr:to>
      <xdr:col>24</xdr:col>
      <xdr:colOff>152400</xdr:colOff>
      <xdr:row>77</xdr:row>
      <xdr:rowOff>163179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36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98998</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29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152321</xdr:rowOff>
    </xdr:from>
    <xdr:to>
      <xdr:col>24</xdr:col>
      <xdr:colOff>152400</xdr:colOff>
      <xdr:row>70</xdr:row>
      <xdr:rowOff>152321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53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159913</xdr:rowOff>
    </xdr:from>
    <xdr:to>
      <xdr:col>24</xdr:col>
      <xdr:colOff>63500</xdr:colOff>
      <xdr:row>77</xdr:row>
      <xdr:rowOff>110325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90113"/>
          <a:ext cx="838200" cy="12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95794</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783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72917</xdr:rowOff>
    </xdr:from>
    <xdr:to>
      <xdr:col>24</xdr:col>
      <xdr:colOff>114300</xdr:colOff>
      <xdr:row>76</xdr:row>
      <xdr:rowOff>3066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31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110325</xdr:rowOff>
    </xdr:from>
    <xdr:to>
      <xdr:col>19</xdr:col>
      <xdr:colOff>177800</xdr:colOff>
      <xdr:row>78</xdr:row>
      <xdr:rowOff>4283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311975"/>
          <a:ext cx="889000" cy="65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170357</xdr:rowOff>
    </xdr:from>
    <xdr:to>
      <xdr:col>20</xdr:col>
      <xdr:colOff>38100</xdr:colOff>
      <xdr:row>76</xdr:row>
      <xdr:rowOff>100507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02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117035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80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93580</xdr:rowOff>
    </xdr:from>
    <xdr:to>
      <xdr:col>15</xdr:col>
      <xdr:colOff>50800</xdr:colOff>
      <xdr:row>78</xdr:row>
      <xdr:rowOff>4283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295230"/>
          <a:ext cx="889000" cy="82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103826</xdr:rowOff>
    </xdr:from>
    <xdr:to>
      <xdr:col>15</xdr:col>
      <xdr:colOff>101600</xdr:colOff>
      <xdr:row>77</xdr:row>
      <xdr:rowOff>33976</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3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50502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90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93580</xdr:rowOff>
    </xdr:from>
    <xdr:to>
      <xdr:col>10</xdr:col>
      <xdr:colOff>114300</xdr:colOff>
      <xdr:row>78</xdr:row>
      <xdr:rowOff>143196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295230"/>
          <a:ext cx="889000" cy="22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14520</xdr:rowOff>
    </xdr:from>
    <xdr:to>
      <xdr:col>10</xdr:col>
      <xdr:colOff>165100</xdr:colOff>
      <xdr:row>76</xdr:row>
      <xdr:rowOff>116120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0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132646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819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80327</xdr:rowOff>
    </xdr:from>
    <xdr:to>
      <xdr:col>6</xdr:col>
      <xdr:colOff>38100</xdr:colOff>
      <xdr:row>78</xdr:row>
      <xdr:rowOff>10477</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28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27004</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057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109113</xdr:rowOff>
    </xdr:from>
    <xdr:to>
      <xdr:col>24</xdr:col>
      <xdr:colOff>114300</xdr:colOff>
      <xdr:row>77</xdr:row>
      <xdr:rowOff>39263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3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87540</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117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59525</xdr:rowOff>
    </xdr:from>
    <xdr:to>
      <xdr:col>20</xdr:col>
      <xdr:colOff>38100</xdr:colOff>
      <xdr:row>77</xdr:row>
      <xdr:rowOff>161125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6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152252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5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124933</xdr:rowOff>
    </xdr:from>
    <xdr:to>
      <xdr:col>15</xdr:col>
      <xdr:colOff>101600</xdr:colOff>
      <xdr:row>78</xdr:row>
      <xdr:rowOff>55083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2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46210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1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42780</xdr:rowOff>
    </xdr:from>
    <xdr:to>
      <xdr:col>10</xdr:col>
      <xdr:colOff>165100</xdr:colOff>
      <xdr:row>77</xdr:row>
      <xdr:rowOff>144380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135507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33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92396</xdr:rowOff>
    </xdr:from>
    <xdr:to>
      <xdr:col>6</xdr:col>
      <xdr:colOff>38100</xdr:colOff>
      <xdr:row>79</xdr:row>
      <xdr:rowOff>22546</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46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13673</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55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135573</xdr:rowOff>
    </xdr:from>
    <xdr:to>
      <xdr:col>24</xdr:col>
      <xdr:colOff>63500</xdr:colOff>
      <xdr:row>96</xdr:row>
      <xdr:rowOff>32868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5908973"/>
          <a:ext cx="838200" cy="58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32868</xdr:rowOff>
    </xdr:from>
    <xdr:to>
      <xdr:col>19</xdr:col>
      <xdr:colOff>177800</xdr:colOff>
      <xdr:row>96</xdr:row>
      <xdr:rowOff>113475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492068"/>
          <a:ext cx="889000" cy="8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113475</xdr:rowOff>
    </xdr:from>
    <xdr:to>
      <xdr:col>15</xdr:col>
      <xdr:colOff>50800</xdr:colOff>
      <xdr:row>96</xdr:row>
      <xdr:rowOff>126975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572675"/>
          <a:ext cx="889000" cy="1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126975</xdr:rowOff>
    </xdr:from>
    <xdr:to>
      <xdr:col>10</xdr:col>
      <xdr:colOff>114300</xdr:colOff>
      <xdr:row>97</xdr:row>
      <xdr:rowOff>170562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86175"/>
          <a:ext cx="889000" cy="21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52010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84773</xdr:rowOff>
    </xdr:from>
    <xdr:to>
      <xdr:col>24</xdr:col>
      <xdr:colOff>114300</xdr:colOff>
      <xdr:row>93</xdr:row>
      <xdr:rowOff>14923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585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107650</xdr:rowOff>
    </xdr:from>
    <xdr:ext cx="599010"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570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153518</xdr:rowOff>
    </xdr:from>
    <xdr:to>
      <xdr:col>20</xdr:col>
      <xdr:colOff>38100</xdr:colOff>
      <xdr:row>96</xdr:row>
      <xdr:rowOff>83668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100195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1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62675</xdr:rowOff>
    </xdr:from>
    <xdr:to>
      <xdr:col>15</xdr:col>
      <xdr:colOff>101600</xdr:colOff>
      <xdr:row>96</xdr:row>
      <xdr:rowOff>164275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5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9352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9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76175</xdr:rowOff>
    </xdr:from>
    <xdr:to>
      <xdr:col>10</xdr:col>
      <xdr:colOff>165100</xdr:colOff>
      <xdr:row>97</xdr:row>
      <xdr:rowOff>6325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22852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31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119762</xdr:rowOff>
    </xdr:from>
    <xdr:to>
      <xdr:col>6</xdr:col>
      <xdr:colOff>38100</xdr:colOff>
      <xdr:row>98</xdr:row>
      <xdr:rowOff>49912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5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41039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4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115207</xdr:rowOff>
    </xdr:from>
    <xdr:to>
      <xdr:col>55</xdr:col>
      <xdr:colOff>0</xdr:colOff>
      <xdr:row>38</xdr:row>
      <xdr:rowOff>132189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30307"/>
          <a:ext cx="8382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105084</xdr:rowOff>
    </xdr:from>
    <xdr:to>
      <xdr:col>50</xdr:col>
      <xdr:colOff>114300</xdr:colOff>
      <xdr:row>38</xdr:row>
      <xdr:rowOff>115207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620184"/>
          <a:ext cx="889000" cy="1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87449</xdr:rowOff>
    </xdr:from>
    <xdr:to>
      <xdr:col>45</xdr:col>
      <xdr:colOff>177800</xdr:colOff>
      <xdr:row>38</xdr:row>
      <xdr:rowOff>105084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602549"/>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68181</xdr:rowOff>
    </xdr:from>
    <xdr:to>
      <xdr:col>41</xdr:col>
      <xdr:colOff>50800</xdr:colOff>
      <xdr:row>38</xdr:row>
      <xdr:rowOff>87449</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583281"/>
          <a:ext cx="889000" cy="1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81389</xdr:rowOff>
    </xdr:from>
    <xdr:to>
      <xdr:col>55</xdr:col>
      <xdr:colOff>50800</xdr:colOff>
      <xdr:row>39</xdr:row>
      <xdr:rowOff>11539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59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59816</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74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64407</xdr:rowOff>
    </xdr:from>
    <xdr:to>
      <xdr:col>50</xdr:col>
      <xdr:colOff>165100</xdr:colOff>
      <xdr:row>38</xdr:row>
      <xdr:rowOff>166007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57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157134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67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54284</xdr:rowOff>
    </xdr:from>
    <xdr:to>
      <xdr:col>46</xdr:col>
      <xdr:colOff>38100</xdr:colOff>
      <xdr:row>38</xdr:row>
      <xdr:rowOff>155884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6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147011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62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36649</xdr:rowOff>
    </xdr:from>
    <xdr:to>
      <xdr:col>41</xdr:col>
      <xdr:colOff>101600</xdr:colOff>
      <xdr:row>38</xdr:row>
      <xdr:rowOff>138249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5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129376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44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17381</xdr:rowOff>
    </xdr:from>
    <xdr:to>
      <xdr:col>36</xdr:col>
      <xdr:colOff>165100</xdr:colOff>
      <xdr:row>38</xdr:row>
      <xdr:rowOff>118981</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3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110108</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25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23723</xdr:rowOff>
    </xdr:from>
    <xdr:to>
      <xdr:col>55</xdr:col>
      <xdr:colOff>0</xdr:colOff>
      <xdr:row>58</xdr:row>
      <xdr:rowOff>59919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9967823"/>
          <a:ext cx="8382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167913</xdr:rowOff>
    </xdr:from>
    <xdr:to>
      <xdr:col>50</xdr:col>
      <xdr:colOff>114300</xdr:colOff>
      <xdr:row>58</xdr:row>
      <xdr:rowOff>23723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9769113"/>
          <a:ext cx="889000" cy="19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167913</xdr:rowOff>
    </xdr:from>
    <xdr:to>
      <xdr:col>45</xdr:col>
      <xdr:colOff>177800</xdr:colOff>
      <xdr:row>57</xdr:row>
      <xdr:rowOff>120307</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9769113"/>
          <a:ext cx="889000" cy="12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120307</xdr:rowOff>
    </xdr:from>
    <xdr:to>
      <xdr:col>41</xdr:col>
      <xdr:colOff>50800</xdr:colOff>
      <xdr:row>58</xdr:row>
      <xdr:rowOff>62376</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9892957"/>
          <a:ext cx="889000" cy="11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9119</xdr:rowOff>
    </xdr:from>
    <xdr:to>
      <xdr:col>55</xdr:col>
      <xdr:colOff>50800</xdr:colOff>
      <xdr:row>58</xdr:row>
      <xdr:rowOff>110719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995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158996</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31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144373</xdr:rowOff>
    </xdr:from>
    <xdr:to>
      <xdr:col>50</xdr:col>
      <xdr:colOff>165100</xdr:colOff>
      <xdr:row>58</xdr:row>
      <xdr:rowOff>74523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991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65650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372111" y="1000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117113</xdr:rowOff>
    </xdr:from>
    <xdr:to>
      <xdr:col>46</xdr:col>
      <xdr:colOff>38100</xdr:colOff>
      <xdr:row>57</xdr:row>
      <xdr:rowOff>47263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971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38390</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483111" y="981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69507</xdr:rowOff>
    </xdr:from>
    <xdr:to>
      <xdr:col>41</xdr:col>
      <xdr:colOff>101600</xdr:colOff>
      <xdr:row>57</xdr:row>
      <xdr:rowOff>171107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984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162234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594111" y="993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11576</xdr:rowOff>
    </xdr:from>
    <xdr:to>
      <xdr:col>36</xdr:col>
      <xdr:colOff>165100</xdr:colOff>
      <xdr:row>58</xdr:row>
      <xdr:rowOff>113176</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995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104303</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04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商工費グラフ枠">
          <a:extLst>
            <a:ext uri="{FF2B5EF4-FFF2-40B4-BE49-F238E27FC236}">
              <a16:creationId xmlns:a16="http://schemas.microsoft.com/office/drawing/2014/main"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7" name="商工費最小値テキスト">
          <a:extLst>
            <a:ext uri="{FF2B5EF4-FFF2-40B4-BE49-F238E27FC236}">
              <a16:creationId xmlns:a16="http://schemas.microsoft.com/office/drawing/2014/main" id="{00000000-0008-0000-0700-000097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9" name="商工費最大値テキスト">
          <a:extLst>
            <a:ext uri="{FF2B5EF4-FFF2-40B4-BE49-F238E27FC236}">
              <a16:creationId xmlns:a16="http://schemas.microsoft.com/office/drawing/2014/main" id="{00000000-0008-0000-0700-000099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43059</xdr:rowOff>
    </xdr:from>
    <xdr:to>
      <xdr:col>55</xdr:col>
      <xdr:colOff>0</xdr:colOff>
      <xdr:row>78</xdr:row>
      <xdr:rowOff>46507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9639300" y="13416159"/>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2" name="商工費平均値テキスト">
          <a:extLst>
            <a:ext uri="{FF2B5EF4-FFF2-40B4-BE49-F238E27FC236}">
              <a16:creationId xmlns:a16="http://schemas.microsoft.com/office/drawing/2014/main" id="{00000000-0008-0000-0700-00009C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109906</xdr:rowOff>
    </xdr:from>
    <xdr:to>
      <xdr:col>50</xdr:col>
      <xdr:colOff>114300</xdr:colOff>
      <xdr:row>78</xdr:row>
      <xdr:rowOff>43059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8750300" y="13311556"/>
          <a:ext cx="889000" cy="10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91675</xdr:rowOff>
    </xdr:from>
    <xdr:to>
      <xdr:col>45</xdr:col>
      <xdr:colOff>177800</xdr:colOff>
      <xdr:row>77</xdr:row>
      <xdr:rowOff>109906</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7861300" y="13293325"/>
          <a:ext cx="889000" cy="1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91675</xdr:rowOff>
    </xdr:from>
    <xdr:to>
      <xdr:col>41</xdr:col>
      <xdr:colOff>50800</xdr:colOff>
      <xdr:row>77</xdr:row>
      <xdr:rowOff>100628</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flipV="1">
          <a:off x="6972300" y="13293325"/>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18908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167157</xdr:rowOff>
    </xdr:from>
    <xdr:to>
      <xdr:col>55</xdr:col>
      <xdr:colOff>50800</xdr:colOff>
      <xdr:row>78</xdr:row>
      <xdr:rowOff>97307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10426700" y="1336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82084</xdr:rowOff>
    </xdr:from>
    <xdr:ext cx="469744" cy="259045"/>
    <xdr:sp macro="" textlink="">
      <xdr:nvSpPr>
        <xdr:cNvPr id="431" name="商工費該当値テキスト">
          <a:extLst>
            <a:ext uri="{FF2B5EF4-FFF2-40B4-BE49-F238E27FC236}">
              <a16:creationId xmlns:a16="http://schemas.microsoft.com/office/drawing/2014/main" id="{00000000-0008-0000-0700-0000AF010000}"/>
            </a:ext>
          </a:extLst>
        </xdr:cNvPr>
        <xdr:cNvSpPr txBox="1"/>
      </xdr:nvSpPr>
      <xdr:spPr>
        <a:xfrm>
          <a:off x="10528300" y="1328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163709</xdr:rowOff>
    </xdr:from>
    <xdr:to>
      <xdr:col>50</xdr:col>
      <xdr:colOff>165100</xdr:colOff>
      <xdr:row>78</xdr:row>
      <xdr:rowOff>93859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588500" y="1336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84986</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404428" y="1345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59106</xdr:rowOff>
    </xdr:from>
    <xdr:to>
      <xdr:col>46</xdr:col>
      <xdr:colOff>38100</xdr:colOff>
      <xdr:row>77</xdr:row>
      <xdr:rowOff>160706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99500" y="1326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151833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483111" y="133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40875</xdr:rowOff>
    </xdr:from>
    <xdr:to>
      <xdr:col>41</xdr:col>
      <xdr:colOff>101600</xdr:colOff>
      <xdr:row>77</xdr:row>
      <xdr:rowOff>142475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10500" y="1324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133602</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594111" y="1333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49828</xdr:rowOff>
    </xdr:from>
    <xdr:to>
      <xdr:col>36</xdr:col>
      <xdr:colOff>165100</xdr:colOff>
      <xdr:row>77</xdr:row>
      <xdr:rowOff>151428</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6921500" y="1325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142555</xdr:rowOff>
    </xdr:from>
    <xdr:ext cx="534377"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705111" y="133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143942</xdr:rowOff>
    </xdr:from>
    <xdr:to>
      <xdr:col>55</xdr:col>
      <xdr:colOff>0</xdr:colOff>
      <xdr:row>98</xdr:row>
      <xdr:rowOff>16117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774592"/>
          <a:ext cx="8382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134862</xdr:rowOff>
    </xdr:from>
    <xdr:to>
      <xdr:col>50</xdr:col>
      <xdr:colOff>114300</xdr:colOff>
      <xdr:row>98</xdr:row>
      <xdr:rowOff>16117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765512"/>
          <a:ext cx="889000" cy="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109271</xdr:rowOff>
    </xdr:from>
    <xdr:to>
      <xdr:col>45</xdr:col>
      <xdr:colOff>177800</xdr:colOff>
      <xdr:row>97</xdr:row>
      <xdr:rowOff>134862</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739921"/>
          <a:ext cx="889000" cy="2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109271</xdr:rowOff>
    </xdr:from>
    <xdr:to>
      <xdr:col>41</xdr:col>
      <xdr:colOff>50800</xdr:colOff>
      <xdr:row>97</xdr:row>
      <xdr:rowOff>120802</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739921"/>
          <a:ext cx="889000" cy="1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93142</xdr:rowOff>
    </xdr:from>
    <xdr:to>
      <xdr:col>55</xdr:col>
      <xdr:colOff>50800</xdr:colOff>
      <xdr:row>98</xdr:row>
      <xdr:rowOff>23292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72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71569</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70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136767</xdr:rowOff>
    </xdr:from>
    <xdr:to>
      <xdr:col>50</xdr:col>
      <xdr:colOff>165100</xdr:colOff>
      <xdr:row>98</xdr:row>
      <xdr:rowOff>66917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58044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84062</xdr:rowOff>
    </xdr:from>
    <xdr:to>
      <xdr:col>46</xdr:col>
      <xdr:colOff>38100</xdr:colOff>
      <xdr:row>98</xdr:row>
      <xdr:rowOff>14212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71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5339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80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58471</xdr:rowOff>
    </xdr:from>
    <xdr:to>
      <xdr:col>41</xdr:col>
      <xdr:colOff>101600</xdr:colOff>
      <xdr:row>97</xdr:row>
      <xdr:rowOff>160071</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68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151198</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78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70002</xdr:rowOff>
    </xdr:from>
    <xdr:to>
      <xdr:col>36</xdr:col>
      <xdr:colOff>165100</xdr:colOff>
      <xdr:row>98</xdr:row>
      <xdr:rowOff>152</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70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162729</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9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135166</xdr:rowOff>
    </xdr:from>
    <xdr:to>
      <xdr:col>85</xdr:col>
      <xdr:colOff>127000</xdr:colOff>
      <xdr:row>36</xdr:row>
      <xdr:rowOff>28982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135916"/>
          <a:ext cx="838200" cy="65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135166</xdr:rowOff>
    </xdr:from>
    <xdr:to>
      <xdr:col>81</xdr:col>
      <xdr:colOff>50800</xdr:colOff>
      <xdr:row>36</xdr:row>
      <xdr:rowOff>138900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135916"/>
          <a:ext cx="889000" cy="17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26124</xdr:rowOff>
    </xdr:from>
    <xdr:to>
      <xdr:col>76</xdr:col>
      <xdr:colOff>114300</xdr:colOff>
      <xdr:row>36</xdr:row>
      <xdr:rowOff>138900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198324"/>
          <a:ext cx="8890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56299</xdr:rowOff>
    </xdr:from>
    <xdr:to>
      <xdr:col>71</xdr:col>
      <xdr:colOff>177800</xdr:colOff>
      <xdr:row>36</xdr:row>
      <xdr:rowOff>26124</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057049"/>
          <a:ext cx="889000" cy="1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131068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3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149632</xdr:rowOff>
    </xdr:from>
    <xdr:to>
      <xdr:col>85</xdr:col>
      <xdr:colOff>177800</xdr:colOff>
      <xdr:row>36</xdr:row>
      <xdr:rowOff>79782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1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128059</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12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84366</xdr:rowOff>
    </xdr:from>
    <xdr:to>
      <xdr:col>81</xdr:col>
      <xdr:colOff>101600</xdr:colOff>
      <xdr:row>36</xdr:row>
      <xdr:rowOff>14516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0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31043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586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88100</xdr:rowOff>
    </xdr:from>
    <xdr:to>
      <xdr:col>76</xdr:col>
      <xdr:colOff>165100</xdr:colOff>
      <xdr:row>37</xdr:row>
      <xdr:rowOff>18250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26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9377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35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146774</xdr:rowOff>
    </xdr:from>
    <xdr:to>
      <xdr:col>72</xdr:col>
      <xdr:colOff>38100</xdr:colOff>
      <xdr:row>36</xdr:row>
      <xdr:rowOff>76924</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14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93451</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592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5499</xdr:rowOff>
    </xdr:from>
    <xdr:to>
      <xdr:col>67</xdr:col>
      <xdr:colOff>101600</xdr:colOff>
      <xdr:row>35</xdr:row>
      <xdr:rowOff>107099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00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123626</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578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38311</xdr:rowOff>
    </xdr:from>
    <xdr:to>
      <xdr:col>85</xdr:col>
      <xdr:colOff>127000</xdr:colOff>
      <xdr:row>58</xdr:row>
      <xdr:rowOff>11836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639511"/>
          <a:ext cx="838200" cy="31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11836</xdr:rowOff>
    </xdr:from>
    <xdr:to>
      <xdr:col>81</xdr:col>
      <xdr:colOff>50800</xdr:colOff>
      <xdr:row>58</xdr:row>
      <xdr:rowOff>35807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955936"/>
          <a:ext cx="889000" cy="2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35807</xdr:rowOff>
    </xdr:from>
    <xdr:to>
      <xdr:col>76</xdr:col>
      <xdr:colOff>114300</xdr:colOff>
      <xdr:row>58</xdr:row>
      <xdr:rowOff>96114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979907"/>
          <a:ext cx="889000" cy="6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51613</xdr:rowOff>
    </xdr:from>
    <xdr:to>
      <xdr:col>71</xdr:col>
      <xdr:colOff>177800</xdr:colOff>
      <xdr:row>58</xdr:row>
      <xdr:rowOff>96114</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814300" y="9995713"/>
          <a:ext cx="889000" cy="4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162810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158961</xdr:rowOff>
    </xdr:from>
    <xdr:to>
      <xdr:col>85</xdr:col>
      <xdr:colOff>177800</xdr:colOff>
      <xdr:row>56</xdr:row>
      <xdr:rowOff>89111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58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10388</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44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132486</xdr:rowOff>
    </xdr:from>
    <xdr:to>
      <xdr:col>81</xdr:col>
      <xdr:colOff>101600</xdr:colOff>
      <xdr:row>58</xdr:row>
      <xdr:rowOff>62636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9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53763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9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156457</xdr:rowOff>
    </xdr:from>
    <xdr:to>
      <xdr:col>76</xdr:col>
      <xdr:colOff>165100</xdr:colOff>
      <xdr:row>58</xdr:row>
      <xdr:rowOff>86607</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9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77734</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1002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45314</xdr:rowOff>
    </xdr:from>
    <xdr:to>
      <xdr:col>72</xdr:col>
      <xdr:colOff>38100</xdr:colOff>
      <xdr:row>58</xdr:row>
      <xdr:rowOff>146914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9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138041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1008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813</xdr:rowOff>
    </xdr:from>
    <xdr:to>
      <xdr:col>67</xdr:col>
      <xdr:colOff>101600</xdr:colOff>
      <xdr:row>58</xdr:row>
      <xdr:rowOff>102413</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94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93540</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1003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a:extLst>
            <a:ext uri="{FF2B5EF4-FFF2-40B4-BE49-F238E27FC236}">
              <a16:creationId xmlns:a16="http://schemas.microsoft.com/office/drawing/2014/main" id="{00000000-0008-0000-0700-00007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0" name="災害復旧費最小値テキスト">
          <a:extLst>
            <a:ext uri="{FF2B5EF4-FFF2-40B4-BE49-F238E27FC236}">
              <a16:creationId xmlns:a16="http://schemas.microsoft.com/office/drawing/2014/main" id="{00000000-0008-0000-0700-000080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2" name="災害復旧費最大値テキスト">
          <a:extLst>
            <a:ext uri="{FF2B5EF4-FFF2-40B4-BE49-F238E27FC236}">
              <a16:creationId xmlns:a16="http://schemas.microsoft.com/office/drawing/2014/main" id="{00000000-0008-0000-0700-000082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34886</xdr:rowOff>
    </xdr:from>
    <xdr:to>
      <xdr:col>85</xdr:col>
      <xdr:colOff>127000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5481300" y="13579436"/>
          <a:ext cx="838200" cy="9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5" name="災害復旧費平均値テキスト">
          <a:extLst>
            <a:ext uri="{FF2B5EF4-FFF2-40B4-BE49-F238E27FC236}">
              <a16:creationId xmlns:a16="http://schemas.microsoft.com/office/drawing/2014/main" id="{00000000-0008-0000-0700-000085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34886</xdr:rowOff>
    </xdr:from>
    <xdr:to>
      <xdr:col>81</xdr:col>
      <xdr:colOff>50800</xdr:colOff>
      <xdr:row>79</xdr:row>
      <xdr:rowOff>44450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4592300" y="13579436"/>
          <a:ext cx="889000" cy="9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6" name="フローチャート: 判断 655">
          <a:extLst>
            <a:ext uri="{FF2B5EF4-FFF2-40B4-BE49-F238E27FC236}">
              <a16:creationId xmlns:a16="http://schemas.microsoft.com/office/drawing/2014/main" id="{00000000-0008-0000-0700-000090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64" name="災害復旧費該当値テキスト">
          <a:extLst>
            <a:ext uri="{FF2B5EF4-FFF2-40B4-BE49-F238E27FC236}">
              <a16:creationId xmlns:a16="http://schemas.microsoft.com/office/drawing/2014/main" id="{00000000-0008-0000-0700-000098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155536</xdr:rowOff>
    </xdr:from>
    <xdr:to>
      <xdr:col>81</xdr:col>
      <xdr:colOff>101600</xdr:colOff>
      <xdr:row>79</xdr:row>
      <xdr:rowOff>85686</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5430500" y="1352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76813</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5292017" y="13621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1" name="楕円 670">
          <a:extLst>
            <a:ext uri="{FF2B5EF4-FFF2-40B4-BE49-F238E27FC236}">
              <a16:creationId xmlns:a16="http://schemas.microsoft.com/office/drawing/2014/main" id="{00000000-0008-0000-0700-00009F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8" name="公債費グラフ枠">
          <a:extLst>
            <a:ext uri="{FF2B5EF4-FFF2-40B4-BE49-F238E27FC236}">
              <a16:creationId xmlns:a16="http://schemas.microsoft.com/office/drawing/2014/main" id="{00000000-0008-0000-0700-0000B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700" name="公債費最小値テキスト">
          <a:extLst>
            <a:ext uri="{FF2B5EF4-FFF2-40B4-BE49-F238E27FC236}">
              <a16:creationId xmlns:a16="http://schemas.microsoft.com/office/drawing/2014/main" id="{00000000-0008-0000-0700-0000BC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2" name="公債費最大値テキスト">
          <a:extLst>
            <a:ext uri="{FF2B5EF4-FFF2-40B4-BE49-F238E27FC236}">
              <a16:creationId xmlns:a16="http://schemas.microsoft.com/office/drawing/2014/main" id="{00000000-0008-0000-0700-0000BE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170807</xdr:rowOff>
    </xdr:from>
    <xdr:to>
      <xdr:col>85</xdr:col>
      <xdr:colOff>127000</xdr:colOff>
      <xdr:row>96</xdr:row>
      <xdr:rowOff>20648</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5481300" y="16458557"/>
          <a:ext cx="838200" cy="2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149071</xdr:rowOff>
    </xdr:from>
    <xdr:ext cx="534377" cy="259045"/>
    <xdr:sp macro="" textlink="">
      <xdr:nvSpPr>
        <xdr:cNvPr id="705" name="公債費平均値テキスト">
          <a:extLst>
            <a:ext uri="{FF2B5EF4-FFF2-40B4-BE49-F238E27FC236}">
              <a16:creationId xmlns:a16="http://schemas.microsoft.com/office/drawing/2014/main" id="{00000000-0008-0000-0700-0000C1020000}"/>
            </a:ext>
          </a:extLst>
        </xdr:cNvPr>
        <xdr:cNvSpPr txBox="1"/>
      </xdr:nvSpPr>
      <xdr:spPr>
        <a:xfrm>
          <a:off x="16370300" y="16265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58482</xdr:rowOff>
    </xdr:from>
    <xdr:to>
      <xdr:col>81</xdr:col>
      <xdr:colOff>50800</xdr:colOff>
      <xdr:row>95</xdr:row>
      <xdr:rowOff>170807</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4592300" y="16346232"/>
          <a:ext cx="889000" cy="11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58482</xdr:rowOff>
    </xdr:from>
    <xdr:to>
      <xdr:col>76</xdr:col>
      <xdr:colOff>114300</xdr:colOff>
      <xdr:row>96</xdr:row>
      <xdr:rowOff>43852</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flipV="1">
          <a:off x="13703300" y="16346232"/>
          <a:ext cx="889000" cy="15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43852</xdr:rowOff>
    </xdr:from>
    <xdr:to>
      <xdr:col>71</xdr:col>
      <xdr:colOff>177800</xdr:colOff>
      <xdr:row>96</xdr:row>
      <xdr:rowOff>70352</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flipV="1">
          <a:off x="12814300" y="16503052"/>
          <a:ext cx="889000" cy="2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97136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21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6" name="フローチャート: 判断 715">
          <a:extLst>
            <a:ext uri="{FF2B5EF4-FFF2-40B4-BE49-F238E27FC236}">
              <a16:creationId xmlns:a16="http://schemas.microsoft.com/office/drawing/2014/main" id="{00000000-0008-0000-0700-0000CC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141298</xdr:rowOff>
    </xdr:from>
    <xdr:to>
      <xdr:col>85</xdr:col>
      <xdr:colOff>177800</xdr:colOff>
      <xdr:row>96</xdr:row>
      <xdr:rowOff>71448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6268700" y="1642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119725</xdr:rowOff>
    </xdr:from>
    <xdr:ext cx="534377" cy="259045"/>
    <xdr:sp macro="" textlink="">
      <xdr:nvSpPr>
        <xdr:cNvPr id="724" name="公債費該当値テキスト">
          <a:extLst>
            <a:ext uri="{FF2B5EF4-FFF2-40B4-BE49-F238E27FC236}">
              <a16:creationId xmlns:a16="http://schemas.microsoft.com/office/drawing/2014/main" id="{00000000-0008-0000-0700-0000D4020000}"/>
            </a:ext>
          </a:extLst>
        </xdr:cNvPr>
        <xdr:cNvSpPr txBox="1"/>
      </xdr:nvSpPr>
      <xdr:spPr>
        <a:xfrm>
          <a:off x="16370300" y="1640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120007</xdr:rowOff>
    </xdr:from>
    <xdr:to>
      <xdr:col>81</xdr:col>
      <xdr:colOff>101600</xdr:colOff>
      <xdr:row>96</xdr:row>
      <xdr:rowOff>50157</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5430500" y="1640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66684</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5214111" y="1618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7682</xdr:rowOff>
    </xdr:from>
    <xdr:to>
      <xdr:col>76</xdr:col>
      <xdr:colOff>165100</xdr:colOff>
      <xdr:row>95</xdr:row>
      <xdr:rowOff>109282</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4541500" y="1629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125809</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4325111" y="1607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164502</xdr:rowOff>
    </xdr:from>
    <xdr:to>
      <xdr:col>72</xdr:col>
      <xdr:colOff>38100</xdr:colOff>
      <xdr:row>96</xdr:row>
      <xdr:rowOff>94652</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3652500" y="1645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85779</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3436111" y="1654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19552</xdr:rowOff>
    </xdr:from>
    <xdr:to>
      <xdr:col>67</xdr:col>
      <xdr:colOff>101600</xdr:colOff>
      <xdr:row>96</xdr:row>
      <xdr:rowOff>121152</xdr:rowOff>
    </xdr:to>
    <xdr:sp macro="" textlink="">
      <xdr:nvSpPr>
        <xdr:cNvPr id="731" name="楕円 730">
          <a:extLst>
            <a:ext uri="{FF2B5EF4-FFF2-40B4-BE49-F238E27FC236}">
              <a16:creationId xmlns:a16="http://schemas.microsoft.com/office/drawing/2014/main" id="{00000000-0008-0000-0700-0000DB020000}"/>
            </a:ext>
          </a:extLst>
        </xdr:cNvPr>
        <xdr:cNvSpPr/>
      </xdr:nvSpPr>
      <xdr:spPr>
        <a:xfrm>
          <a:off x="12763500" y="164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112279</xdr:rowOff>
    </xdr:from>
    <xdr:ext cx="534377"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2547111" y="1657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7" name="諸支出金グラフ枠">
          <a:extLst>
            <a:ext uri="{FF2B5EF4-FFF2-40B4-BE49-F238E27FC236}">
              <a16:creationId xmlns:a16="http://schemas.microsoft.com/office/drawing/2014/main" id="{00000000-0008-0000-0700-0000F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9" name="諸支出金最小値テキスト">
          <a:extLst>
            <a:ext uri="{FF2B5EF4-FFF2-40B4-BE49-F238E27FC236}">
              <a16:creationId xmlns:a16="http://schemas.microsoft.com/office/drawing/2014/main" id="{00000000-0008-0000-0700-0000F7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61" name="諸支出金最大値テキスト">
          <a:extLst>
            <a:ext uri="{FF2B5EF4-FFF2-40B4-BE49-F238E27FC236}">
              <a16:creationId xmlns:a16="http://schemas.microsoft.com/office/drawing/2014/main" id="{00000000-0008-0000-0700-0000F9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4" name="諸支出金平均値テキスト">
          <a:extLst>
            <a:ext uri="{FF2B5EF4-FFF2-40B4-BE49-F238E27FC236}">
              <a16:creationId xmlns:a16="http://schemas.microsoft.com/office/drawing/2014/main" id="{00000000-0008-0000-0700-0000FC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5" name="フローチャート: 判断 774">
          <a:extLst>
            <a:ext uri="{FF2B5EF4-FFF2-40B4-BE49-F238E27FC236}">
              <a16:creationId xmlns:a16="http://schemas.microsoft.com/office/drawing/2014/main" id="{00000000-0008-0000-0700-000007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3" name="諸支出金該当値テキスト">
          <a:extLst>
            <a:ext uri="{FF2B5EF4-FFF2-40B4-BE49-F238E27FC236}">
              <a16:creationId xmlns:a16="http://schemas.microsoft.com/office/drawing/2014/main" id="{00000000-0008-0000-0700-00000F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90" name="楕円 789">
          <a:extLst>
            <a:ext uri="{FF2B5EF4-FFF2-40B4-BE49-F238E27FC236}">
              <a16:creationId xmlns:a16="http://schemas.microsoft.com/office/drawing/2014/main" id="{00000000-0008-0000-0700-000016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8" name="正方形/長方形 797">
          <a:extLst>
            <a:ext uri="{FF2B5EF4-FFF2-40B4-BE49-F238E27FC236}">
              <a16:creationId xmlns:a16="http://schemas.microsoft.com/office/drawing/2014/main" id="{00000000-0008-0000-0700-00001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9" name="正方形/長方形 798">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6" name="前年度繰上充用金グラフ枠">
          <a:extLst>
            <a:ext uri="{FF2B5EF4-FFF2-40B4-BE49-F238E27FC236}">
              <a16:creationId xmlns:a16="http://schemas.microsoft.com/office/drawing/2014/main" id="{00000000-0008-0000-0700-00002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8" name="前年度繰上充用金最小値テキスト">
          <a:extLst>
            <a:ext uri="{FF2B5EF4-FFF2-40B4-BE49-F238E27FC236}">
              <a16:creationId xmlns:a16="http://schemas.microsoft.com/office/drawing/2014/main" id="{00000000-0008-0000-0700-00002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10" name="前年度繰上充用金最大値テキスト">
          <a:extLst>
            <a:ext uri="{FF2B5EF4-FFF2-40B4-BE49-F238E27FC236}">
              <a16:creationId xmlns:a16="http://schemas.microsoft.com/office/drawing/2014/main" id="{00000000-0008-0000-0700-00002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3" name="前年度繰上充用金平均値テキスト">
          <a:extLst>
            <a:ext uri="{FF2B5EF4-FFF2-40B4-BE49-F238E27FC236}">
              <a16:creationId xmlns:a16="http://schemas.microsoft.com/office/drawing/2014/main" id="{00000000-0008-0000-0700-00002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21" name="直線コネクタ 820">
          <a:extLst>
            <a:ext uri="{FF2B5EF4-FFF2-40B4-BE49-F238E27FC236}">
              <a16:creationId xmlns:a16="http://schemas.microsoft.com/office/drawing/2014/main" id="{00000000-0008-0000-0700-00003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フローチャート: 判断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2" name="前年度繰上充用金該当値テキスト">
          <a:extLst>
            <a:ext uri="{FF2B5EF4-FFF2-40B4-BE49-F238E27FC236}">
              <a16:creationId xmlns:a16="http://schemas.microsoft.com/office/drawing/2014/main" id="{00000000-0008-0000-0700-00004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1" name="正方形/長方形 840">
          <a:extLst>
            <a:ext uri="{FF2B5EF4-FFF2-40B4-BE49-F238E27FC236}">
              <a16:creationId xmlns:a16="http://schemas.microsoft.com/office/drawing/2014/main" id="{00000000-0008-0000-0700-00004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3" name="テキスト ボックス 842">
          <a:extLst>
            <a:ext uri="{FF2B5EF4-FFF2-40B4-BE49-F238E27FC236}">
              <a16:creationId xmlns:a16="http://schemas.microsoft.com/office/drawing/2014/main" id="{00000000-0008-0000-0700-00004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類似団体平均と比較して高い水準となっているのは、衛生費、</a:t>
          </a:r>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費であり、主な要因は次のとおりである。</a:t>
          </a:r>
          <a:endParaRPr lang="ja-JP" altLang="ja-JP" sz="1400">
            <a:effectLst/>
          </a:endParaRPr>
        </a:p>
        <a:p>
          <a:r>
            <a:rPr kumimoji="1" lang="ja-JP" altLang="ja-JP" sz="1100">
              <a:solidFill>
                <a:schemeClr val="dk1"/>
              </a:solidFill>
              <a:effectLst/>
              <a:latin typeface="+mn-lt"/>
              <a:ea typeface="+mn-ea"/>
              <a:cs typeface="+mn-cs"/>
            </a:rPr>
            <a:t>衛生費については、大型投資事業（</a:t>
          </a:r>
          <a:r>
            <a:rPr kumimoji="1" lang="ja-JP" altLang="en-US" sz="1100">
              <a:solidFill>
                <a:schemeClr val="dk1"/>
              </a:solidFill>
              <a:effectLst/>
              <a:latin typeface="+mn-lt"/>
              <a:ea typeface="+mn-ea"/>
              <a:cs typeface="+mn-cs"/>
            </a:rPr>
            <a:t>ごみ処理施設</a:t>
          </a:r>
          <a:r>
            <a:rPr kumimoji="1" lang="ja-JP" altLang="ja-JP" sz="1100">
              <a:solidFill>
                <a:schemeClr val="dk1"/>
              </a:solidFill>
              <a:effectLst/>
              <a:latin typeface="+mn-lt"/>
              <a:ea typeface="+mn-ea"/>
              <a:cs typeface="+mn-cs"/>
            </a:rPr>
            <a:t>整備事業）</a:t>
          </a:r>
          <a:r>
            <a:rPr kumimoji="1" lang="ja-JP" altLang="en-US" sz="1100">
              <a:solidFill>
                <a:schemeClr val="dk1"/>
              </a:solidFill>
              <a:effectLst/>
              <a:latin typeface="+mn-lt"/>
              <a:ea typeface="+mn-ea"/>
              <a:cs typeface="+mn-cs"/>
            </a:rPr>
            <a:t>の実施や病院事業会計への繰出金が高い水準であることが</a:t>
          </a:r>
          <a:r>
            <a:rPr kumimoji="1" lang="ja-JP" altLang="ja-JP" sz="1100">
              <a:solidFill>
                <a:schemeClr val="dk1"/>
              </a:solidFill>
              <a:effectLst/>
              <a:latin typeface="+mn-lt"/>
              <a:ea typeface="+mn-ea"/>
              <a:cs typeface="+mn-cs"/>
            </a:rPr>
            <a:t>主な要因である。</a:t>
          </a:r>
          <a:endParaRPr lang="ja-JP" altLang="ja-JP" sz="1400">
            <a:effectLst/>
          </a:endParaRPr>
        </a:p>
        <a:p>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大型投資事業</a:t>
          </a:r>
          <a:r>
            <a:rPr kumimoji="1" lang="ja-JP" altLang="ja-JP" sz="1100">
              <a:solidFill>
                <a:schemeClr val="dk1"/>
              </a:solidFill>
              <a:effectLst/>
              <a:latin typeface="+mn-lt"/>
              <a:ea typeface="+mn-ea"/>
              <a:cs typeface="+mn-cs"/>
            </a:rPr>
            <a:t>（新学校給食センター整備事業）</a:t>
          </a:r>
          <a:r>
            <a:rPr kumimoji="1" lang="ja-JP" altLang="en-US" sz="1100">
              <a:solidFill>
                <a:schemeClr val="dk1"/>
              </a:solidFill>
              <a:effectLst/>
              <a:latin typeface="+mn-lt"/>
              <a:ea typeface="+mn-ea"/>
              <a:cs typeface="+mn-cs"/>
            </a:rPr>
            <a:t>の実施</a:t>
          </a:r>
          <a:r>
            <a:rPr kumimoji="1" lang="ja-JP" altLang="ja-JP" sz="1100">
              <a:solidFill>
                <a:schemeClr val="dk1"/>
              </a:solidFill>
              <a:effectLst/>
              <a:latin typeface="+mn-lt"/>
              <a:ea typeface="+mn-ea"/>
              <a:cs typeface="+mn-cs"/>
            </a:rPr>
            <a:t>が主な要因で</a:t>
          </a:r>
          <a:r>
            <a:rPr kumimoji="1" lang="ja-JP" altLang="en-US" sz="1100">
              <a:solidFill>
                <a:schemeClr val="dk1"/>
              </a:solidFill>
              <a:effectLst/>
              <a:latin typeface="+mn-lt"/>
              <a:ea typeface="+mn-ea"/>
              <a:cs typeface="+mn-cs"/>
            </a:rPr>
            <a:t>ある</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兵庫県赤穂市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令和</a:t>
          </a:r>
          <a:r>
            <a:rPr kumimoji="1" lang="ja-JP" altLang="en-US" sz="1200">
              <a:solidFill>
                <a:schemeClr val="dk1"/>
              </a:solidFill>
              <a:effectLst/>
              <a:latin typeface="+mn-lt"/>
              <a:ea typeface="+mn-ea"/>
              <a:cs typeface="+mn-cs"/>
            </a:rPr>
            <a:t>６</a:t>
          </a:r>
          <a:r>
            <a:rPr kumimoji="1" lang="ja-JP" altLang="ja-JP" sz="1200">
              <a:solidFill>
                <a:schemeClr val="dk1"/>
              </a:solidFill>
              <a:effectLst/>
              <a:latin typeface="+mn-lt"/>
              <a:ea typeface="+mn-ea"/>
              <a:cs typeface="+mn-cs"/>
            </a:rPr>
            <a:t>年度については、実質収支が黒字となったものの、財政調整基金積立金や地方債繰上償還金の減等により、実質単年度収支は赤字となった。</a:t>
          </a:r>
          <a:endParaRPr lang="ja-JP" altLang="ja-JP" sz="1200">
            <a:effectLst/>
          </a:endParaRPr>
        </a:p>
        <a:p>
          <a:r>
            <a:rPr kumimoji="1" lang="ja-JP" altLang="ja-JP" sz="1200">
              <a:solidFill>
                <a:schemeClr val="dk1"/>
              </a:solidFill>
              <a:effectLst/>
              <a:latin typeface="+mn-lt"/>
              <a:ea typeface="+mn-ea"/>
              <a:cs typeface="+mn-cs"/>
            </a:rPr>
            <a:t>　今後も、事務事業の見直しなど行財政改革を推進し、健全な行財政運営に努める。</a:t>
          </a:r>
          <a:endParaRPr lang="ja-JP" altLang="ja-JP" sz="12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兵庫県赤穂市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20</a:t>
          </a:r>
          <a:r>
            <a:rPr kumimoji="1" lang="ja-JP" altLang="ja-JP" sz="1200">
              <a:solidFill>
                <a:schemeClr val="dk1"/>
              </a:solidFill>
              <a:effectLst/>
              <a:latin typeface="+mn-lt"/>
              <a:ea typeface="+mn-ea"/>
              <a:cs typeface="+mn-cs"/>
            </a:rPr>
            <a:t>年度以降、赤字額を生じた会計はなく、いずれも黒字であるため、連結実質赤字比率はな</a:t>
          </a:r>
          <a:r>
            <a:rPr kumimoji="1" lang="ja-JP" altLang="en-US" sz="1200">
              <a:solidFill>
                <a:schemeClr val="dk1"/>
              </a:solidFill>
              <a:effectLst/>
              <a:latin typeface="+mn-lt"/>
              <a:ea typeface="+mn-ea"/>
              <a:cs typeface="+mn-cs"/>
            </a:rPr>
            <a:t>い。</a:t>
          </a:r>
          <a:endParaRPr lang="ja-JP" altLang="ja-JP" sz="1200">
            <a:effectLst/>
          </a:endParaRPr>
        </a:p>
        <a:p>
          <a:r>
            <a:rPr kumimoji="1" lang="ja-JP" altLang="ja-JP" sz="1200">
              <a:solidFill>
                <a:schemeClr val="dk1"/>
              </a:solidFill>
              <a:effectLst/>
              <a:latin typeface="+mn-lt"/>
              <a:ea typeface="+mn-ea"/>
              <a:cs typeface="+mn-cs"/>
            </a:rPr>
            <a:t>　黒字の構成割合については、流動資産の多い水道事業会計が大半を占めている。</a:t>
          </a:r>
          <a:endParaRPr lang="ja-JP" altLang="ja-JP" sz="12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26083798</v>
      </c>
      <c r="BO4" s="371"/>
      <c r="BP4" s="371"/>
      <c r="BQ4" s="371"/>
      <c r="BR4" s="371"/>
      <c r="BS4" s="371"/>
      <c r="BT4" s="371"/>
      <c r="BU4" s="372"/>
      <c r="BV4" s="370">
        <v>22441161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0.6</v>
      </c>
      <c r="CU4" s="377"/>
      <c r="CV4" s="377"/>
      <c r="CW4" s="377"/>
      <c r="CX4" s="377"/>
      <c r="CY4" s="377"/>
      <c r="CZ4" s="377"/>
      <c r="DA4" s="378"/>
      <c r="DB4" s="376">
        <v>2.5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25836108</v>
      </c>
      <c r="BO5" s="408"/>
      <c r="BP5" s="408"/>
      <c r="BQ5" s="408"/>
      <c r="BR5" s="408"/>
      <c r="BS5" s="408"/>
      <c r="BT5" s="408"/>
      <c r="BU5" s="409"/>
      <c r="BV5" s="407">
        <v>22020386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v>
      </c>
      <c r="CU5" s="405"/>
      <c r="CV5" s="405"/>
      <c r="CW5" s="405"/>
      <c r="CX5" s="405"/>
      <c r="CY5" s="405"/>
      <c r="CZ5" s="405"/>
      <c r="DA5" s="406"/>
      <c r="DB5" s="404">
        <v>92.5</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247690</v>
      </c>
      <c r="BO6" s="408"/>
      <c r="BP6" s="408"/>
      <c r="BQ6" s="408"/>
      <c r="BR6" s="408"/>
      <c r="BS6" s="408"/>
      <c r="BT6" s="408"/>
      <c r="BU6" s="409"/>
      <c r="BV6" s="407">
        <v>420775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92.4</v>
      </c>
      <c r="CU6" s="445"/>
      <c r="CV6" s="445"/>
      <c r="CW6" s="445"/>
      <c r="CX6" s="445"/>
      <c r="CY6" s="445"/>
      <c r="CZ6" s="445"/>
      <c r="DA6" s="446"/>
      <c r="DB6" s="444">
        <v>93.4</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161241</v>
      </c>
      <c r="BO7" s="408"/>
      <c r="BP7" s="408"/>
      <c r="BQ7" s="408"/>
      <c r="BR7" s="408"/>
      <c r="BS7" s="408"/>
      <c r="BT7" s="408"/>
      <c r="BU7" s="409"/>
      <c r="BV7" s="407">
        <v>84541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13524479</v>
      </c>
      <c r="CU7" s="408"/>
      <c r="CV7" s="408"/>
      <c r="CW7" s="408"/>
      <c r="CX7" s="408"/>
      <c r="CY7" s="408"/>
      <c r="CZ7" s="408"/>
      <c r="DA7" s="409"/>
      <c r="DB7" s="407">
        <v>13294665</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86449</v>
      </c>
      <c r="BO8" s="408"/>
      <c r="BP8" s="408"/>
      <c r="BQ8" s="408"/>
      <c r="BR8" s="408"/>
      <c r="BS8" s="408"/>
      <c r="BT8" s="408"/>
      <c r="BU8" s="409"/>
      <c r="BV8" s="407">
        <v>336234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0.64</v>
      </c>
      <c r="CU8" s="448"/>
      <c r="CV8" s="448"/>
      <c r="CW8" s="448"/>
      <c r="CX8" s="448"/>
      <c r="CY8" s="448"/>
      <c r="CZ8" s="448"/>
      <c r="DA8" s="449"/>
      <c r="DB8" s="447">
        <v>0.64</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45892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-249785</v>
      </c>
      <c r="BO9" s="408"/>
      <c r="BP9" s="408"/>
      <c r="BQ9" s="408"/>
      <c r="BR9" s="408"/>
      <c r="BS9" s="408"/>
      <c r="BT9" s="408"/>
      <c r="BU9" s="409"/>
      <c r="BV9" s="407">
        <v>-257066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14.7</v>
      </c>
      <c r="CU9" s="405"/>
      <c r="CV9" s="405"/>
      <c r="CW9" s="405"/>
      <c r="CX9" s="405"/>
      <c r="CY9" s="405"/>
      <c r="CZ9" s="405"/>
      <c r="DA9" s="406"/>
      <c r="DB9" s="404">
        <v>16.100000000000001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48567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93205</v>
      </c>
      <c r="BO10" s="408"/>
      <c r="BP10" s="408"/>
      <c r="BQ10" s="408"/>
      <c r="BR10" s="408"/>
      <c r="BS10" s="408"/>
      <c r="BT10" s="408"/>
      <c r="BU10" s="409"/>
      <c r="BV10" s="407">
        <v>197771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13300</v>
      </c>
      <c r="BO11" s="408"/>
      <c r="BP11" s="408"/>
      <c r="BQ11" s="408"/>
      <c r="BR11" s="408"/>
      <c r="BS11" s="408"/>
      <c r="BT11" s="408"/>
      <c r="BU11" s="409"/>
      <c r="BV11" s="407">
        <v>35900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44179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250000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43636</v>
      </c>
      <c r="S13" s="492"/>
      <c r="T13" s="492"/>
      <c r="U13" s="492"/>
      <c r="V13" s="493"/>
      <c r="W13" s="423" t="s">
        <v>131</v>
      </c>
      <c r="X13" s="424"/>
      <c r="Y13" s="424"/>
      <c r="Z13" s="424"/>
      <c r="AA13" s="424"/>
      <c r="AB13" s="414"/>
      <c r="AC13" s="458">
        <v>453</v>
      </c>
      <c r="AD13" s="459"/>
      <c r="AE13" s="459"/>
      <c r="AF13" s="459"/>
      <c r="AG13" s="501"/>
      <c r="AH13" s="458">
        <v>483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-393280</v>
      </c>
      <c r="BO13" s="408"/>
      <c r="BP13" s="408"/>
      <c r="BQ13" s="408"/>
      <c r="BR13" s="408"/>
      <c r="BS13" s="408"/>
      <c r="BT13" s="408"/>
      <c r="BU13" s="409"/>
      <c r="BV13" s="407">
        <v>-23395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8.9</v>
      </c>
      <c r="CU13" s="405"/>
      <c r="CV13" s="405"/>
      <c r="CW13" s="405"/>
      <c r="CX13" s="405"/>
      <c r="CY13" s="405"/>
      <c r="CZ13" s="405"/>
      <c r="DA13" s="406"/>
      <c r="DB13" s="404">
        <v>9.5</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44816</v>
      </c>
      <c r="S14" s="492"/>
      <c r="T14" s="492"/>
      <c r="U14" s="492"/>
      <c r="V14" s="493"/>
      <c r="W14" s="397"/>
      <c r="X14" s="398"/>
      <c r="Y14" s="398"/>
      <c r="Z14" s="398"/>
      <c r="AA14" s="398"/>
      <c r="AB14" s="387"/>
      <c r="AC14" s="494">
        <v>2.2999999999999998</v>
      </c>
      <c r="AD14" s="495"/>
      <c r="AE14" s="495"/>
      <c r="AF14" s="495"/>
      <c r="AG14" s="496"/>
      <c r="AH14" s="494">
        <v>2.2999999999999998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66.7</v>
      </c>
      <c r="CU14" s="506"/>
      <c r="CV14" s="506"/>
      <c r="CW14" s="506"/>
      <c r="CX14" s="506"/>
      <c r="CY14" s="506"/>
      <c r="CZ14" s="506"/>
      <c r="DA14" s="507"/>
      <c r="DB14" s="505">
        <v>60</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44314</v>
      </c>
      <c r="S15" s="492"/>
      <c r="T15" s="492"/>
      <c r="U15" s="492"/>
      <c r="V15" s="493"/>
      <c r="W15" s="423" t="s">
        <v>137</v>
      </c>
      <c r="X15" s="424"/>
      <c r="Y15" s="424"/>
      <c r="Z15" s="424"/>
      <c r="AA15" s="424"/>
      <c r="AB15" s="414"/>
      <c r="AC15" s="458">
        <v>6408</v>
      </c>
      <c r="AD15" s="459"/>
      <c r="AE15" s="459"/>
      <c r="AF15" s="459"/>
      <c r="AG15" s="501"/>
      <c r="AH15" s="458">
        <v>7095</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7183036</v>
      </c>
      <c r="BO15" s="371"/>
      <c r="BP15" s="371"/>
      <c r="BQ15" s="371"/>
      <c r="BR15" s="371"/>
      <c r="BS15" s="371"/>
      <c r="BT15" s="371"/>
      <c r="BU15" s="372"/>
      <c r="BV15" s="370">
        <v>7181533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32.299999999999997</v>
      </c>
      <c r="AD16" s="495"/>
      <c r="AE16" s="495"/>
      <c r="AF16" s="495"/>
      <c r="AG16" s="496"/>
      <c r="AH16" s="494">
        <v>33.799999999999997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11476861</v>
      </c>
      <c r="BO16" s="408"/>
      <c r="BP16" s="408"/>
      <c r="BQ16" s="408"/>
      <c r="BR16" s="408"/>
      <c r="BS16" s="408"/>
      <c r="BT16" s="408"/>
      <c r="BU16" s="409"/>
      <c r="BV16" s="407">
        <v>11177848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12970</v>
      </c>
      <c r="AD17" s="459"/>
      <c r="AE17" s="459"/>
      <c r="AF17" s="459"/>
      <c r="AG17" s="501"/>
      <c r="AH17" s="458">
        <v>13436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9174346</v>
      </c>
      <c r="BO17" s="408"/>
      <c r="BP17" s="408"/>
      <c r="BQ17" s="408"/>
      <c r="BR17" s="408"/>
      <c r="BS17" s="408"/>
      <c r="BT17" s="408"/>
      <c r="BU17" s="409"/>
      <c r="BV17" s="407">
        <v>9170279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126.85</v>
      </c>
      <c r="M18" s="531"/>
      <c r="N18" s="531"/>
      <c r="O18" s="531"/>
      <c r="P18" s="531"/>
      <c r="Q18" s="531"/>
      <c r="R18" s="532"/>
      <c r="S18" s="532"/>
      <c r="T18" s="532"/>
      <c r="U18" s="532"/>
      <c r="V18" s="533"/>
      <c r="W18" s="425"/>
      <c r="X18" s="426"/>
      <c r="Y18" s="426"/>
      <c r="Z18" s="426"/>
      <c r="AA18" s="426"/>
      <c r="AB18" s="417"/>
      <c r="AC18" s="534">
        <v>65.400000000000006</v>
      </c>
      <c r="AD18" s="535"/>
      <c r="AE18" s="535"/>
      <c r="AF18" s="535"/>
      <c r="AG18" s="536"/>
      <c r="AH18" s="534">
        <v>63.9</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12766118</v>
      </c>
      <c r="BO18" s="408"/>
      <c r="BP18" s="408"/>
      <c r="BQ18" s="408"/>
      <c r="BR18" s="408"/>
      <c r="BS18" s="408"/>
      <c r="BT18" s="408"/>
      <c r="BU18" s="409"/>
      <c r="BV18" s="407">
        <v>12363508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362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16606342</v>
      </c>
      <c r="BO19" s="408"/>
      <c r="BP19" s="408"/>
      <c r="BQ19" s="408"/>
      <c r="BR19" s="408"/>
      <c r="BS19" s="408"/>
      <c r="BT19" s="408"/>
      <c r="BU19" s="409"/>
      <c r="BV19" s="407">
        <v>15727057</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18911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28303215</v>
      </c>
      <c r="BO22" s="371"/>
      <c r="BP22" s="371"/>
      <c r="BQ22" s="371"/>
      <c r="BR22" s="371"/>
      <c r="BS22" s="371"/>
      <c r="BT22" s="371"/>
      <c r="BU22" s="372"/>
      <c r="BV22" s="370">
        <v>26934937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18920523</v>
      </c>
      <c r="BO23" s="408"/>
      <c r="BP23" s="408"/>
      <c r="BQ23" s="408"/>
      <c r="BR23" s="408"/>
      <c r="BS23" s="408"/>
      <c r="BT23" s="408"/>
      <c r="BU23" s="409"/>
      <c r="BV23" s="407">
        <v>19911808</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7599</v>
      </c>
      <c r="R24" s="459"/>
      <c r="S24" s="459"/>
      <c r="T24" s="459"/>
      <c r="U24" s="459"/>
      <c r="V24" s="501"/>
      <c r="W24" s="553"/>
      <c r="X24" s="554"/>
      <c r="Y24" s="555"/>
      <c r="Z24" s="457" t="s">
        <v>162</v>
      </c>
      <c r="AA24" s="437"/>
      <c r="AB24" s="437"/>
      <c r="AC24" s="437"/>
      <c r="AD24" s="437"/>
      <c r="AE24" s="437"/>
      <c r="AF24" s="437"/>
      <c r="AG24" s="438"/>
      <c r="AH24" s="458">
        <v>419</v>
      </c>
      <c r="AI24" s="459"/>
      <c r="AJ24" s="459"/>
      <c r="AK24" s="459"/>
      <c r="AL24" s="501"/>
      <c r="AM24" s="458">
        <v>1283816</v>
      </c>
      <c r="AN24" s="459"/>
      <c r="AO24" s="459"/>
      <c r="AP24" s="459"/>
      <c r="AQ24" s="459"/>
      <c r="AR24" s="501"/>
      <c r="AS24" s="458">
        <v>3064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19803338</v>
      </c>
      <c r="BO24" s="408"/>
      <c r="BP24" s="408"/>
      <c r="BQ24" s="408"/>
      <c r="BR24" s="408"/>
      <c r="BS24" s="408"/>
      <c r="BT24" s="408"/>
      <c r="BU24" s="409"/>
      <c r="BV24" s="407">
        <v>17661722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7049</v>
      </c>
      <c r="R25" s="459"/>
      <c r="S25" s="459"/>
      <c r="T25" s="459"/>
      <c r="U25" s="459"/>
      <c r="V25" s="501"/>
      <c r="W25" s="553"/>
      <c r="X25" s="554"/>
      <c r="Y25" s="555"/>
      <c r="Z25" s="457" t="s">
        <v>165</v>
      </c>
      <c r="AA25" s="437"/>
      <c r="AB25" s="437"/>
      <c r="AC25" s="437"/>
      <c r="AD25" s="437"/>
      <c r="AE25" s="437"/>
      <c r="AF25" s="437"/>
      <c r="AG25" s="438"/>
      <c r="AH25" s="458">
        <v>88</v>
      </c>
      <c r="AI25" s="459"/>
      <c r="AJ25" s="459"/>
      <c r="AK25" s="459"/>
      <c r="AL25" s="501"/>
      <c r="AM25" s="458">
        <v>291016</v>
      </c>
      <c r="AN25" s="459"/>
      <c r="AO25" s="459"/>
      <c r="AP25" s="459"/>
      <c r="AQ25" s="459"/>
      <c r="AR25" s="501"/>
      <c r="AS25" s="458">
        <v>3307</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1709679</v>
      </c>
      <c r="BO25" s="371"/>
      <c r="BP25" s="371"/>
      <c r="BQ25" s="371"/>
      <c r="BR25" s="371"/>
      <c r="BS25" s="371"/>
      <c r="BT25" s="371"/>
      <c r="BU25" s="372"/>
      <c r="BV25" s="370">
        <v>4956697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6118</v>
      </c>
      <c r="R26" s="459"/>
      <c r="S26" s="459"/>
      <c r="T26" s="459"/>
      <c r="U26" s="459"/>
      <c r="V26" s="501"/>
      <c r="W26" s="553"/>
      <c r="X26" s="554"/>
      <c r="Y26" s="555"/>
      <c r="Z26" s="457" t="s">
        <v>168</v>
      </c>
      <c r="AA26" s="559"/>
      <c r="AB26" s="559"/>
      <c r="AC26" s="559"/>
      <c r="AD26" s="559"/>
      <c r="AE26" s="559"/>
      <c r="AF26" s="559"/>
      <c r="AG26" s="560"/>
      <c r="AH26" s="458">
        <v>55</v>
      </c>
      <c r="AI26" s="459"/>
      <c r="AJ26" s="459"/>
      <c r="AK26" s="459"/>
      <c r="AL26" s="501"/>
      <c r="AM26" s="458">
        <v>140250</v>
      </c>
      <c r="AN26" s="459"/>
      <c r="AO26" s="459"/>
      <c r="AP26" s="459"/>
      <c r="AQ26" s="459"/>
      <c r="AR26" s="501"/>
      <c r="AS26" s="458">
        <v>2550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4860</v>
      </c>
      <c r="R27" s="459"/>
      <c r="S27" s="459"/>
      <c r="T27" s="459"/>
      <c r="U27" s="459"/>
      <c r="V27" s="501"/>
      <c r="W27" s="553"/>
      <c r="X27" s="554"/>
      <c r="Y27" s="555"/>
      <c r="Z27" s="457" t="s">
        <v>171</v>
      </c>
      <c r="AA27" s="437"/>
      <c r="AB27" s="437"/>
      <c r="AC27" s="437"/>
      <c r="AD27" s="437"/>
      <c r="AE27" s="437"/>
      <c r="AF27" s="437"/>
      <c r="AG27" s="438"/>
      <c r="AH27" s="458">
        <v>44</v>
      </c>
      <c r="AI27" s="459"/>
      <c r="AJ27" s="459"/>
      <c r="AK27" s="459"/>
      <c r="AL27" s="501"/>
      <c r="AM27" s="458">
        <v>136576</v>
      </c>
      <c r="AN27" s="459"/>
      <c r="AO27" s="459"/>
      <c r="AP27" s="459"/>
      <c r="AQ27" s="459"/>
      <c r="AR27" s="501"/>
      <c r="AS27" s="458">
        <v>3104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4150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3171319</v>
      </c>
      <c r="BO28" s="371"/>
      <c r="BP28" s="371"/>
      <c r="BQ28" s="371"/>
      <c r="BR28" s="371"/>
      <c r="BS28" s="371"/>
      <c r="BT28" s="371"/>
      <c r="BU28" s="372"/>
      <c r="BV28" s="370">
        <v>3159114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3860</v>
      </c>
      <c r="R29" s="459"/>
      <c r="S29" s="459"/>
      <c r="T29" s="459"/>
      <c r="U29" s="459"/>
      <c r="V29" s="501"/>
      <c r="W29" s="556"/>
      <c r="X29" s="557"/>
      <c r="Y29" s="558"/>
      <c r="Z29" s="457" t="s">
        <v>177</v>
      </c>
      <c r="AA29" s="437"/>
      <c r="AB29" s="437"/>
      <c r="AC29" s="437"/>
      <c r="AD29" s="437"/>
      <c r="AE29" s="437"/>
      <c r="AF29" s="437"/>
      <c r="AG29" s="438"/>
      <c r="AH29" s="458">
        <v>463</v>
      </c>
      <c r="AI29" s="459"/>
      <c r="AJ29" s="459"/>
      <c r="AK29" s="459"/>
      <c r="AL29" s="501"/>
      <c r="AM29" s="458">
        <v>1420392</v>
      </c>
      <c r="AN29" s="459"/>
      <c r="AO29" s="459"/>
      <c r="AP29" s="459"/>
      <c r="AQ29" s="459"/>
      <c r="AR29" s="501"/>
      <c r="AS29" s="458">
        <v>3068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2334031</v>
      </c>
      <c r="BO30" s="527"/>
      <c r="BP30" s="527"/>
      <c r="BQ30" s="527"/>
      <c r="BR30" s="527"/>
      <c r="BS30" s="527"/>
      <c r="BT30" s="527"/>
      <c r="BU30" s="528"/>
      <c r="BV30" s="526">
        <v>2392913</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安室ダム水道用水供給企業団</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赤穂市文化とみどり財団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墓地公園整備事業特別会計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兵庫県後期高齢者医療広域連合（一般会計）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15</v>
      </c>
      <c r="CP35" s="597"/>
      <c r="CQ35" s="598" t="str">
        <f>IF('各会計、関係団体の財政状況及び健全化判断比率'!BS8="","",'各会計、関係団体の財政状況及び健全化判断比率'!BS8)</f>
        <v>赤穂駅周辺整備株式会社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職員退職手当管理特別会計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IF('各会計、関係団体の財政状況及び健全化判断比率'!B33="","",'各会計、関係団体の財政状況及び健全化判断比率'!B33)</f>
        <v>介護老人保健施設事業会計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兵庫県後期高齢者医療広域連合（特別会計）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10</v>
      </c>
      <c r="AN37" s="597"/>
      <c r="AO37" s="598" t="str">
        <f>IF('各会計、関係団体の財政状況及び健全化判断比率'!B34="","",'各会計、関係団体の財政状況及び健全化判断比率'!B34)</f>
        <v>下水道事業会計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efWPuu9rPDiD7YFd4YaoglFDrjPjbfQxbpwrjV6bsW1hAqViR7fyuMHU1nA4Fnjx5jTpW+FYnKlnW6wYtSSKw==" saltValue="TpiYODPoZEMCuH3nbGQGq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535</v>
      </c>
      <c r="D34" s="1151"/>
      <c r="E34" s="1152"/>
      <c r="F34" s="32">
        <v>8.8800000000000008</v>
      </c>
      <c r="G34" s="33">
        <v>9.1</v>
      </c>
      <c r="H34" s="33">
        <v>10.46</v>
      </c>
      <c r="I34" s="33">
        <v>11.13</v>
      </c>
      <c r="J34" s="34">
        <v>10.91</v>
      </c>
      <c r="K34" s="22"/>
      <c r="L34" s="22"/>
      <c r="M34" s="22"/>
      <c r="N34" s="22"/>
      <c r="O34" s="22"/>
      <c r="P34" s="22"/>
    </row>
    <row r="35" spans="1:16" ht="39" customHeight="1" x14ac:dyDescent="0.15">
      <c r="A35" s="22"/>
      <c r="B35" s="35"/>
      <c r="C35" s="1145" t="s">
        <v>536</v>
      </c>
      <c r="D35" s="1146"/>
      <c r="E35" s="1147"/>
      <c r="F35" s="36">
        <v>2.71</v>
      </c>
      <c r="G35" s="37">
        <v>3.18</v>
      </c>
      <c r="H35" s="37">
        <v>3.37</v>
      </c>
      <c r="I35" s="37">
        <v>2.37</v>
      </c>
      <c r="J35" s="38">
        <v>1.32</v>
      </c>
      <c r="K35" s="22"/>
      <c r="L35" s="22"/>
      <c r="M35" s="22"/>
      <c r="N35" s="22"/>
      <c r="O35" s="22"/>
      <c r="P35" s="22"/>
    </row>
    <row r="36" spans="1:16" ht="39" customHeight="1" x14ac:dyDescent="0.15">
      <c r="A36" s="22"/>
      <c r="B36" s="35"/>
      <c r="C36" s="1145" t="s">
        <v>537</v>
      </c>
      <c r="D36" s="1146"/>
      <c r="E36" s="1147"/>
      <c r="F36" s="36">
        <v>0.23</v>
      </c>
      <c r="G36" s="37">
        <v>0.47</v>
      </c>
      <c r="H36" s="37">
        <v>1.03</v>
      </c>
      <c r="I36" s="37">
        <v>0.98</v>
      </c>
      <c r="J36" s="38">
        <v>0.93</v>
      </c>
      <c r="K36" s="22"/>
      <c r="L36" s="22"/>
      <c r="M36" s="22"/>
      <c r="N36" s="22"/>
      <c r="O36" s="22"/>
      <c r="P36" s="22"/>
    </row>
    <row r="37" spans="1:16" ht="39" customHeight="1" x14ac:dyDescent="0.15">
      <c r="A37" s="22"/>
      <c r="B37" s="35"/>
      <c r="C37" s="1145" t="s">
        <v>538</v>
      </c>
      <c r="D37" s="1146"/>
      <c r="E37" s="1147"/>
      <c r="F37" s="36">
        <v>2.09</v>
      </c>
      <c r="G37" s="37">
        <v>5.41</v>
      </c>
      <c r="H37" s="37">
        <v>4.4800000000000004</v>
      </c>
      <c r="I37" s="37">
        <v>2.52</v>
      </c>
      <c r="J37" s="38">
        <v>0.63</v>
      </c>
      <c r="K37" s="22"/>
      <c r="L37" s="22"/>
      <c r="M37" s="22"/>
      <c r="N37" s="22"/>
      <c r="O37" s="22"/>
      <c r="P37" s="22"/>
    </row>
    <row r="38" spans="1:16" ht="39" customHeight="1" x14ac:dyDescent="0.15">
      <c r="A38" s="22"/>
      <c r="B38" s="35"/>
      <c r="C38" s="1145" t="s">
        <v>539</v>
      </c>
      <c r="D38" s="1146"/>
      <c r="E38" s="1147"/>
      <c r="F38" s="36">
        <v>0.12</v>
      </c>
      <c r="G38" s="37">
        <v>0.1</v>
      </c>
      <c r="H38" s="37">
        <v>0.12</v>
      </c>
      <c r="I38" s="37">
        <v>0.12</v>
      </c>
      <c r="J38" s="38">
        <v>0.15</v>
      </c>
      <c r="K38" s="22"/>
      <c r="L38" s="22"/>
      <c r="M38" s="22"/>
      <c r="N38" s="22"/>
      <c r="O38" s="22"/>
      <c r="P38" s="22"/>
    </row>
    <row r="39" spans="1:16" ht="39" customHeight="1" x14ac:dyDescent="0.15">
      <c r="A39" s="22"/>
      <c r="B39" s="35"/>
      <c r="C39" s="1145" t="s">
        <v>540</v>
      </c>
      <c r="D39" s="1146"/>
      <c r="E39" s="1147"/>
      <c r="F39" s="36">
        <v>0.44</v>
      </c>
      <c r="G39" s="37">
        <v>0.05</v>
      </c>
      <c r="H39" s="37">
        <v>0.06</v>
      </c>
      <c r="I39" s="37">
        <v>0.06</v>
      </c>
      <c r="J39" s="38">
        <v>7.0000000000000007E-2</v>
      </c>
      <c r="K39" s="22"/>
      <c r="L39" s="22"/>
      <c r="M39" s="22"/>
      <c r="N39" s="22"/>
      <c r="O39" s="22"/>
      <c r="P39" s="22"/>
    </row>
    <row r="40" spans="1:16" ht="39" customHeight="1" x14ac:dyDescent="0.15">
      <c r="A40" s="22"/>
      <c r="B40" s="35"/>
      <c r="C40" s="1145" t="s">
        <v>541</v>
      </c>
      <c r="D40" s="1146"/>
      <c r="E40" s="1147"/>
      <c r="F40" s="36">
        <v>0.31</v>
      </c>
      <c r="G40" s="37">
        <v>0.09</v>
      </c>
      <c r="H40" s="37">
        <v>0.02</v>
      </c>
      <c r="I40" s="37">
        <v>0.31</v>
      </c>
      <c r="J40" s="38">
        <v>0.04</v>
      </c>
      <c r="K40" s="22"/>
      <c r="L40" s="22"/>
      <c r="M40" s="22"/>
      <c r="N40" s="22"/>
      <c r="O40" s="22"/>
      <c r="P40" s="22"/>
    </row>
    <row r="41" spans="1:16" ht="39" customHeight="1" x14ac:dyDescent="0.15">
      <c r="A41" s="22"/>
      <c r="B41" s="35"/>
      <c r="C41" s="1145" t="s">
        <v>542</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543</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544</v>
      </c>
      <c r="D43" s="1149"/>
      <c r="E43" s="1150"/>
      <c r="F43" s="41">
        <v>0</v>
      </c>
      <c r="G43" s="42">
        <v>0.63</v>
      </c>
      <c r="H43" s="42">
        <v>4.9000000000000004</v>
      </c>
      <c r="I43" s="42">
        <v>1.22</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GwymCd51nUKwNt+oFd+HtJz1FrjIyeluAUgl7eoTiiw6QdYztm7KR98wnlb8TWKrk6iSk88l9VngQQmIxF8eQ==" saltValue="aSePoEybLhtNn5NlQsqf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2495</v>
      </c>
      <c r="L45" s="60">
        <v>2526</v>
      </c>
      <c r="M45" s="60">
        <v>2577</v>
      </c>
      <c r="N45" s="60">
        <v>2545</v>
      </c>
      <c r="O45" s="61">
        <v>2474</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15">
      <c r="A48" s="48"/>
      <c r="B48" s="1155"/>
      <c r="C48" s="1156"/>
      <c r="D48" s="62"/>
      <c r="E48" s="1161" t="s">
        <v>13</v>
      </c>
      <c r="F48" s="1161"/>
      <c r="G48" s="1161"/>
      <c r="H48" s="1161"/>
      <c r="I48" s="1161"/>
      <c r="J48" s="1162"/>
      <c r="K48" s="63">
        <v>1241</v>
      </c>
      <c r="L48" s="64">
        <v>1309</v>
      </c>
      <c r="M48" s="64">
        <v>1336</v>
      </c>
      <c r="N48" s="64">
        <v>1128</v>
      </c>
      <c r="O48" s="65">
        <v>1192</v>
      </c>
      <c r="P48" s="48"/>
      <c r="Q48" s="48"/>
      <c r="R48" s="48"/>
      <c r="S48" s="48"/>
      <c r="T48" s="48"/>
      <c r="U48" s="48"/>
    </row>
    <row r="49" spans="1:21" ht="30.75" customHeight="1" x14ac:dyDescent="0.15">
      <c r="A49" s="48"/>
      <c r="B49" s="1155"/>
      <c r="C49" s="1156"/>
      <c r="D49" s="62"/>
      <c r="E49" s="1161" t="s">
        <v>14</v>
      </c>
      <c r="F49" s="1161"/>
      <c r="G49" s="1161"/>
      <c r="H49" s="1161"/>
      <c r="I49" s="1161"/>
      <c r="J49" s="1162"/>
      <c r="K49" s="63">
        <v>18</v>
      </c>
      <c r="L49" s="64">
        <v>15</v>
      </c>
      <c r="M49" s="64">
        <v>13</v>
      </c>
      <c r="N49" s="64">
        <v>12</v>
      </c>
      <c r="O49" s="65">
        <v>10</v>
      </c>
      <c r="P49" s="48"/>
      <c r="Q49" s="48"/>
      <c r="R49" s="48"/>
      <c r="S49" s="48"/>
      <c r="T49" s="48"/>
      <c r="U49" s="48"/>
    </row>
    <row r="50" spans="1:21" ht="30.75" customHeight="1" x14ac:dyDescent="0.15">
      <c r="A50" s="48"/>
      <c r="B50" s="1155"/>
      <c r="C50" s="1156"/>
      <c r="D50" s="62"/>
      <c r="E50" s="1161" t="s">
        <v>15</v>
      </c>
      <c r="F50" s="1161"/>
      <c r="G50" s="1161"/>
      <c r="H50" s="1161"/>
      <c r="I50" s="1161"/>
      <c r="J50" s="1162"/>
      <c r="K50" s="63">
        <v>2</v>
      </c>
      <c r="L50" s="64">
        <v>2</v>
      </c>
      <c r="M50" s="64">
        <v>2</v>
      </c>
      <c r="N50" s="64">
        <v>2</v>
      </c>
      <c r="O50" s="65">
        <v>2</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490</v>
      </c>
      <c r="L51" s="64" t="s">
        <v>490</v>
      </c>
      <c r="M51" s="64" t="s">
        <v>490</v>
      </c>
      <c r="N51" s="64" t="s">
        <v>490</v>
      </c>
      <c r="O51" s="65" t="s">
        <v>490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2722</v>
      </c>
      <c r="L52" s="64">
        <v>2744</v>
      </c>
      <c r="M52" s="64">
        <v>2773</v>
      </c>
      <c r="N52" s="64">
        <v>2755</v>
      </c>
      <c r="O52" s="65">
        <v>2769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1034</v>
      </c>
      <c r="L53" s="69">
        <v>1108</v>
      </c>
      <c r="M53" s="69">
        <v>1155</v>
      </c>
      <c r="N53" s="69">
        <v>932</v>
      </c>
      <c r="O53" s="70">
        <v>909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jdvpw3kU/mHqAI4LM7FwMtzYD+xE1IrnezTcFfBz9Da0nfDMFzWAJTrbB4tvuQTft2Eg0lErbgvqGAxUC5Ijcg==" saltValue="FKxnODoMLdBRZaWb/TygF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43">
        <v>30011</v>
      </c>
      <c r="J41" s="344">
        <v>29414</v>
      </c>
      <c r="K41" s="344">
        <v>27836</v>
      </c>
      <c r="L41" s="344">
        <v>26935</v>
      </c>
      <c r="M41" s="345">
        <v>28303</v>
      </c>
    </row>
    <row r="42" spans="2:13" ht="27.75" customHeight="1" x14ac:dyDescent="0.15">
      <c r="B42" s="1186"/>
      <c r="C42" s="1187"/>
      <c r="D42" s="106"/>
      <c r="E42" s="1192" t="s">
        <v>32</v>
      </c>
      <c r="F42" s="1192"/>
      <c r="G42" s="1192"/>
      <c r="H42" s="1193"/>
      <c r="I42" s="346">
        <v>4</v>
      </c>
      <c r="J42" s="347">
        <v>6</v>
      </c>
      <c r="K42" s="347">
        <v>4</v>
      </c>
      <c r="L42" s="347">
        <v>7</v>
      </c>
      <c r="M42" s="348">
        <v>4</v>
      </c>
    </row>
    <row r="43" spans="2:13" ht="27.75" customHeight="1" x14ac:dyDescent="0.15">
      <c r="B43" s="1186"/>
      <c r="C43" s="1187"/>
      <c r="D43" s="106"/>
      <c r="E43" s="1192" t="s">
        <v>33</v>
      </c>
      <c r="F43" s="1192"/>
      <c r="G43" s="1192"/>
      <c r="H43" s="1193"/>
      <c r="I43" s="346">
        <v>15024</v>
      </c>
      <c r="J43" s="347">
        <v>14293</v>
      </c>
      <c r="K43" s="347">
        <v>13275</v>
      </c>
      <c r="L43" s="347">
        <v>11107</v>
      </c>
      <c r="M43" s="348">
        <v>9262</v>
      </c>
    </row>
    <row r="44" spans="2:13" ht="27.75" customHeight="1" x14ac:dyDescent="0.15">
      <c r="B44" s="1186"/>
      <c r="C44" s="1187"/>
      <c r="D44" s="106"/>
      <c r="E44" s="1192" t="s">
        <v>34</v>
      </c>
      <c r="F44" s="1192"/>
      <c r="G44" s="1192"/>
      <c r="H44" s="1193"/>
      <c r="I44" s="346">
        <v>84</v>
      </c>
      <c r="J44" s="347">
        <v>69</v>
      </c>
      <c r="K44" s="347">
        <v>56</v>
      </c>
      <c r="L44" s="347">
        <v>44</v>
      </c>
      <c r="M44" s="348">
        <v>34</v>
      </c>
    </row>
    <row r="45" spans="2:13" ht="27.75" customHeight="1" x14ac:dyDescent="0.15">
      <c r="B45" s="1186"/>
      <c r="C45" s="1187"/>
      <c r="D45" s="106"/>
      <c r="E45" s="1192" t="s">
        <v>35</v>
      </c>
      <c r="F45" s="1192"/>
      <c r="G45" s="1192"/>
      <c r="H45" s="1193"/>
      <c r="I45" s="346">
        <v>2997</v>
      </c>
      <c r="J45" s="347">
        <v>3100</v>
      </c>
      <c r="K45" s="347">
        <v>3009</v>
      </c>
      <c r="L45" s="347">
        <v>3022</v>
      </c>
      <c r="M45" s="348">
        <v>3077</v>
      </c>
    </row>
    <row r="46" spans="2:13" ht="27.75" customHeight="1" x14ac:dyDescent="0.15">
      <c r="B46" s="1186"/>
      <c r="C46" s="1187"/>
      <c r="D46" s="107"/>
      <c r="E46" s="1192" t="s">
        <v>36</v>
      </c>
      <c r="F46" s="1192"/>
      <c r="G46" s="1192"/>
      <c r="H46" s="1193"/>
      <c r="I46" s="346" t="s">
        <v>490</v>
      </c>
      <c r="J46" s="347" t="s">
        <v>490</v>
      </c>
      <c r="K46" s="347" t="s">
        <v>490</v>
      </c>
      <c r="L46" s="347" t="s">
        <v>490</v>
      </c>
      <c r="M46" s="348" t="s">
        <v>490</v>
      </c>
    </row>
    <row r="47" spans="2:13" ht="27.75" customHeight="1" x14ac:dyDescent="0.15">
      <c r="B47" s="1186"/>
      <c r="C47" s="1187"/>
      <c r="D47" s="108"/>
      <c r="E47" s="1194" t="s">
        <v>37</v>
      </c>
      <c r="F47" s="1195"/>
      <c r="G47" s="1195"/>
      <c r="H47" s="1196"/>
      <c r="I47" s="346" t="s">
        <v>490</v>
      </c>
      <c r="J47" s="347" t="s">
        <v>490</v>
      </c>
      <c r="K47" s="347" t="s">
        <v>490</v>
      </c>
      <c r="L47" s="347" t="s">
        <v>490</v>
      </c>
      <c r="M47" s="348" t="s">
        <v>490</v>
      </c>
    </row>
    <row r="48" spans="2:13" ht="27.75" customHeight="1" x14ac:dyDescent="0.15">
      <c r="B48" s="1186"/>
      <c r="C48" s="1187"/>
      <c r="D48" s="106"/>
      <c r="E48" s="1192" t="s">
        <v>38</v>
      </c>
      <c r="F48" s="1192"/>
      <c r="G48" s="1192"/>
      <c r="H48" s="1193"/>
      <c r="I48" s="346" t="s">
        <v>490</v>
      </c>
      <c r="J48" s="347" t="s">
        <v>490</v>
      </c>
      <c r="K48" s="347" t="s">
        <v>490</v>
      </c>
      <c r="L48" s="347" t="s">
        <v>490</v>
      </c>
      <c r="M48" s="348" t="s">
        <v>490</v>
      </c>
    </row>
    <row r="49" spans="2:13" ht="27.75" customHeight="1" x14ac:dyDescent="0.15">
      <c r="B49" s="1188"/>
      <c r="C49" s="1189"/>
      <c r="D49" s="106"/>
      <c r="E49" s="1192" t="s">
        <v>39</v>
      </c>
      <c r="F49" s="1192"/>
      <c r="G49" s="1192"/>
      <c r="H49" s="1193"/>
      <c r="I49" s="346" t="s">
        <v>490</v>
      </c>
      <c r="J49" s="347" t="s">
        <v>490</v>
      </c>
      <c r="K49" s="347" t="s">
        <v>490</v>
      </c>
      <c r="L49" s="347" t="s">
        <v>490</v>
      </c>
      <c r="M49" s="348" t="s">
        <v>490</v>
      </c>
    </row>
    <row r="50" spans="2:13" ht="27.75" customHeight="1" x14ac:dyDescent="0.15">
      <c r="B50" s="1197" t="s">
        <v>40</v>
      </c>
      <c r="C50" s="1198"/>
      <c r="D50" s="109"/>
      <c r="E50" s="1192" t="s">
        <v>41</v>
      </c>
      <c r="F50" s="1192"/>
      <c r="G50" s="1192"/>
      <c r="H50" s="1193"/>
      <c r="I50" s="346">
        <v>3845</v>
      </c>
      <c r="J50" s="347">
        <v>4522</v>
      </c>
      <c r="K50" s="347">
        <v>4982</v>
      </c>
      <c r="L50" s="347">
        <v>5612</v>
      </c>
      <c r="M50" s="348">
        <v>5581</v>
      </c>
    </row>
    <row r="51" spans="2:13" ht="27.75" customHeight="1" x14ac:dyDescent="0.15">
      <c r="B51" s="1186"/>
      <c r="C51" s="1187"/>
      <c r="D51" s="106"/>
      <c r="E51" s="1192" t="s">
        <v>42</v>
      </c>
      <c r="F51" s="1192"/>
      <c r="G51" s="1192"/>
      <c r="H51" s="1193"/>
      <c r="I51" s="346">
        <v>7312</v>
      </c>
      <c r="J51" s="347">
        <v>7253</v>
      </c>
      <c r="K51" s="347">
        <v>6990</v>
      </c>
      <c r="L51" s="347">
        <v>6552</v>
      </c>
      <c r="M51" s="348">
        <v>6204</v>
      </c>
    </row>
    <row r="52" spans="2:13" ht="27.75" customHeight="1" x14ac:dyDescent="0.15">
      <c r="B52" s="1188"/>
      <c r="C52" s="1189"/>
      <c r="D52" s="106"/>
      <c r="E52" s="1192" t="s">
        <v>43</v>
      </c>
      <c r="F52" s="1192"/>
      <c r="G52" s="1192"/>
      <c r="H52" s="1193"/>
      <c r="I52" s="346">
        <v>25058</v>
      </c>
      <c r="J52" s="347">
        <v>24544</v>
      </c>
      <c r="K52" s="347">
        <v>23343</v>
      </c>
      <c r="L52" s="347">
        <v>22262</v>
      </c>
      <c r="M52" s="348">
        <v>21296</v>
      </c>
    </row>
    <row r="53" spans="2:13" ht="27.75" customHeight="1" thickBot="1" x14ac:dyDescent="0.2">
      <c r="B53" s="1199" t="s">
        <v>19</v>
      </c>
      <c r="C53" s="1200"/>
      <c r="D53" s="110"/>
      <c r="E53" s="1201" t="s">
        <v>44</v>
      </c>
      <c r="F53" s="1201"/>
      <c r="G53" s="1201"/>
      <c r="H53" s="1202"/>
      <c r="I53" s="349">
        <v>11903</v>
      </c>
      <c r="J53" s="350">
        <v>10564</v>
      </c>
      <c r="K53" s="350">
        <v>8866</v>
      </c>
      <c r="L53" s="350">
        <v>6689</v>
      </c>
      <c r="M53" s="351">
        <v>7599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aEyXq9CIojRPPr0XkOtrj6xPn2TpT0Omdj8YIEoIDM+u+z2BUIOJE0BMfRU1E5zS+PhYnEfJvjzWoRo5WSYVZQ==" saltValue="pd7bSEEqfWfiniWgqq6Oa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2664</v>
      </c>
      <c r="G55" s="352">
        <v>3159</v>
      </c>
      <c r="H55" s="353">
        <v>3171</v>
      </c>
    </row>
    <row r="56" spans="2:8" ht="52.5" customHeight="1" x14ac:dyDescent="0.15">
      <c r="B56" s="122"/>
      <c r="C56" s="1213" t="s">
        <v>47</v>
      </c>
      <c r="D56" s="1213"/>
      <c r="E56" s="1214"/>
      <c r="F56" s="354" t="s">
        <v>490</v>
      </c>
      <c r="G56" s="354" t="s">
        <v>490</v>
      </c>
      <c r="H56" s="355" t="s">
        <v>490</v>
      </c>
    </row>
    <row r="57" spans="2:8" ht="53.25" customHeight="1" x14ac:dyDescent="0.15">
      <c r="B57" s="122"/>
      <c r="C57" s="1215" t="s">
        <v>48</v>
      </c>
      <c r="D57" s="1215"/>
      <c r="E57" s="1216"/>
      <c r="F57" s="356">
        <v>2226</v>
      </c>
      <c r="G57" s="356">
        <v>2393</v>
      </c>
      <c r="H57" s="357">
        <v>2334</v>
      </c>
    </row>
    <row r="58" spans="2:8" ht="45.75" customHeight="1" x14ac:dyDescent="0.15">
      <c r="B58" s="123"/>
      <c r="C58" s="1203" t="s">
        <v>557</v>
      </c>
      <c r="D58" s="1204"/>
      <c r="E58" s="1205"/>
      <c r="F58" s="358">
        <v>523</v>
      </c>
      <c r="G58" s="358">
        <v>524</v>
      </c>
      <c r="H58" s="359">
        <v>525</v>
      </c>
    </row>
    <row r="59" spans="2:8" ht="45.75" customHeight="1" x14ac:dyDescent="0.15">
      <c r="B59" s="123"/>
      <c r="C59" s="1203" t="s">
        <v>556</v>
      </c>
      <c r="D59" s="1204"/>
      <c r="E59" s="1205"/>
      <c r="F59" s="358">
        <v>589</v>
      </c>
      <c r="G59" s="358">
        <v>557</v>
      </c>
      <c r="H59" s="359">
        <v>481</v>
      </c>
    </row>
    <row r="60" spans="2:8" ht="45.75" customHeight="1" x14ac:dyDescent="0.15">
      <c r="B60" s="123"/>
      <c r="C60" s="1203" t="s">
        <v>558</v>
      </c>
      <c r="D60" s="1204"/>
      <c r="E60" s="1205"/>
      <c r="F60" s="358">
        <v>293</v>
      </c>
      <c r="G60" s="358">
        <v>285</v>
      </c>
      <c r="H60" s="359">
        <v>283</v>
      </c>
    </row>
    <row r="61" spans="2:8" ht="45.75" customHeight="1" x14ac:dyDescent="0.15">
      <c r="B61" s="123"/>
      <c r="C61" s="1203" t="s">
        <v>559</v>
      </c>
      <c r="D61" s="1204"/>
      <c r="E61" s="1205"/>
      <c r="F61" s="358">
        <v>70</v>
      </c>
      <c r="G61" s="358">
        <v>268</v>
      </c>
      <c r="H61" s="359">
        <v>277</v>
      </c>
    </row>
    <row r="62" spans="2:8" ht="45.75" customHeight="1" thickBot="1" x14ac:dyDescent="0.2">
      <c r="B62" s="124"/>
      <c r="C62" s="1206" t="s">
        <v>560</v>
      </c>
      <c r="D62" s="1207"/>
      <c r="E62" s="1208"/>
      <c r="F62" s="360">
        <v>238</v>
      </c>
      <c r="G62" s="360">
        <v>238</v>
      </c>
      <c r="H62" s="361">
        <v>239</v>
      </c>
    </row>
    <row r="63" spans="2:8" ht="52.5" customHeight="1" thickBot="1" x14ac:dyDescent="0.2">
      <c r="B63" s="125"/>
      <c r="C63" s="1209" t="s">
        <v>49</v>
      </c>
      <c r="D63" s="1209"/>
      <c r="E63" s="1210"/>
      <c r="F63" s="362">
        <v>4890</v>
      </c>
      <c r="G63" s="362">
        <v>5552</v>
      </c>
      <c r="H63" s="363">
        <v>5505</v>
      </c>
    </row>
    <row r="64" spans="2:8" x14ac:dyDescent="0.15"/>
  </sheetData>
  <sheetProtection algorithmName="SHA-512" hashValue="gYJnC8snmgGP0OxXb7BQm6aPCx9r4EfES2d4tnyltnBSK1qsSob8WND8RaFyhtHZZHmCG7Xx+MbYCc6mHmhT/Q==" saltValue="DU4YZ4DGee5VuX600ng1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41537</v>
      </c>
      <c r="E3" s="144"/>
      <c r="F3" s="145">
        <v>76347</v>
      </c>
      <c r="G3" s="146"/>
      <c r="H3" s="147"/>
    </row>
    <row r="4" spans="1:8" x14ac:dyDescent="0.15">
      <c r="A4" s="148"/>
      <c r="B4" s="149"/>
      <c r="C4" s="150"/>
      <c r="D4" s="151">
        <v>26138</v>
      </c>
      <c r="E4" s="152"/>
      <c r="F4" s="153">
        <v>41762</v>
      </c>
      <c r="G4" s="154"/>
      <c r="H4" s="155"/>
    </row>
    <row r="5" spans="1:8" x14ac:dyDescent="0.15">
      <c r="A5" s="136" t="s">
        <v>522</v>
      </c>
      <c r="B5" s="141"/>
      <c r="C5" s="142"/>
      <c r="D5" s="143">
        <v>44333</v>
      </c>
      <c r="E5" s="144"/>
      <c r="F5" s="145">
        <v>69604</v>
      </c>
      <c r="G5" s="146"/>
      <c r="H5" s="147"/>
    </row>
    <row r="6" spans="1:8" x14ac:dyDescent="0.15">
      <c r="A6" s="148"/>
      <c r="B6" s="149"/>
      <c r="C6" s="150"/>
      <c r="D6" s="151">
        <v>27075</v>
      </c>
      <c r="E6" s="152"/>
      <c r="F6" s="153">
        <v>36247</v>
      </c>
      <c r="G6" s="154"/>
      <c r="H6" s="155"/>
    </row>
    <row r="7" spans="1:8" x14ac:dyDescent="0.15">
      <c r="A7" s="136" t="s">
        <v>523</v>
      </c>
      <c r="B7" s="141"/>
      <c r="C7" s="142"/>
      <c r="D7" s="143">
        <v>39209</v>
      </c>
      <c r="E7" s="144"/>
      <c r="F7" s="145">
        <v>68410</v>
      </c>
      <c r="G7" s="146"/>
      <c r="H7" s="147"/>
    </row>
    <row r="8" spans="1:8" x14ac:dyDescent="0.15">
      <c r="A8" s="148"/>
      <c r="B8" s="149"/>
      <c r="C8" s="150"/>
      <c r="D8" s="151">
        <v>23615</v>
      </c>
      <c r="E8" s="152"/>
      <c r="F8" s="153">
        <v>35086</v>
      </c>
      <c r="G8" s="154"/>
      <c r="H8" s="155"/>
    </row>
    <row r="9" spans="1:8" x14ac:dyDescent="0.15">
      <c r="A9" s="136" t="s">
        <v>524</v>
      </c>
      <c r="B9" s="141"/>
      <c r="C9" s="142"/>
      <c r="D9" s="143">
        <v>52978</v>
      </c>
      <c r="E9" s="144"/>
      <c r="F9" s="145">
        <v>73019</v>
      </c>
      <c r="G9" s="146"/>
      <c r="H9" s="147"/>
    </row>
    <row r="10" spans="1:8" x14ac:dyDescent="0.15">
      <c r="A10" s="148"/>
      <c r="B10" s="149"/>
      <c r="C10" s="150"/>
      <c r="D10" s="151">
        <v>36404</v>
      </c>
      <c r="E10" s="152"/>
      <c r="F10" s="153">
        <v>39427</v>
      </c>
      <c r="G10" s="154"/>
      <c r="H10" s="155"/>
    </row>
    <row r="11" spans="1:8" x14ac:dyDescent="0.15">
      <c r="A11" s="136" t="s">
        <v>525</v>
      </c>
      <c r="B11" s="141"/>
      <c r="C11" s="142"/>
      <c r="D11" s="143">
        <v>117620</v>
      </c>
      <c r="E11" s="144"/>
      <c r="F11" s="145">
        <v>76590</v>
      </c>
      <c r="G11" s="146"/>
      <c r="H11" s="147"/>
    </row>
    <row r="12" spans="1:8" x14ac:dyDescent="0.15">
      <c r="A12" s="148"/>
      <c r="B12" s="149"/>
      <c r="C12" s="156"/>
      <c r="D12" s="151">
        <v>88937</v>
      </c>
      <c r="E12" s="152"/>
      <c r="F12" s="153">
        <v>42387</v>
      </c>
      <c r="G12" s="154"/>
      <c r="H12" s="155"/>
    </row>
    <row r="13" spans="1:8" x14ac:dyDescent="0.15">
      <c r="A13" s="136"/>
      <c r="B13" s="141"/>
      <c r="C13" s="157"/>
      <c r="D13" s="158">
        <v>59135</v>
      </c>
      <c r="E13" s="159"/>
      <c r="F13" s="160">
        <v>72794</v>
      </c>
      <c r="G13" s="161"/>
      <c r="H13" s="147"/>
    </row>
    <row r="14" spans="1:8" x14ac:dyDescent="0.15">
      <c r="A14" s="148"/>
      <c r="B14" s="149"/>
      <c r="C14" s="150"/>
      <c r="D14" s="151">
        <v>40434</v>
      </c>
      <c r="E14" s="152"/>
      <c r="F14" s="153">
        <v>38982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2.1</v>
      </c>
      <c r="C19" s="162">
        <f>ROUND(VALUE(SUBSTITUTE(実質収支比率等に係る経年分析!G$48,"▲","-")),2)</f>
        <v>5.41</v>
      </c>
      <c r="D19" s="162">
        <f>ROUND(VALUE(SUBSTITUTE(実質収支比率等に係る経年分析!H$48,"▲","-")),2)</f>
        <v>4.4800000000000004</v>
      </c>
      <c r="E19" s="162">
        <f>ROUND(VALUE(SUBSTITUTE(実質収支比率等に係る経年分析!I$48,"▲","-")),2)</f>
        <v>2.5299999999999998</v>
      </c>
      <c r="F19" s="162">
        <f>ROUND(VALUE(SUBSTITUTE(実質収支比率等に係る経年分析!J$48,"▲","-")),2)</f>
        <v>0.64</v>
      </c>
    </row>
    <row r="20" spans="1:11" x14ac:dyDescent="0.15">
      <c r="A20" s="162" t="s">
        <v>53</v>
      </c>
      <c r="B20" s="162">
        <f>ROUND(VALUE(SUBSTITUTE(実質収支比率等に係る経年分析!F$47,"▲","-")),2)</f>
        <v>11.96</v>
      </c>
      <c r="C20" s="162">
        <f>ROUND(VALUE(SUBSTITUTE(実質収支比率等に係る経年分析!G$47,"▲","-")),2)</f>
        <v>14.4</v>
      </c>
      <c r="D20" s="162">
        <f>ROUND(VALUE(SUBSTITUTE(実質収支比率等に係る経年分析!H$47,"▲","-")),2)</f>
        <v>20.14</v>
      </c>
      <c r="E20" s="162">
        <f>ROUND(VALUE(SUBSTITUTE(実質収支比率等に係る経年分析!I$47,"▲","-")),2)</f>
        <v>23.76</v>
      </c>
      <c r="F20" s="162">
        <f>ROUND(VALUE(SUBSTITUTE(実質収支比率等に係る経年分析!J$47,"▲","-")),2)</f>
        <v>23.45</v>
      </c>
    </row>
    <row r="21" spans="1:11" x14ac:dyDescent="0.15">
      <c r="A21" s="162" t="s">
        <v>54</v>
      </c>
      <c r="B21" s="162">
        <f>IF(ISNUMBER(VALUE(SUBSTITUTE(実質収支比率等に係る経年分析!F$49,"▲","-"))),ROUND(VALUE(SUBSTITUTE(実質収支比率等に係る経年分析!F$49,"▲","-")),2),NA())</f>
        <v>2.56</v>
      </c>
      <c r="C21" s="162">
        <f>IF(ISNUMBER(VALUE(SUBSTITUTE(実質収支比率等に係る経年分析!G$49,"▲","-"))),ROUND(VALUE(SUBSTITUTE(実質収支比率等に係る経年分析!G$49,"▲","-")),2),NA())</f>
        <v>5.41</v>
      </c>
      <c r="D21" s="162">
        <f>IF(ISNUMBER(VALUE(SUBSTITUTE(実質収支比率等に係る経年分析!H$49,"▲","-"))),ROUND(VALUE(SUBSTITUTE(実質収支比率等に係る経年分析!H$49,"▲","-")),2),NA())</f>
        <v>4.28</v>
      </c>
      <c r="E21" s="162">
        <f>IF(ISNUMBER(VALUE(SUBSTITUTE(実質収支比率等に係る経年分析!I$49,"▲","-"))),ROUND(VALUE(SUBSTITUTE(実質収支比率等に係る経年分析!I$49,"▲","-")),2),NA())</f>
        <v>-0.18</v>
      </c>
      <c r="F21" s="162">
        <f>IF(ISNUMBER(VALUE(SUBSTITUTE(実質収支比率等に係る経年分析!J$49,"▲","-"))),ROUND(VALUE(SUBSTITUTE(実質収支比率等に係る経年分析!J$49,"▲","-")),2),NA())</f>
        <v>-2.91</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0.63</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4.9000000000000004</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1.22</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墓地公園整備事業特別会計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介護老人保健施設事業会計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0.31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0.09</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0.04</v>
      </c>
    </row>
    <row r="31" spans="1:11" x14ac:dyDescent="0.15">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7.0000000000000007E-2</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0.15</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5.41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4.4800000000000004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2.52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0.63</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0.23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0.47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1.03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0.98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0.93</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2.71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3.18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3.37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2.37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1.32</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8.8800000000000008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10.46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11.13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10.91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2722</v>
      </c>
      <c r="E42" s="164"/>
      <c r="F42" s="164"/>
      <c r="G42" s="164">
        <f>'実質公債費比率（分子）の構造'!L$52</f>
        <v>2744</v>
      </c>
      <c r="H42" s="164"/>
      <c r="I42" s="164"/>
      <c r="J42" s="164">
        <f>'実質公債費比率（分子）の構造'!M$52</f>
        <v>2773</v>
      </c>
      <c r="K42" s="164"/>
      <c r="L42" s="164"/>
      <c r="M42" s="164">
        <f>'実質公債費比率（分子）の構造'!N$52</f>
        <v>2755</v>
      </c>
      <c r="N42" s="164"/>
      <c r="O42" s="164"/>
      <c r="P42" s="164">
        <f>'実質公債費比率（分子）の構造'!O$52</f>
        <v>2769</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v>
      </c>
      <c r="C44" s="164"/>
      <c r="D44" s="164"/>
      <c r="E44" s="164">
        <f>'実質公債費比率（分子）の構造'!L$50</f>
        <v>2</v>
      </c>
      <c r="F44" s="164"/>
      <c r="G44" s="164"/>
      <c r="H44" s="164">
        <f>'実質公債費比率（分子）の構造'!M$50</f>
        <v>2</v>
      </c>
      <c r="I44" s="164"/>
      <c r="J44" s="164"/>
      <c r="K44" s="164">
        <f>'実質公債費比率（分子）の構造'!N$50</f>
        <v>2</v>
      </c>
      <c r="L44" s="164"/>
      <c r="M44" s="164"/>
      <c r="N44" s="164">
        <f>'実質公債費比率（分子）の構造'!O$50</f>
        <v>2</v>
      </c>
      <c r="O44" s="164"/>
      <c r="P44" s="164"/>
    </row>
    <row r="45" spans="1:16" x14ac:dyDescent="0.15">
      <c r="A45" s="164" t="s">
        <v>63</v>
      </c>
      <c r="B45" s="164">
        <f>'実質公債費比率（分子）の構造'!K$49</f>
        <v>18</v>
      </c>
      <c r="C45" s="164"/>
      <c r="D45" s="164"/>
      <c r="E45" s="164">
        <f>'実質公債費比率（分子）の構造'!L$49</f>
        <v>15</v>
      </c>
      <c r="F45" s="164"/>
      <c r="G45" s="164"/>
      <c r="H45" s="164">
        <f>'実質公債費比率（分子）の構造'!M$49</f>
        <v>13</v>
      </c>
      <c r="I45" s="164"/>
      <c r="J45" s="164"/>
      <c r="K45" s="164">
        <f>'実質公債費比率（分子）の構造'!N$49</f>
        <v>12</v>
      </c>
      <c r="L45" s="164"/>
      <c r="M45" s="164"/>
      <c r="N45" s="164">
        <f>'実質公債費比率（分子）の構造'!O$49</f>
        <v>10</v>
      </c>
      <c r="O45" s="164"/>
      <c r="P45" s="164"/>
    </row>
    <row r="46" spans="1:16" x14ac:dyDescent="0.15">
      <c r="A46" s="164" t="s">
        <v>64</v>
      </c>
      <c r="B46" s="164">
        <f>'実質公債費比率（分子）の構造'!K$48</f>
        <v>1241</v>
      </c>
      <c r="C46" s="164"/>
      <c r="D46" s="164"/>
      <c r="E46" s="164">
        <f>'実質公債費比率（分子）の構造'!L$48</f>
        <v>1309</v>
      </c>
      <c r="F46" s="164"/>
      <c r="G46" s="164"/>
      <c r="H46" s="164">
        <f>'実質公債費比率（分子）の構造'!M$48</f>
        <v>1336</v>
      </c>
      <c r="I46" s="164"/>
      <c r="J46" s="164"/>
      <c r="K46" s="164">
        <f>'実質公債費比率（分子）の構造'!N$48</f>
        <v>1128</v>
      </c>
      <c r="L46" s="164"/>
      <c r="M46" s="164"/>
      <c r="N46" s="164">
        <f>'実質公債費比率（分子）の構造'!O$48</f>
        <v>1192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2495</v>
      </c>
      <c r="C49" s="164"/>
      <c r="D49" s="164"/>
      <c r="E49" s="164">
        <f>'実質公債費比率（分子）の構造'!L$45</f>
        <v>2526</v>
      </c>
      <c r="F49" s="164"/>
      <c r="G49" s="164"/>
      <c r="H49" s="164">
        <f>'実質公債費比率（分子）の構造'!M$45</f>
        <v>2577</v>
      </c>
      <c r="I49" s="164"/>
      <c r="J49" s="164"/>
      <c r="K49" s="164">
        <f>'実質公債費比率（分子）の構造'!N$45</f>
        <v>2545</v>
      </c>
      <c r="L49" s="164"/>
      <c r="M49" s="164"/>
      <c r="N49" s="164">
        <f>'実質公債費比率（分子）の構造'!O$45</f>
        <v>2474</v>
      </c>
      <c r="O49" s="164"/>
      <c r="P49" s="164"/>
    </row>
    <row r="50" spans="1:16" x14ac:dyDescent="0.15">
      <c r="A50" s="164" t="s">
        <v>67</v>
      </c>
      <c r="B50" s="164" t="e">
        <f>NA()</f>
        <v>#N/A</v>
      </c>
      <c r="C50" s="164">
        <f>IF(ISNUMBER('実質公債費比率（分子）の構造'!K$53),'実質公債費比率（分子）の構造'!K$53,NA())</f>
        <v>1034</v>
      </c>
      <c r="D50" s="164" t="e">
        <f>NA()</f>
        <v>#N/A</v>
      </c>
      <c r="E50" s="164" t="e">
        <f>NA()</f>
        <v>#N/A</v>
      </c>
      <c r="F50" s="164">
        <f>IF(ISNUMBER('実質公債費比率（分子）の構造'!L$53),'実質公債費比率（分子）の構造'!L$53,NA())</f>
        <v>1108</v>
      </c>
      <c r="G50" s="164" t="e">
        <f>NA()</f>
        <v>#N/A</v>
      </c>
      <c r="H50" s="164" t="e">
        <f>NA()</f>
        <v>#N/A</v>
      </c>
      <c r="I50" s="164">
        <f>IF(ISNUMBER('実質公債費比率（分子）の構造'!M$53),'実質公債費比率（分子）の構造'!M$53,NA())</f>
        <v>1155</v>
      </c>
      <c r="J50" s="164" t="e">
        <f>NA()</f>
        <v>#N/A</v>
      </c>
      <c r="K50" s="164" t="e">
        <f>NA()</f>
        <v>#N/A</v>
      </c>
      <c r="L50" s="164">
        <f>IF(ISNUMBER('実質公債費比率（分子）の構造'!N$53),'実質公債費比率（分子）の構造'!N$53,NA())</f>
        <v>932</v>
      </c>
      <c r="M50" s="164" t="e">
        <f>NA()</f>
        <v>#N/A</v>
      </c>
      <c r="N50" s="164" t="e">
        <f>NA()</f>
        <v>#N/A</v>
      </c>
      <c r="O50" s="164">
        <f>IF(ISNUMBER('実質公債費比率（分子）の構造'!O$53),'実質公債費比率（分子）の構造'!O$53,NA())</f>
        <v>909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25058</v>
      </c>
      <c r="E56" s="163"/>
      <c r="F56" s="163"/>
      <c r="G56" s="163">
        <f>'将来負担比率（分子）の構造'!J$52</f>
        <v>24544</v>
      </c>
      <c r="H56" s="163"/>
      <c r="I56" s="163"/>
      <c r="J56" s="163">
        <f>'将来負担比率（分子）の構造'!K$52</f>
        <v>23343</v>
      </c>
      <c r="K56" s="163"/>
      <c r="L56" s="163"/>
      <c r="M56" s="163">
        <f>'将来負担比率（分子）の構造'!L$52</f>
        <v>22262</v>
      </c>
      <c r="N56" s="163"/>
      <c r="O56" s="163"/>
      <c r="P56" s="163">
        <f>'将来負担比率（分子）の構造'!M$52</f>
        <v>21296</v>
      </c>
    </row>
    <row r="57" spans="1:16" x14ac:dyDescent="0.15">
      <c r="A57" s="163" t="s">
        <v>42</v>
      </c>
      <c r="B57" s="163"/>
      <c r="C57" s="163"/>
      <c r="D57" s="163">
        <f>'将来負担比率（分子）の構造'!I$51</f>
        <v>7312</v>
      </c>
      <c r="E57" s="163"/>
      <c r="F57" s="163"/>
      <c r="G57" s="163">
        <f>'将来負担比率（分子）の構造'!J$51</f>
        <v>7253</v>
      </c>
      <c r="H57" s="163"/>
      <c r="I57" s="163"/>
      <c r="J57" s="163">
        <f>'将来負担比率（分子）の構造'!K$51</f>
        <v>6990</v>
      </c>
      <c r="K57" s="163"/>
      <c r="L57" s="163"/>
      <c r="M57" s="163">
        <f>'将来負担比率（分子）の構造'!L$51</f>
        <v>6552</v>
      </c>
      <c r="N57" s="163"/>
      <c r="O57" s="163"/>
      <c r="P57" s="163">
        <f>'将来負担比率（分子）の構造'!M$51</f>
        <v>6204</v>
      </c>
    </row>
    <row r="58" spans="1:16" x14ac:dyDescent="0.15">
      <c r="A58" s="163" t="s">
        <v>41</v>
      </c>
      <c r="B58" s="163"/>
      <c r="C58" s="163"/>
      <c r="D58" s="163">
        <f>'将来負担比率（分子）の構造'!I$50</f>
        <v>3845</v>
      </c>
      <c r="E58" s="163"/>
      <c r="F58" s="163"/>
      <c r="G58" s="163">
        <f>'将来負担比率（分子）の構造'!J$50</f>
        <v>4522</v>
      </c>
      <c r="H58" s="163"/>
      <c r="I58" s="163"/>
      <c r="J58" s="163">
        <f>'将来負担比率（分子）の構造'!K$50</f>
        <v>4982</v>
      </c>
      <c r="K58" s="163"/>
      <c r="L58" s="163"/>
      <c r="M58" s="163">
        <f>'将来負担比率（分子）の構造'!L$50</f>
        <v>5612</v>
      </c>
      <c r="N58" s="163"/>
      <c r="O58" s="163"/>
      <c r="P58" s="163">
        <f>'将来負担比率（分子）の構造'!M$50</f>
        <v>5581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2997</v>
      </c>
      <c r="C62" s="163"/>
      <c r="D62" s="163"/>
      <c r="E62" s="163">
        <f>'将来負担比率（分子）の構造'!J$45</f>
        <v>3100</v>
      </c>
      <c r="F62" s="163"/>
      <c r="G62" s="163"/>
      <c r="H62" s="163">
        <f>'将来負担比率（分子）の構造'!K$45</f>
        <v>3009</v>
      </c>
      <c r="I62" s="163"/>
      <c r="J62" s="163"/>
      <c r="K62" s="163">
        <f>'将来負担比率（分子）の構造'!L$45</f>
        <v>3022</v>
      </c>
      <c r="L62" s="163"/>
      <c r="M62" s="163"/>
      <c r="N62" s="163">
        <f>'将来負担比率（分子）の構造'!M$45</f>
        <v>3077</v>
      </c>
      <c r="O62" s="163"/>
      <c r="P62" s="163"/>
    </row>
    <row r="63" spans="1:16" x14ac:dyDescent="0.15">
      <c r="A63" s="163" t="s">
        <v>34</v>
      </c>
      <c r="B63" s="163">
        <f>'将来負担比率（分子）の構造'!I$44</f>
        <v>84</v>
      </c>
      <c r="C63" s="163"/>
      <c r="D63" s="163"/>
      <c r="E63" s="163">
        <f>'将来負担比率（分子）の構造'!J$44</f>
        <v>69</v>
      </c>
      <c r="F63" s="163"/>
      <c r="G63" s="163"/>
      <c r="H63" s="163">
        <f>'将来負担比率（分子）の構造'!K$44</f>
        <v>56</v>
      </c>
      <c r="I63" s="163"/>
      <c r="J63" s="163"/>
      <c r="K63" s="163">
        <f>'将来負担比率（分子）の構造'!L$44</f>
        <v>44</v>
      </c>
      <c r="L63" s="163"/>
      <c r="M63" s="163"/>
      <c r="N63" s="163">
        <f>'将来負担比率（分子）の構造'!M$44</f>
        <v>34</v>
      </c>
      <c r="O63" s="163"/>
      <c r="P63" s="163"/>
    </row>
    <row r="64" spans="1:16" x14ac:dyDescent="0.15">
      <c r="A64" s="163" t="s">
        <v>33</v>
      </c>
      <c r="B64" s="163">
        <f>'将来負担比率（分子）の構造'!I$43</f>
        <v>15024</v>
      </c>
      <c r="C64" s="163"/>
      <c r="D64" s="163"/>
      <c r="E64" s="163">
        <f>'将来負担比率（分子）の構造'!J$43</f>
        <v>14293</v>
      </c>
      <c r="F64" s="163"/>
      <c r="G64" s="163"/>
      <c r="H64" s="163">
        <f>'将来負担比率（分子）の構造'!K$43</f>
        <v>13275</v>
      </c>
      <c r="I64" s="163"/>
      <c r="J64" s="163"/>
      <c r="K64" s="163">
        <f>'将来負担比率（分子）の構造'!L$43</f>
        <v>11107</v>
      </c>
      <c r="L64" s="163"/>
      <c r="M64" s="163"/>
      <c r="N64" s="163">
        <f>'将来負担比率（分子）の構造'!M$43</f>
        <v>9262</v>
      </c>
      <c r="O64" s="163"/>
      <c r="P64" s="163"/>
    </row>
    <row r="65" spans="1:16" x14ac:dyDescent="0.15">
      <c r="A65" s="163" t="s">
        <v>32</v>
      </c>
      <c r="B65" s="163">
        <f>'将来負担比率（分子）の構造'!I$42</f>
        <v>4</v>
      </c>
      <c r="C65" s="163"/>
      <c r="D65" s="163"/>
      <c r="E65" s="163">
        <f>'将来負担比率（分子）の構造'!J$42</f>
        <v>6</v>
      </c>
      <c r="F65" s="163"/>
      <c r="G65" s="163"/>
      <c r="H65" s="163">
        <f>'将来負担比率（分子）の構造'!K$42</f>
        <v>4</v>
      </c>
      <c r="I65" s="163"/>
      <c r="J65" s="163"/>
      <c r="K65" s="163">
        <f>'将来負担比率（分子）の構造'!L$42</f>
        <v>7</v>
      </c>
      <c r="L65" s="163"/>
      <c r="M65" s="163"/>
      <c r="N65" s="163">
        <f>'将来負担比率（分子）の構造'!M$42</f>
        <v>4</v>
      </c>
      <c r="O65" s="163"/>
      <c r="P65" s="163"/>
    </row>
    <row r="66" spans="1:16" x14ac:dyDescent="0.15">
      <c r="A66" s="163" t="s">
        <v>31</v>
      </c>
      <c r="B66" s="163">
        <f>'将来負担比率（分子）の構造'!I$41</f>
        <v>30011</v>
      </c>
      <c r="C66" s="163"/>
      <c r="D66" s="163"/>
      <c r="E66" s="163">
        <f>'将来負担比率（分子）の構造'!J$41</f>
        <v>29414</v>
      </c>
      <c r="F66" s="163"/>
      <c r="G66" s="163"/>
      <c r="H66" s="163">
        <f>'将来負担比率（分子）の構造'!K$41</f>
        <v>27836</v>
      </c>
      <c r="I66" s="163"/>
      <c r="J66" s="163"/>
      <c r="K66" s="163">
        <f>'将来負担比率（分子）の構造'!L$41</f>
        <v>26935</v>
      </c>
      <c r="L66" s="163"/>
      <c r="M66" s="163"/>
      <c r="N66" s="163">
        <f>'将来負担比率（分子）の構造'!M$41</f>
        <v>28303</v>
      </c>
      <c r="O66" s="163"/>
      <c r="P66" s="163"/>
    </row>
    <row r="67" spans="1:16" x14ac:dyDescent="0.15">
      <c r="A67" s="163" t="s">
        <v>71</v>
      </c>
      <c r="B67" s="163" t="e">
        <f>NA()</f>
        <v>#N/A</v>
      </c>
      <c r="C67" s="163">
        <f>IF(ISNUMBER('将来負担比率（分子）の構造'!I$53), IF('将来負担比率（分子）の構造'!I$53 &lt; 0, 0, '将来負担比率（分子）の構造'!I$53), NA())</f>
        <v>11903</v>
      </c>
      <c r="D67" s="163" t="e">
        <f>NA()</f>
        <v>#N/A</v>
      </c>
      <c r="E67" s="163" t="e">
        <f>NA()</f>
        <v>#N/A</v>
      </c>
      <c r="F67" s="163">
        <f>IF(ISNUMBER('将来負担比率（分子）の構造'!J$53), IF('将来負担比率（分子）の構造'!J$53 &lt; 0, 0, '将来負担比率（分子）の構造'!J$53), NA())</f>
        <v>10564</v>
      </c>
      <c r="G67" s="163" t="e">
        <f>NA()</f>
        <v>#N/A</v>
      </c>
      <c r="H67" s="163" t="e">
        <f>NA()</f>
        <v>#N/A</v>
      </c>
      <c r="I67" s="163">
        <f>IF(ISNUMBER('将来負担比率（分子）の構造'!K$53), IF('将来負担比率（分子）の構造'!K$53 &lt; 0, 0, '将来負担比率（分子）の構造'!K$53), NA())</f>
        <v>8866</v>
      </c>
      <c r="J67" s="163" t="e">
        <f>NA()</f>
        <v>#N/A</v>
      </c>
      <c r="K67" s="163" t="e">
        <f>NA()</f>
        <v>#N/A</v>
      </c>
      <c r="L67" s="163">
        <f>IF(ISNUMBER('将来負担比率（分子）の構造'!L$53), IF('将来負担比率（分子）の構造'!L$53 &lt; 0, 0, '将来負担比率（分子）の構造'!L$53), NA())</f>
        <v>6689</v>
      </c>
      <c r="M67" s="163" t="e">
        <f>NA()</f>
        <v>#N/A</v>
      </c>
      <c r="N67" s="163" t="e">
        <f>NA()</f>
        <v>#N/A</v>
      </c>
      <c r="O67" s="163">
        <f>IF(ISNUMBER('将来負担比率（分子）の構造'!M$53), IF('将来負担比率（分子）の構造'!M$53 &lt; 0, 0, '将来負担比率（分子）の構造'!M$53), NA())</f>
        <v>7599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2664</v>
      </c>
      <c r="C72" s="167">
        <f>基金残高に係る経年分析!G55</f>
        <v>3159</v>
      </c>
      <c r="D72" s="167">
        <f>基金残高に係る経年分析!H55</f>
        <v>3171</v>
      </c>
    </row>
    <row r="73" spans="1:16" x14ac:dyDescent="0.15">
      <c r="A73" s="166" t="s">
        <v>74</v>
      </c>
      <c r="B73" s="167" t="str">
        <f>基金残高に係る経年分析!F56</f>
        <v>-</v>
      </c>
      <c r="C73" s="167" t="str">
        <f>基金残高に係る経年分析!G56</f>
        <v>-</v>
      </c>
      <c r="D73" s="167" t="str">
        <f>基金残高に係る経年分析!H56</f>
        <v>-</v>
      </c>
    </row>
    <row r="74" spans="1:16" x14ac:dyDescent="0.15">
      <c r="A74" s="166" t="s">
        <v>75</v>
      </c>
      <c r="B74" s="167">
        <f>基金残高に係る経年分析!F57</f>
        <v>2226</v>
      </c>
      <c r="C74" s="167">
        <f>基金残高に係る経年分析!G57</f>
        <v>2393</v>
      </c>
      <c r="D74" s="167">
        <f>基金残高に係る経年分析!H57</f>
        <v>2334</v>
      </c>
    </row>
  </sheetData>
  <sheetProtection algorithmName="SHA-512" hashValue="DeYPl4MWiOW4Rvk+LbSovYxuoY+GNySgefXPM5ZjMkrJcraITTbEQZZ0wePizBzqF1QtPYrlvuV2i99Db+E7bA==" saltValue="VectqWosepi4MthFDPBUnQ=="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8258405</v>
      </c>
      <c r="S5" s="613"/>
      <c r="T5" s="613"/>
      <c r="U5" s="613"/>
      <c r="V5" s="613"/>
      <c r="W5" s="613"/>
      <c r="X5" s="613"/>
      <c r="Y5" s="614"/>
      <c r="Z5" s="615">
        <v>31.7</v>
      </c>
      <c r="AA5" s="615"/>
      <c r="AB5" s="615"/>
      <c r="AC5" s="615"/>
      <c r="AD5" s="616">
        <v>7545674</v>
      </c>
      <c r="AE5" s="616"/>
      <c r="AF5" s="616"/>
      <c r="AG5" s="616"/>
      <c r="AH5" s="616"/>
      <c r="AI5" s="616"/>
      <c r="AJ5" s="616"/>
      <c r="AK5" s="616"/>
      <c r="AL5" s="617">
        <v>54.6</v>
      </c>
      <c r="AM5" s="618"/>
      <c r="AN5" s="618"/>
      <c r="AO5" s="619"/>
      <c r="AP5" s="609" t="s">
        <v>216</v>
      </c>
      <c r="AQ5" s="610"/>
      <c r="AR5" s="610"/>
      <c r="AS5" s="610"/>
      <c r="AT5" s="610"/>
      <c r="AU5" s="610"/>
      <c r="AV5" s="610"/>
      <c r="AW5" s="610"/>
      <c r="AX5" s="610"/>
      <c r="AY5" s="610"/>
      <c r="AZ5" s="610"/>
      <c r="BA5" s="610"/>
      <c r="BB5" s="610"/>
      <c r="BC5" s="610"/>
      <c r="BD5" s="610"/>
      <c r="BE5" s="610"/>
      <c r="BF5" s="611"/>
      <c r="BG5" s="623">
        <v>7659538</v>
      </c>
      <c r="BH5" s="624"/>
      <c r="BI5" s="624"/>
      <c r="BJ5" s="624"/>
      <c r="BK5" s="624"/>
      <c r="BL5" s="624"/>
      <c r="BM5" s="624"/>
      <c r="BN5" s="625"/>
      <c r="BO5" s="626">
        <v>92.7</v>
      </c>
      <c r="BP5" s="626"/>
      <c r="BQ5" s="626"/>
      <c r="BR5" s="626"/>
      <c r="BS5" s="627">
        <v>136155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159603</v>
      </c>
      <c r="S6" s="624"/>
      <c r="T6" s="624"/>
      <c r="U6" s="624"/>
      <c r="V6" s="624"/>
      <c r="W6" s="624"/>
      <c r="X6" s="624"/>
      <c r="Y6" s="625"/>
      <c r="Z6" s="626">
        <v>0.6</v>
      </c>
      <c r="AA6" s="626"/>
      <c r="AB6" s="626"/>
      <c r="AC6" s="626"/>
      <c r="AD6" s="627">
        <v>159603</v>
      </c>
      <c r="AE6" s="627"/>
      <c r="AF6" s="627"/>
      <c r="AG6" s="627"/>
      <c r="AH6" s="627"/>
      <c r="AI6" s="627"/>
      <c r="AJ6" s="627"/>
      <c r="AK6" s="627"/>
      <c r="AL6" s="628">
        <v>1.2</v>
      </c>
      <c r="AM6" s="629"/>
      <c r="AN6" s="629"/>
      <c r="AO6" s="630"/>
      <c r="AP6" s="620" t="s">
        <v>221</v>
      </c>
      <c r="AQ6" s="621"/>
      <c r="AR6" s="621"/>
      <c r="AS6" s="621"/>
      <c r="AT6" s="621"/>
      <c r="AU6" s="621"/>
      <c r="AV6" s="621"/>
      <c r="AW6" s="621"/>
      <c r="AX6" s="621"/>
      <c r="AY6" s="621"/>
      <c r="AZ6" s="621"/>
      <c r="BA6" s="621"/>
      <c r="BB6" s="621"/>
      <c r="BC6" s="621"/>
      <c r="BD6" s="621"/>
      <c r="BE6" s="621"/>
      <c r="BF6" s="622"/>
      <c r="BG6" s="623">
        <v>7659538</v>
      </c>
      <c r="BH6" s="624"/>
      <c r="BI6" s="624"/>
      <c r="BJ6" s="624"/>
      <c r="BK6" s="624"/>
      <c r="BL6" s="624"/>
      <c r="BM6" s="624"/>
      <c r="BN6" s="625"/>
      <c r="BO6" s="626">
        <v>92.7</v>
      </c>
      <c r="BP6" s="626"/>
      <c r="BQ6" s="626"/>
      <c r="BR6" s="626"/>
      <c r="BS6" s="627">
        <v>136155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202883</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202883</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4338</v>
      </c>
      <c r="S7" s="624"/>
      <c r="T7" s="624"/>
      <c r="U7" s="624"/>
      <c r="V7" s="624"/>
      <c r="W7" s="624"/>
      <c r="X7" s="624"/>
      <c r="Y7" s="625"/>
      <c r="Z7" s="626">
        <v>0</v>
      </c>
      <c r="AA7" s="626"/>
      <c r="AB7" s="626"/>
      <c r="AC7" s="626"/>
      <c r="AD7" s="627">
        <v>4338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2637107</v>
      </c>
      <c r="BH7" s="624"/>
      <c r="BI7" s="624"/>
      <c r="BJ7" s="624"/>
      <c r="BK7" s="624"/>
      <c r="BL7" s="624"/>
      <c r="BM7" s="624"/>
      <c r="BN7" s="625"/>
      <c r="BO7" s="626">
        <v>31.9</v>
      </c>
      <c r="BP7" s="626"/>
      <c r="BQ7" s="626"/>
      <c r="BR7" s="626"/>
      <c r="BS7" s="627">
        <v>136155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2709407</v>
      </c>
      <c r="CS7" s="624"/>
      <c r="CT7" s="624"/>
      <c r="CU7" s="624"/>
      <c r="CV7" s="624"/>
      <c r="CW7" s="624"/>
      <c r="CX7" s="624"/>
      <c r="CY7" s="625"/>
      <c r="CZ7" s="626">
        <v>10.5</v>
      </c>
      <c r="DA7" s="626"/>
      <c r="DB7" s="626"/>
      <c r="DC7" s="626"/>
      <c r="DD7" s="632">
        <v>199192</v>
      </c>
      <c r="DE7" s="624"/>
      <c r="DF7" s="624"/>
      <c r="DG7" s="624"/>
      <c r="DH7" s="624"/>
      <c r="DI7" s="624"/>
      <c r="DJ7" s="624"/>
      <c r="DK7" s="624"/>
      <c r="DL7" s="624"/>
      <c r="DM7" s="624"/>
      <c r="DN7" s="624"/>
      <c r="DO7" s="624"/>
      <c r="DP7" s="625"/>
      <c r="DQ7" s="632">
        <v>1725963</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77294</v>
      </c>
      <c r="S8" s="624"/>
      <c r="T8" s="624"/>
      <c r="U8" s="624"/>
      <c r="V8" s="624"/>
      <c r="W8" s="624"/>
      <c r="X8" s="624"/>
      <c r="Y8" s="625"/>
      <c r="Z8" s="626">
        <v>0.3</v>
      </c>
      <c r="AA8" s="626"/>
      <c r="AB8" s="626"/>
      <c r="AC8" s="626"/>
      <c r="AD8" s="627">
        <v>77294</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69649</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7593416</v>
      </c>
      <c r="CS8" s="624"/>
      <c r="CT8" s="624"/>
      <c r="CU8" s="624"/>
      <c r="CV8" s="624"/>
      <c r="CW8" s="624"/>
      <c r="CX8" s="624"/>
      <c r="CY8" s="625"/>
      <c r="CZ8" s="626">
        <v>29.4</v>
      </c>
      <c r="DA8" s="626"/>
      <c r="DB8" s="626"/>
      <c r="DC8" s="626"/>
      <c r="DD8" s="632">
        <v>19634</v>
      </c>
      <c r="DE8" s="624"/>
      <c r="DF8" s="624"/>
      <c r="DG8" s="624"/>
      <c r="DH8" s="624"/>
      <c r="DI8" s="624"/>
      <c r="DJ8" s="624"/>
      <c r="DK8" s="624"/>
      <c r="DL8" s="624"/>
      <c r="DM8" s="624"/>
      <c r="DN8" s="624"/>
      <c r="DO8" s="624"/>
      <c r="DP8" s="625"/>
      <c r="DQ8" s="632">
        <v>4491931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101827</v>
      </c>
      <c r="S9" s="624"/>
      <c r="T9" s="624"/>
      <c r="U9" s="624"/>
      <c r="V9" s="624"/>
      <c r="W9" s="624"/>
      <c r="X9" s="624"/>
      <c r="Y9" s="625"/>
      <c r="Z9" s="626">
        <v>0.4</v>
      </c>
      <c r="AA9" s="626"/>
      <c r="AB9" s="626"/>
      <c r="AC9" s="626"/>
      <c r="AD9" s="627">
        <v>101827</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1978672</v>
      </c>
      <c r="BH9" s="624"/>
      <c r="BI9" s="624"/>
      <c r="BJ9" s="624"/>
      <c r="BK9" s="624"/>
      <c r="BL9" s="624"/>
      <c r="BM9" s="624"/>
      <c r="BN9" s="625"/>
      <c r="BO9" s="626">
        <v>24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5183320</v>
      </c>
      <c r="CS9" s="624"/>
      <c r="CT9" s="624"/>
      <c r="CU9" s="624"/>
      <c r="CV9" s="624"/>
      <c r="CW9" s="624"/>
      <c r="CX9" s="624"/>
      <c r="CY9" s="625"/>
      <c r="CZ9" s="626">
        <v>20.100000000000001</v>
      </c>
      <c r="DA9" s="626"/>
      <c r="DB9" s="626"/>
      <c r="DC9" s="626"/>
      <c r="DD9" s="632">
        <v>2105408</v>
      </c>
      <c r="DE9" s="624"/>
      <c r="DF9" s="624"/>
      <c r="DG9" s="624"/>
      <c r="DH9" s="624"/>
      <c r="DI9" s="624"/>
      <c r="DJ9" s="624"/>
      <c r="DK9" s="624"/>
      <c r="DL9" s="624"/>
      <c r="DM9" s="624"/>
      <c r="DN9" s="624"/>
      <c r="DO9" s="624"/>
      <c r="DP9" s="625"/>
      <c r="DQ9" s="632">
        <v>2921383</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167298</v>
      </c>
      <c r="BH10" s="624"/>
      <c r="BI10" s="624"/>
      <c r="BJ10" s="624"/>
      <c r="BK10" s="624"/>
      <c r="BL10" s="624"/>
      <c r="BM10" s="624"/>
      <c r="BN10" s="625"/>
      <c r="BO10" s="626">
        <v>2</v>
      </c>
      <c r="BP10" s="626"/>
      <c r="BQ10" s="626"/>
      <c r="BR10" s="626"/>
      <c r="BS10" s="627">
        <v>27828</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18679</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15679</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1125193</v>
      </c>
      <c r="S11" s="624"/>
      <c r="T11" s="624"/>
      <c r="U11" s="624"/>
      <c r="V11" s="624"/>
      <c r="W11" s="624"/>
      <c r="X11" s="624"/>
      <c r="Y11" s="625"/>
      <c r="Z11" s="628">
        <v>4.3</v>
      </c>
      <c r="AA11" s="629"/>
      <c r="AB11" s="629"/>
      <c r="AC11" s="635"/>
      <c r="AD11" s="632">
        <v>1125193</v>
      </c>
      <c r="AE11" s="624"/>
      <c r="AF11" s="624"/>
      <c r="AG11" s="624"/>
      <c r="AH11" s="624"/>
      <c r="AI11" s="624"/>
      <c r="AJ11" s="624"/>
      <c r="AK11" s="625"/>
      <c r="AL11" s="628">
        <v>8.1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421488</v>
      </c>
      <c r="BH11" s="624"/>
      <c r="BI11" s="624"/>
      <c r="BJ11" s="624"/>
      <c r="BK11" s="624"/>
      <c r="BL11" s="624"/>
      <c r="BM11" s="624"/>
      <c r="BN11" s="625"/>
      <c r="BO11" s="626">
        <v>5.0999999999999996</v>
      </c>
      <c r="BP11" s="626"/>
      <c r="BQ11" s="626"/>
      <c r="BR11" s="626"/>
      <c r="BS11" s="627">
        <v>108327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361733</v>
      </c>
      <c r="CS11" s="624"/>
      <c r="CT11" s="624"/>
      <c r="CU11" s="624"/>
      <c r="CV11" s="624"/>
      <c r="CW11" s="624"/>
      <c r="CX11" s="624"/>
      <c r="CY11" s="625"/>
      <c r="CZ11" s="626">
        <v>1.4</v>
      </c>
      <c r="DA11" s="626"/>
      <c r="DB11" s="626"/>
      <c r="DC11" s="626"/>
      <c r="DD11" s="632">
        <v>107919</v>
      </c>
      <c r="DE11" s="624"/>
      <c r="DF11" s="624"/>
      <c r="DG11" s="624"/>
      <c r="DH11" s="624"/>
      <c r="DI11" s="624"/>
      <c r="DJ11" s="624"/>
      <c r="DK11" s="624"/>
      <c r="DL11" s="624"/>
      <c r="DM11" s="624"/>
      <c r="DN11" s="624"/>
      <c r="DO11" s="624"/>
      <c r="DP11" s="625"/>
      <c r="DQ11" s="632">
        <v>199239</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13123</v>
      </c>
      <c r="S12" s="624"/>
      <c r="T12" s="624"/>
      <c r="U12" s="624"/>
      <c r="V12" s="624"/>
      <c r="W12" s="624"/>
      <c r="X12" s="624"/>
      <c r="Y12" s="625"/>
      <c r="Z12" s="626">
        <v>0.1</v>
      </c>
      <c r="AA12" s="626"/>
      <c r="AB12" s="626"/>
      <c r="AC12" s="626"/>
      <c r="AD12" s="627">
        <v>13123</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4537951</v>
      </c>
      <c r="BH12" s="624"/>
      <c r="BI12" s="624"/>
      <c r="BJ12" s="624"/>
      <c r="BK12" s="624"/>
      <c r="BL12" s="624"/>
      <c r="BM12" s="624"/>
      <c r="BN12" s="625"/>
      <c r="BO12" s="626">
        <v>54.9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392830</v>
      </c>
      <c r="CS12" s="624"/>
      <c r="CT12" s="624"/>
      <c r="CU12" s="624"/>
      <c r="CV12" s="624"/>
      <c r="CW12" s="624"/>
      <c r="CX12" s="624"/>
      <c r="CY12" s="625"/>
      <c r="CZ12" s="626">
        <v>1.5</v>
      </c>
      <c r="DA12" s="626"/>
      <c r="DB12" s="626"/>
      <c r="DC12" s="626"/>
      <c r="DD12" s="632" t="s">
        <v>122</v>
      </c>
      <c r="DE12" s="624"/>
      <c r="DF12" s="624"/>
      <c r="DG12" s="624"/>
      <c r="DH12" s="624"/>
      <c r="DI12" s="624"/>
      <c r="DJ12" s="624"/>
      <c r="DK12" s="624"/>
      <c r="DL12" s="624"/>
      <c r="DM12" s="624"/>
      <c r="DN12" s="624"/>
      <c r="DO12" s="624"/>
      <c r="DP12" s="625"/>
      <c r="DQ12" s="632">
        <v>246560</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4516717</v>
      </c>
      <c r="BH13" s="624"/>
      <c r="BI13" s="624"/>
      <c r="BJ13" s="624"/>
      <c r="BK13" s="624"/>
      <c r="BL13" s="624"/>
      <c r="BM13" s="624"/>
      <c r="BN13" s="625"/>
      <c r="BO13" s="626">
        <v>54.7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2172124</v>
      </c>
      <c r="CS13" s="624"/>
      <c r="CT13" s="624"/>
      <c r="CU13" s="624"/>
      <c r="CV13" s="624"/>
      <c r="CW13" s="624"/>
      <c r="CX13" s="624"/>
      <c r="CY13" s="625"/>
      <c r="CZ13" s="626">
        <v>8.4</v>
      </c>
      <c r="DA13" s="626"/>
      <c r="DB13" s="626"/>
      <c r="DC13" s="626"/>
      <c r="DD13" s="632">
        <v>994822</v>
      </c>
      <c r="DE13" s="624"/>
      <c r="DF13" s="624"/>
      <c r="DG13" s="624"/>
      <c r="DH13" s="624"/>
      <c r="DI13" s="624"/>
      <c r="DJ13" s="624"/>
      <c r="DK13" s="624"/>
      <c r="DL13" s="624"/>
      <c r="DM13" s="624"/>
      <c r="DN13" s="624"/>
      <c r="DO13" s="624"/>
      <c r="DP13" s="625"/>
      <c r="DQ13" s="632">
        <v>1304923</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161538</v>
      </c>
      <c r="BH14" s="624"/>
      <c r="BI14" s="624"/>
      <c r="BJ14" s="624"/>
      <c r="BK14" s="624"/>
      <c r="BL14" s="624"/>
      <c r="BM14" s="624"/>
      <c r="BN14" s="625"/>
      <c r="BO14" s="626">
        <v>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1056161</v>
      </c>
      <c r="CS14" s="624"/>
      <c r="CT14" s="624"/>
      <c r="CU14" s="624"/>
      <c r="CV14" s="624"/>
      <c r="CW14" s="624"/>
      <c r="CX14" s="624"/>
      <c r="CY14" s="625"/>
      <c r="CZ14" s="626">
        <v>4.0999999999999996</v>
      </c>
      <c r="DA14" s="626"/>
      <c r="DB14" s="626"/>
      <c r="DC14" s="626"/>
      <c r="DD14" s="632">
        <v>118076</v>
      </c>
      <c r="DE14" s="624"/>
      <c r="DF14" s="624"/>
      <c r="DG14" s="624"/>
      <c r="DH14" s="624"/>
      <c r="DI14" s="624"/>
      <c r="DJ14" s="624"/>
      <c r="DK14" s="624"/>
      <c r="DL14" s="624"/>
      <c r="DM14" s="624"/>
      <c r="DN14" s="624"/>
      <c r="DO14" s="624"/>
      <c r="DP14" s="625"/>
      <c r="DQ14" s="632">
        <v>704056</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35136</v>
      </c>
      <c r="S15" s="624"/>
      <c r="T15" s="624"/>
      <c r="U15" s="624"/>
      <c r="V15" s="624"/>
      <c r="W15" s="624"/>
      <c r="X15" s="624"/>
      <c r="Y15" s="625"/>
      <c r="Z15" s="626">
        <v>0.1</v>
      </c>
      <c r="AA15" s="626"/>
      <c r="AB15" s="626"/>
      <c r="AC15" s="626"/>
      <c r="AD15" s="627">
        <v>35136</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322942</v>
      </c>
      <c r="BH15" s="624"/>
      <c r="BI15" s="624"/>
      <c r="BJ15" s="624"/>
      <c r="BK15" s="624"/>
      <c r="BL15" s="624"/>
      <c r="BM15" s="624"/>
      <c r="BN15" s="625"/>
      <c r="BO15" s="626">
        <v>3.9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3658658</v>
      </c>
      <c r="CS15" s="624"/>
      <c r="CT15" s="624"/>
      <c r="CU15" s="624"/>
      <c r="CV15" s="624"/>
      <c r="CW15" s="624"/>
      <c r="CX15" s="624"/>
      <c r="CY15" s="625"/>
      <c r="CZ15" s="626">
        <v>14.2</v>
      </c>
      <c r="DA15" s="626"/>
      <c r="DB15" s="626"/>
      <c r="DC15" s="626"/>
      <c r="DD15" s="632">
        <v>1651304</v>
      </c>
      <c r="DE15" s="624"/>
      <c r="DF15" s="624"/>
      <c r="DG15" s="624"/>
      <c r="DH15" s="624"/>
      <c r="DI15" s="624"/>
      <c r="DJ15" s="624"/>
      <c r="DK15" s="624"/>
      <c r="DL15" s="624"/>
      <c r="DM15" s="624"/>
      <c r="DN15" s="624"/>
      <c r="DO15" s="624"/>
      <c r="DP15" s="625"/>
      <c r="DQ15" s="632">
        <v>2105050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101136</v>
      </c>
      <c r="S16" s="624"/>
      <c r="T16" s="624"/>
      <c r="U16" s="624"/>
      <c r="V16" s="624"/>
      <c r="W16" s="624"/>
      <c r="X16" s="624"/>
      <c r="Y16" s="625"/>
      <c r="Z16" s="626">
        <v>0.4</v>
      </c>
      <c r="AA16" s="626"/>
      <c r="AB16" s="626"/>
      <c r="AC16" s="626"/>
      <c r="AD16" s="627">
        <v>101136</v>
      </c>
      <c r="AE16" s="627"/>
      <c r="AF16" s="627"/>
      <c r="AG16" s="627"/>
      <c r="AH16" s="627"/>
      <c r="AI16" s="627"/>
      <c r="AJ16" s="627"/>
      <c r="AK16" s="627"/>
      <c r="AL16" s="628">
        <v>0.7</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252569</v>
      </c>
      <c r="S17" s="624"/>
      <c r="T17" s="624"/>
      <c r="U17" s="624"/>
      <c r="V17" s="624"/>
      <c r="W17" s="624"/>
      <c r="X17" s="624"/>
      <c r="Y17" s="625"/>
      <c r="Z17" s="626">
        <v>1</v>
      </c>
      <c r="AA17" s="626"/>
      <c r="AB17" s="626"/>
      <c r="AC17" s="626"/>
      <c r="AD17" s="627">
        <v>252569</v>
      </c>
      <c r="AE17" s="627"/>
      <c r="AF17" s="627"/>
      <c r="AG17" s="627"/>
      <c r="AH17" s="627"/>
      <c r="AI17" s="627"/>
      <c r="AJ17" s="627"/>
      <c r="AK17" s="627"/>
      <c r="AL17" s="628">
        <v>1.8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2486897</v>
      </c>
      <c r="CS17" s="624"/>
      <c r="CT17" s="624"/>
      <c r="CU17" s="624"/>
      <c r="CV17" s="624"/>
      <c r="CW17" s="624"/>
      <c r="CX17" s="624"/>
      <c r="CY17" s="625"/>
      <c r="CZ17" s="626">
        <v>9.6</v>
      </c>
      <c r="DA17" s="626"/>
      <c r="DB17" s="626"/>
      <c r="DC17" s="626"/>
      <c r="DD17" s="632" t="s">
        <v>122</v>
      </c>
      <c r="DE17" s="624"/>
      <c r="DF17" s="624"/>
      <c r="DG17" s="624"/>
      <c r="DH17" s="624"/>
      <c r="DI17" s="624"/>
      <c r="DJ17" s="624"/>
      <c r="DK17" s="624"/>
      <c r="DL17" s="624"/>
      <c r="DM17" s="624"/>
      <c r="DN17" s="624"/>
      <c r="DO17" s="624"/>
      <c r="DP17" s="625"/>
      <c r="DQ17" s="632">
        <v>2440985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45497</v>
      </c>
      <c r="S18" s="624"/>
      <c r="T18" s="624"/>
      <c r="U18" s="624"/>
      <c r="V18" s="624"/>
      <c r="W18" s="624"/>
      <c r="X18" s="624"/>
      <c r="Y18" s="625"/>
      <c r="Z18" s="626">
        <v>0.2</v>
      </c>
      <c r="AA18" s="626"/>
      <c r="AB18" s="626"/>
      <c r="AC18" s="626"/>
      <c r="AD18" s="627">
        <v>45497</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192882</v>
      </c>
      <c r="S19" s="624"/>
      <c r="T19" s="624"/>
      <c r="U19" s="624"/>
      <c r="V19" s="624"/>
      <c r="W19" s="624"/>
      <c r="X19" s="624"/>
      <c r="Y19" s="625"/>
      <c r="Z19" s="626">
        <v>0.7</v>
      </c>
      <c r="AA19" s="626"/>
      <c r="AB19" s="626"/>
      <c r="AC19" s="626"/>
      <c r="AD19" s="627">
        <v>192882</v>
      </c>
      <c r="AE19" s="627"/>
      <c r="AF19" s="627"/>
      <c r="AG19" s="627"/>
      <c r="AH19" s="627"/>
      <c r="AI19" s="627"/>
      <c r="AJ19" s="627"/>
      <c r="AK19" s="627"/>
      <c r="AL19" s="628">
        <v>1.4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598867</v>
      </c>
      <c r="BH19" s="624"/>
      <c r="BI19" s="624"/>
      <c r="BJ19" s="624"/>
      <c r="BK19" s="624"/>
      <c r="BL19" s="624"/>
      <c r="BM19" s="624"/>
      <c r="BN19" s="625"/>
      <c r="BO19" s="626">
        <v>7.3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14190</v>
      </c>
      <c r="S20" s="624"/>
      <c r="T20" s="624"/>
      <c r="U20" s="624"/>
      <c r="V20" s="624"/>
      <c r="W20" s="624"/>
      <c r="X20" s="624"/>
      <c r="Y20" s="625"/>
      <c r="Z20" s="626">
        <v>0.1</v>
      </c>
      <c r="AA20" s="626"/>
      <c r="AB20" s="626"/>
      <c r="AC20" s="626"/>
      <c r="AD20" s="627">
        <v>14190</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598867</v>
      </c>
      <c r="BH20" s="624"/>
      <c r="BI20" s="624"/>
      <c r="BJ20" s="624"/>
      <c r="BK20" s="624"/>
      <c r="BL20" s="624"/>
      <c r="BM20" s="624"/>
      <c r="BN20" s="625"/>
      <c r="BO20" s="626">
        <v>7.3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25836108</v>
      </c>
      <c r="CS20" s="624"/>
      <c r="CT20" s="624"/>
      <c r="CU20" s="624"/>
      <c r="CV20" s="624"/>
      <c r="CW20" s="624"/>
      <c r="CX20" s="624"/>
      <c r="CY20" s="625"/>
      <c r="CZ20" s="626">
        <v>100</v>
      </c>
      <c r="DA20" s="626"/>
      <c r="DB20" s="626"/>
      <c r="DC20" s="626"/>
      <c r="DD20" s="632">
        <v>5196355</v>
      </c>
      <c r="DE20" s="624"/>
      <c r="DF20" s="624"/>
      <c r="DG20" s="624"/>
      <c r="DH20" s="624"/>
      <c r="DI20" s="624"/>
      <c r="DJ20" s="624"/>
      <c r="DK20" s="624"/>
      <c r="DL20" s="624"/>
      <c r="DM20" s="624"/>
      <c r="DN20" s="624"/>
      <c r="DO20" s="624"/>
      <c r="DP20" s="625"/>
      <c r="DQ20" s="632">
        <v>16358652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4836402</v>
      </c>
      <c r="S21" s="624"/>
      <c r="T21" s="624"/>
      <c r="U21" s="624"/>
      <c r="V21" s="624"/>
      <c r="W21" s="624"/>
      <c r="X21" s="624"/>
      <c r="Y21" s="625"/>
      <c r="Z21" s="626">
        <v>18.5</v>
      </c>
      <c r="AA21" s="626"/>
      <c r="AB21" s="626"/>
      <c r="AC21" s="626"/>
      <c r="AD21" s="627">
        <v>4288340</v>
      </c>
      <c r="AE21" s="627"/>
      <c r="AF21" s="627"/>
      <c r="AG21" s="627"/>
      <c r="AH21" s="627"/>
      <c r="AI21" s="627"/>
      <c r="AJ21" s="627"/>
      <c r="AK21" s="627"/>
      <c r="AL21" s="628">
        <v>31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22291</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4288340</v>
      </c>
      <c r="S22" s="624"/>
      <c r="T22" s="624"/>
      <c r="U22" s="624"/>
      <c r="V22" s="624"/>
      <c r="W22" s="624"/>
      <c r="X22" s="624"/>
      <c r="Y22" s="625"/>
      <c r="Z22" s="626">
        <v>16.399999999999999</v>
      </c>
      <c r="AA22" s="626"/>
      <c r="AB22" s="626"/>
      <c r="AC22" s="626"/>
      <c r="AD22" s="627">
        <v>4288340</v>
      </c>
      <c r="AE22" s="627"/>
      <c r="AF22" s="627"/>
      <c r="AG22" s="627"/>
      <c r="AH22" s="627"/>
      <c r="AI22" s="627"/>
      <c r="AJ22" s="627"/>
      <c r="AK22" s="627"/>
      <c r="AL22" s="628">
        <v>31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548062</v>
      </c>
      <c r="S23" s="624"/>
      <c r="T23" s="624"/>
      <c r="U23" s="624"/>
      <c r="V23" s="624"/>
      <c r="W23" s="624"/>
      <c r="X23" s="624"/>
      <c r="Y23" s="625"/>
      <c r="Z23" s="626">
        <v>2.1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576576</v>
      </c>
      <c r="BH23" s="624"/>
      <c r="BI23" s="624"/>
      <c r="BJ23" s="624"/>
      <c r="BK23" s="624"/>
      <c r="BL23" s="624"/>
      <c r="BM23" s="624"/>
      <c r="BN23" s="625"/>
      <c r="BO23" s="626">
        <v>7</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11470540</v>
      </c>
      <c r="CS24" s="613"/>
      <c r="CT24" s="613"/>
      <c r="CU24" s="613"/>
      <c r="CV24" s="613"/>
      <c r="CW24" s="613"/>
      <c r="CX24" s="613"/>
      <c r="CY24" s="614"/>
      <c r="CZ24" s="617">
        <v>44.4</v>
      </c>
      <c r="DA24" s="618"/>
      <c r="DB24" s="618"/>
      <c r="DC24" s="634"/>
      <c r="DD24" s="655">
        <v>8306957</v>
      </c>
      <c r="DE24" s="613"/>
      <c r="DF24" s="613"/>
      <c r="DG24" s="613"/>
      <c r="DH24" s="613"/>
      <c r="DI24" s="613"/>
      <c r="DJ24" s="613"/>
      <c r="DK24" s="614"/>
      <c r="DL24" s="655">
        <v>7569333</v>
      </c>
      <c r="DM24" s="613"/>
      <c r="DN24" s="613"/>
      <c r="DO24" s="613"/>
      <c r="DP24" s="613"/>
      <c r="DQ24" s="613"/>
      <c r="DR24" s="613"/>
      <c r="DS24" s="613"/>
      <c r="DT24" s="613"/>
      <c r="DU24" s="613"/>
      <c r="DV24" s="614"/>
      <c r="DW24" s="617">
        <v>54.6</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14965026</v>
      </c>
      <c r="S25" s="624"/>
      <c r="T25" s="624"/>
      <c r="U25" s="624"/>
      <c r="V25" s="624"/>
      <c r="W25" s="624"/>
      <c r="X25" s="624"/>
      <c r="Y25" s="625"/>
      <c r="Z25" s="626">
        <v>57.4</v>
      </c>
      <c r="AA25" s="626"/>
      <c r="AB25" s="626"/>
      <c r="AC25" s="626"/>
      <c r="AD25" s="627">
        <v>13704233</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4904144</v>
      </c>
      <c r="CS25" s="644"/>
      <c r="CT25" s="644"/>
      <c r="CU25" s="644"/>
      <c r="CV25" s="644"/>
      <c r="CW25" s="644"/>
      <c r="CX25" s="644"/>
      <c r="CY25" s="645"/>
      <c r="CZ25" s="628">
        <v>19</v>
      </c>
      <c r="DA25" s="656"/>
      <c r="DB25" s="656"/>
      <c r="DC25" s="658"/>
      <c r="DD25" s="632">
        <v>4134556</v>
      </c>
      <c r="DE25" s="644"/>
      <c r="DF25" s="644"/>
      <c r="DG25" s="644"/>
      <c r="DH25" s="644"/>
      <c r="DI25" s="644"/>
      <c r="DJ25" s="644"/>
      <c r="DK25" s="645"/>
      <c r="DL25" s="632">
        <v>4098616</v>
      </c>
      <c r="DM25" s="644"/>
      <c r="DN25" s="644"/>
      <c r="DO25" s="644"/>
      <c r="DP25" s="644"/>
      <c r="DQ25" s="644"/>
      <c r="DR25" s="644"/>
      <c r="DS25" s="644"/>
      <c r="DT25" s="644"/>
      <c r="DU25" s="644"/>
      <c r="DV25" s="645"/>
      <c r="DW25" s="628">
        <v>29.5</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5386</v>
      </c>
      <c r="S26" s="624"/>
      <c r="T26" s="624"/>
      <c r="U26" s="624"/>
      <c r="V26" s="624"/>
      <c r="W26" s="624"/>
      <c r="X26" s="624"/>
      <c r="Y26" s="625"/>
      <c r="Z26" s="626">
        <v>0</v>
      </c>
      <c r="AA26" s="626"/>
      <c r="AB26" s="626"/>
      <c r="AC26" s="626"/>
      <c r="AD26" s="627">
        <v>5386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3053633</v>
      </c>
      <c r="CS26" s="624"/>
      <c r="CT26" s="624"/>
      <c r="CU26" s="624"/>
      <c r="CV26" s="624"/>
      <c r="CW26" s="624"/>
      <c r="CX26" s="624"/>
      <c r="CY26" s="625"/>
      <c r="CZ26" s="628">
        <v>11.8</v>
      </c>
      <c r="DA26" s="656"/>
      <c r="DB26" s="656"/>
      <c r="DC26" s="658"/>
      <c r="DD26" s="632">
        <v>2574439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279708</v>
      </c>
      <c r="S27" s="624"/>
      <c r="T27" s="624"/>
      <c r="U27" s="624"/>
      <c r="V27" s="624"/>
      <c r="W27" s="624"/>
      <c r="X27" s="624"/>
      <c r="Y27" s="625"/>
      <c r="Z27" s="626">
        <v>1.1000000000000001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8258405</v>
      </c>
      <c r="BH27" s="624"/>
      <c r="BI27" s="624"/>
      <c r="BJ27" s="624"/>
      <c r="BK27" s="624"/>
      <c r="BL27" s="624"/>
      <c r="BM27" s="624"/>
      <c r="BN27" s="625"/>
      <c r="BO27" s="626">
        <v>100</v>
      </c>
      <c r="BP27" s="626"/>
      <c r="BQ27" s="626"/>
      <c r="BR27" s="626"/>
      <c r="BS27" s="627">
        <v>136155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4079499</v>
      </c>
      <c r="CS27" s="644"/>
      <c r="CT27" s="644"/>
      <c r="CU27" s="644"/>
      <c r="CV27" s="644"/>
      <c r="CW27" s="644"/>
      <c r="CX27" s="644"/>
      <c r="CY27" s="645"/>
      <c r="CZ27" s="628">
        <v>15.8</v>
      </c>
      <c r="DA27" s="656"/>
      <c r="DB27" s="656"/>
      <c r="DC27" s="658"/>
      <c r="DD27" s="632">
        <v>1731416</v>
      </c>
      <c r="DE27" s="644"/>
      <c r="DF27" s="644"/>
      <c r="DG27" s="644"/>
      <c r="DH27" s="644"/>
      <c r="DI27" s="644"/>
      <c r="DJ27" s="644"/>
      <c r="DK27" s="645"/>
      <c r="DL27" s="632">
        <v>1043032</v>
      </c>
      <c r="DM27" s="644"/>
      <c r="DN27" s="644"/>
      <c r="DO27" s="644"/>
      <c r="DP27" s="644"/>
      <c r="DQ27" s="644"/>
      <c r="DR27" s="644"/>
      <c r="DS27" s="644"/>
      <c r="DT27" s="644"/>
      <c r="DU27" s="644"/>
      <c r="DV27" s="645"/>
      <c r="DW27" s="628">
        <v>7.5</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291434</v>
      </c>
      <c r="S28" s="624"/>
      <c r="T28" s="624"/>
      <c r="U28" s="624"/>
      <c r="V28" s="624"/>
      <c r="W28" s="624"/>
      <c r="X28" s="624"/>
      <c r="Y28" s="625"/>
      <c r="Z28" s="626">
        <v>1.1000000000000001</v>
      </c>
      <c r="AA28" s="626"/>
      <c r="AB28" s="626"/>
      <c r="AC28" s="626"/>
      <c r="AD28" s="627">
        <v>85643</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2486897</v>
      </c>
      <c r="CS28" s="624"/>
      <c r="CT28" s="624"/>
      <c r="CU28" s="624"/>
      <c r="CV28" s="624"/>
      <c r="CW28" s="624"/>
      <c r="CX28" s="624"/>
      <c r="CY28" s="625"/>
      <c r="CZ28" s="628">
        <v>9.6</v>
      </c>
      <c r="DA28" s="656"/>
      <c r="DB28" s="656"/>
      <c r="DC28" s="658"/>
      <c r="DD28" s="632">
        <v>2440985</v>
      </c>
      <c r="DE28" s="624"/>
      <c r="DF28" s="624"/>
      <c r="DG28" s="624"/>
      <c r="DH28" s="624"/>
      <c r="DI28" s="624"/>
      <c r="DJ28" s="624"/>
      <c r="DK28" s="625"/>
      <c r="DL28" s="632">
        <v>2427685</v>
      </c>
      <c r="DM28" s="624"/>
      <c r="DN28" s="624"/>
      <c r="DO28" s="624"/>
      <c r="DP28" s="624"/>
      <c r="DQ28" s="624"/>
      <c r="DR28" s="624"/>
      <c r="DS28" s="624"/>
      <c r="DT28" s="624"/>
      <c r="DU28" s="624"/>
      <c r="DV28" s="625"/>
      <c r="DW28" s="628">
        <v>17.5</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27836</v>
      </c>
      <c r="S29" s="624"/>
      <c r="T29" s="624"/>
      <c r="U29" s="624"/>
      <c r="V29" s="624"/>
      <c r="W29" s="624"/>
      <c r="X29" s="624"/>
      <c r="Y29" s="625"/>
      <c r="Z29" s="626">
        <v>0.1</v>
      </c>
      <c r="AA29" s="626"/>
      <c r="AB29" s="626"/>
      <c r="AC29" s="626"/>
      <c r="AD29" s="627">
        <v>15419</v>
      </c>
      <c r="AE29" s="627"/>
      <c r="AF29" s="627"/>
      <c r="AG29" s="627"/>
      <c r="AH29" s="627"/>
      <c r="AI29" s="627"/>
      <c r="AJ29" s="627"/>
      <c r="AK29" s="627"/>
      <c r="AL29" s="628">
        <v>0.1</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2486870</v>
      </c>
      <c r="CS29" s="644"/>
      <c r="CT29" s="644"/>
      <c r="CU29" s="644"/>
      <c r="CV29" s="644"/>
      <c r="CW29" s="644"/>
      <c r="CX29" s="644"/>
      <c r="CY29" s="645"/>
      <c r="CZ29" s="628">
        <v>9.6</v>
      </c>
      <c r="DA29" s="656"/>
      <c r="DB29" s="656"/>
      <c r="DC29" s="658"/>
      <c r="DD29" s="632">
        <v>2440958</v>
      </c>
      <c r="DE29" s="644"/>
      <c r="DF29" s="644"/>
      <c r="DG29" s="644"/>
      <c r="DH29" s="644"/>
      <c r="DI29" s="644"/>
      <c r="DJ29" s="644"/>
      <c r="DK29" s="645"/>
      <c r="DL29" s="632">
        <v>2427658</v>
      </c>
      <c r="DM29" s="644"/>
      <c r="DN29" s="644"/>
      <c r="DO29" s="644"/>
      <c r="DP29" s="644"/>
      <c r="DQ29" s="644"/>
      <c r="DR29" s="644"/>
      <c r="DS29" s="644"/>
      <c r="DT29" s="644"/>
      <c r="DU29" s="644"/>
      <c r="DV29" s="645"/>
      <c r="DW29" s="628">
        <v>17.5</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3433597</v>
      </c>
      <c r="S30" s="624"/>
      <c r="T30" s="624"/>
      <c r="U30" s="624"/>
      <c r="V30" s="624"/>
      <c r="W30" s="624"/>
      <c r="X30" s="624"/>
      <c r="Y30" s="625"/>
      <c r="Z30" s="626">
        <v>13.2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2402615</v>
      </c>
      <c r="CS30" s="624"/>
      <c r="CT30" s="624"/>
      <c r="CU30" s="624"/>
      <c r="CV30" s="624"/>
      <c r="CW30" s="624"/>
      <c r="CX30" s="624"/>
      <c r="CY30" s="625"/>
      <c r="CZ30" s="628">
        <v>9.3000000000000007</v>
      </c>
      <c r="DA30" s="656"/>
      <c r="DB30" s="656"/>
      <c r="DC30" s="658"/>
      <c r="DD30" s="632">
        <v>2358323</v>
      </c>
      <c r="DE30" s="624"/>
      <c r="DF30" s="624"/>
      <c r="DG30" s="624"/>
      <c r="DH30" s="624"/>
      <c r="DI30" s="624"/>
      <c r="DJ30" s="624"/>
      <c r="DK30" s="625"/>
      <c r="DL30" s="632">
        <v>2345023</v>
      </c>
      <c r="DM30" s="624"/>
      <c r="DN30" s="624"/>
      <c r="DO30" s="624"/>
      <c r="DP30" s="624"/>
      <c r="DQ30" s="624"/>
      <c r="DR30" s="624"/>
      <c r="DS30" s="624"/>
      <c r="DT30" s="624"/>
      <c r="DU30" s="624"/>
      <c r="DV30" s="625"/>
      <c r="DW30" s="628">
        <v>16.899999999999999</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96.2</v>
      </c>
      <c r="BN31" s="667"/>
      <c r="BO31" s="667"/>
      <c r="BP31" s="667"/>
      <c r="BQ31" s="668"/>
      <c r="BR31" s="670">
        <v>99.3</v>
      </c>
      <c r="BS31" s="667"/>
      <c r="BT31" s="667"/>
      <c r="BU31" s="667"/>
      <c r="BV31" s="667"/>
      <c r="BW31" s="667"/>
      <c r="BX31" s="618">
        <v>95.9</v>
      </c>
      <c r="BY31" s="667"/>
      <c r="BZ31" s="667"/>
      <c r="CA31" s="667"/>
      <c r="CB31" s="668"/>
      <c r="CD31" s="663"/>
      <c r="CE31" s="664"/>
      <c r="CF31" s="620" t="s">
        <v>300</v>
      </c>
      <c r="CG31" s="621"/>
      <c r="CH31" s="621"/>
      <c r="CI31" s="621"/>
      <c r="CJ31" s="621"/>
      <c r="CK31" s="621"/>
      <c r="CL31" s="621"/>
      <c r="CM31" s="621"/>
      <c r="CN31" s="621"/>
      <c r="CO31" s="621"/>
      <c r="CP31" s="621"/>
      <c r="CQ31" s="622"/>
      <c r="CR31" s="623">
        <v>84255</v>
      </c>
      <c r="CS31" s="644"/>
      <c r="CT31" s="644"/>
      <c r="CU31" s="644"/>
      <c r="CV31" s="644"/>
      <c r="CW31" s="644"/>
      <c r="CX31" s="644"/>
      <c r="CY31" s="645"/>
      <c r="CZ31" s="628">
        <v>0.3</v>
      </c>
      <c r="DA31" s="656"/>
      <c r="DB31" s="656"/>
      <c r="DC31" s="658"/>
      <c r="DD31" s="632">
        <v>82635</v>
      </c>
      <c r="DE31" s="644"/>
      <c r="DF31" s="644"/>
      <c r="DG31" s="644"/>
      <c r="DH31" s="644"/>
      <c r="DI31" s="644"/>
      <c r="DJ31" s="644"/>
      <c r="DK31" s="645"/>
      <c r="DL31" s="632">
        <v>82635</v>
      </c>
      <c r="DM31" s="644"/>
      <c r="DN31" s="644"/>
      <c r="DO31" s="644"/>
      <c r="DP31" s="644"/>
      <c r="DQ31" s="644"/>
      <c r="DR31" s="644"/>
      <c r="DS31" s="644"/>
      <c r="DT31" s="644"/>
      <c r="DU31" s="644"/>
      <c r="DV31" s="645"/>
      <c r="DW31" s="628">
        <v>0.6</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1262344</v>
      </c>
      <c r="S32" s="624"/>
      <c r="T32" s="624"/>
      <c r="U32" s="624"/>
      <c r="V32" s="624"/>
      <c r="W32" s="624"/>
      <c r="X32" s="624"/>
      <c r="Y32" s="625"/>
      <c r="Z32" s="626">
        <v>4.8</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99.4</v>
      </c>
      <c r="BH32" s="644"/>
      <c r="BI32" s="644"/>
      <c r="BJ32" s="644"/>
      <c r="BK32" s="644"/>
      <c r="BL32" s="644"/>
      <c r="BM32" s="629">
        <v>96.9</v>
      </c>
      <c r="BN32" s="644"/>
      <c r="BO32" s="644"/>
      <c r="BP32" s="644"/>
      <c r="BQ32" s="669"/>
      <c r="BR32" s="680">
        <v>99.3</v>
      </c>
      <c r="BS32" s="644"/>
      <c r="BT32" s="644"/>
      <c r="BU32" s="644"/>
      <c r="BV32" s="644"/>
      <c r="BW32" s="644"/>
      <c r="BX32" s="629">
        <v>96.6</v>
      </c>
      <c r="BY32" s="644"/>
      <c r="BZ32" s="644"/>
      <c r="CA32" s="644"/>
      <c r="CB32" s="669"/>
      <c r="CD32" s="665"/>
      <c r="CE32" s="666"/>
      <c r="CF32" s="620" t="s">
        <v>304</v>
      </c>
      <c r="CG32" s="621"/>
      <c r="CH32" s="621"/>
      <c r="CI32" s="621"/>
      <c r="CJ32" s="621"/>
      <c r="CK32" s="621"/>
      <c r="CL32" s="621"/>
      <c r="CM32" s="621"/>
      <c r="CN32" s="621"/>
      <c r="CO32" s="621"/>
      <c r="CP32" s="621"/>
      <c r="CQ32" s="622"/>
      <c r="CR32" s="623">
        <v>27</v>
      </c>
      <c r="CS32" s="624"/>
      <c r="CT32" s="624"/>
      <c r="CU32" s="624"/>
      <c r="CV32" s="624"/>
      <c r="CW32" s="624"/>
      <c r="CX32" s="624"/>
      <c r="CY32" s="625"/>
      <c r="CZ32" s="628">
        <v>0</v>
      </c>
      <c r="DA32" s="656"/>
      <c r="DB32" s="656"/>
      <c r="DC32" s="658"/>
      <c r="DD32" s="632">
        <v>27</v>
      </c>
      <c r="DE32" s="624"/>
      <c r="DF32" s="624"/>
      <c r="DG32" s="624"/>
      <c r="DH32" s="624"/>
      <c r="DI32" s="624"/>
      <c r="DJ32" s="624"/>
      <c r="DK32" s="625"/>
      <c r="DL32" s="632">
        <v>27</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47978</v>
      </c>
      <c r="S33" s="624"/>
      <c r="T33" s="624"/>
      <c r="U33" s="624"/>
      <c r="V33" s="624"/>
      <c r="W33" s="624"/>
      <c r="X33" s="624"/>
      <c r="Y33" s="625"/>
      <c r="Z33" s="626">
        <v>0.2</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99.3</v>
      </c>
      <c r="BH33" s="682"/>
      <c r="BI33" s="682"/>
      <c r="BJ33" s="682"/>
      <c r="BK33" s="682"/>
      <c r="BL33" s="682"/>
      <c r="BM33" s="683">
        <v>95.7</v>
      </c>
      <c r="BN33" s="682"/>
      <c r="BO33" s="682"/>
      <c r="BP33" s="682"/>
      <c r="BQ33" s="684"/>
      <c r="BR33" s="681">
        <v>99.3</v>
      </c>
      <c r="BS33" s="682"/>
      <c r="BT33" s="682"/>
      <c r="BU33" s="682"/>
      <c r="BV33" s="682"/>
      <c r="BW33" s="682"/>
      <c r="BX33" s="683">
        <v>95.4</v>
      </c>
      <c r="BY33" s="682"/>
      <c r="BZ33" s="682"/>
      <c r="CA33" s="682"/>
      <c r="CB33" s="684"/>
      <c r="CD33" s="620" t="s">
        <v>307</v>
      </c>
      <c r="CE33" s="621"/>
      <c r="CF33" s="621"/>
      <c r="CG33" s="621"/>
      <c r="CH33" s="621"/>
      <c r="CI33" s="621"/>
      <c r="CJ33" s="621"/>
      <c r="CK33" s="621"/>
      <c r="CL33" s="621"/>
      <c r="CM33" s="621"/>
      <c r="CN33" s="621"/>
      <c r="CO33" s="621"/>
      <c r="CP33" s="621"/>
      <c r="CQ33" s="622"/>
      <c r="CR33" s="623">
        <v>9169213</v>
      </c>
      <c r="CS33" s="644"/>
      <c r="CT33" s="644"/>
      <c r="CU33" s="644"/>
      <c r="CV33" s="644"/>
      <c r="CW33" s="644"/>
      <c r="CX33" s="644"/>
      <c r="CY33" s="645"/>
      <c r="CZ33" s="628">
        <v>35.5</v>
      </c>
      <c r="DA33" s="656"/>
      <c r="DB33" s="656"/>
      <c r="DC33" s="658"/>
      <c r="DD33" s="632">
        <v>7209133</v>
      </c>
      <c r="DE33" s="644"/>
      <c r="DF33" s="644"/>
      <c r="DG33" s="644"/>
      <c r="DH33" s="644"/>
      <c r="DI33" s="644"/>
      <c r="DJ33" s="644"/>
      <c r="DK33" s="645"/>
      <c r="DL33" s="632">
        <v>5196785</v>
      </c>
      <c r="DM33" s="644"/>
      <c r="DN33" s="644"/>
      <c r="DO33" s="644"/>
      <c r="DP33" s="644"/>
      <c r="DQ33" s="644"/>
      <c r="DR33" s="644"/>
      <c r="DS33" s="644"/>
      <c r="DT33" s="644"/>
      <c r="DU33" s="644"/>
      <c r="DV33" s="645"/>
      <c r="DW33" s="628">
        <v>37.5</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440609</v>
      </c>
      <c r="S34" s="624"/>
      <c r="T34" s="624"/>
      <c r="U34" s="624"/>
      <c r="V34" s="624"/>
      <c r="W34" s="624"/>
      <c r="X34" s="624"/>
      <c r="Y34" s="625"/>
      <c r="Z34" s="626">
        <v>1.7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2692576</v>
      </c>
      <c r="CS34" s="624"/>
      <c r="CT34" s="624"/>
      <c r="CU34" s="624"/>
      <c r="CV34" s="624"/>
      <c r="CW34" s="624"/>
      <c r="CX34" s="624"/>
      <c r="CY34" s="625"/>
      <c r="CZ34" s="628">
        <v>10.4</v>
      </c>
      <c r="DA34" s="656"/>
      <c r="DB34" s="656"/>
      <c r="DC34" s="658"/>
      <c r="DD34" s="632">
        <v>2107159</v>
      </c>
      <c r="DE34" s="624"/>
      <c r="DF34" s="624"/>
      <c r="DG34" s="624"/>
      <c r="DH34" s="624"/>
      <c r="DI34" s="624"/>
      <c r="DJ34" s="624"/>
      <c r="DK34" s="625"/>
      <c r="DL34" s="632">
        <v>1537193</v>
      </c>
      <c r="DM34" s="624"/>
      <c r="DN34" s="624"/>
      <c r="DO34" s="624"/>
      <c r="DP34" s="624"/>
      <c r="DQ34" s="624"/>
      <c r="DR34" s="624"/>
      <c r="DS34" s="624"/>
      <c r="DT34" s="624"/>
      <c r="DU34" s="624"/>
      <c r="DV34" s="625"/>
      <c r="DW34" s="628">
        <v>11.1</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784833</v>
      </c>
      <c r="S35" s="624"/>
      <c r="T35" s="624"/>
      <c r="U35" s="624"/>
      <c r="V35" s="624"/>
      <c r="W35" s="624"/>
      <c r="X35" s="624"/>
      <c r="Y35" s="625"/>
      <c r="Z35" s="626">
        <v>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152261</v>
      </c>
      <c r="CS35" s="644"/>
      <c r="CT35" s="644"/>
      <c r="CU35" s="644"/>
      <c r="CV35" s="644"/>
      <c r="CW35" s="644"/>
      <c r="CX35" s="644"/>
      <c r="CY35" s="645"/>
      <c r="CZ35" s="628">
        <v>0.6</v>
      </c>
      <c r="DA35" s="656"/>
      <c r="DB35" s="656"/>
      <c r="DC35" s="658"/>
      <c r="DD35" s="632">
        <v>108828</v>
      </c>
      <c r="DE35" s="644"/>
      <c r="DF35" s="644"/>
      <c r="DG35" s="644"/>
      <c r="DH35" s="644"/>
      <c r="DI35" s="644"/>
      <c r="DJ35" s="644"/>
      <c r="DK35" s="645"/>
      <c r="DL35" s="632">
        <v>108828</v>
      </c>
      <c r="DM35" s="644"/>
      <c r="DN35" s="644"/>
      <c r="DO35" s="644"/>
      <c r="DP35" s="644"/>
      <c r="DQ35" s="644"/>
      <c r="DR35" s="644"/>
      <c r="DS35" s="644"/>
      <c r="DT35" s="644"/>
      <c r="DU35" s="644"/>
      <c r="DV35" s="645"/>
      <c r="DW35" s="628">
        <v>0.8</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251775</v>
      </c>
      <c r="S36" s="624"/>
      <c r="T36" s="624"/>
      <c r="U36" s="624"/>
      <c r="V36" s="624"/>
      <c r="W36" s="624"/>
      <c r="X36" s="624"/>
      <c r="Y36" s="625"/>
      <c r="Z36" s="626">
        <v>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4688199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9995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2667700</v>
      </c>
      <c r="CS36" s="624"/>
      <c r="CT36" s="624"/>
      <c r="CU36" s="624"/>
      <c r="CV36" s="624"/>
      <c r="CW36" s="624"/>
      <c r="CX36" s="624"/>
      <c r="CY36" s="625"/>
      <c r="CZ36" s="628">
        <v>10.3</v>
      </c>
      <c r="DA36" s="656"/>
      <c r="DB36" s="656"/>
      <c r="DC36" s="658"/>
      <c r="DD36" s="632">
        <v>2252914</v>
      </c>
      <c r="DE36" s="624"/>
      <c r="DF36" s="624"/>
      <c r="DG36" s="624"/>
      <c r="DH36" s="624"/>
      <c r="DI36" s="624"/>
      <c r="DJ36" s="624"/>
      <c r="DK36" s="625"/>
      <c r="DL36" s="632">
        <v>1098884</v>
      </c>
      <c r="DM36" s="624"/>
      <c r="DN36" s="624"/>
      <c r="DO36" s="624"/>
      <c r="DP36" s="624"/>
      <c r="DQ36" s="624"/>
      <c r="DR36" s="624"/>
      <c r="DS36" s="624"/>
      <c r="DT36" s="624"/>
      <c r="DU36" s="624"/>
      <c r="DV36" s="625"/>
      <c r="DW36" s="628">
        <v>7.9</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522379</v>
      </c>
      <c r="S37" s="624"/>
      <c r="T37" s="624"/>
      <c r="U37" s="624"/>
      <c r="V37" s="624"/>
      <c r="W37" s="624"/>
      <c r="X37" s="624"/>
      <c r="Y37" s="625"/>
      <c r="Z37" s="626">
        <v>2</v>
      </c>
      <c r="AA37" s="626"/>
      <c r="AB37" s="626"/>
      <c r="AC37" s="626"/>
      <c r="AD37" s="627">
        <v>2823</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1865138</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-64515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1839</v>
      </c>
      <c r="CS37" s="644"/>
      <c r="CT37" s="644"/>
      <c r="CU37" s="644"/>
      <c r="CV37" s="644"/>
      <c r="CW37" s="644"/>
      <c r="CX37" s="644"/>
      <c r="CY37" s="645"/>
      <c r="CZ37" s="628">
        <v>0</v>
      </c>
      <c r="DA37" s="656"/>
      <c r="DB37" s="656"/>
      <c r="DC37" s="658"/>
      <c r="DD37" s="632">
        <v>1839</v>
      </c>
      <c r="DE37" s="644"/>
      <c r="DF37" s="644"/>
      <c r="DG37" s="644"/>
      <c r="DH37" s="644"/>
      <c r="DI37" s="644"/>
      <c r="DJ37" s="644"/>
      <c r="DK37" s="645"/>
      <c r="DL37" s="632">
        <v>1839</v>
      </c>
      <c r="DM37" s="644"/>
      <c r="DN37" s="644"/>
      <c r="DO37" s="644"/>
      <c r="DP37" s="644"/>
      <c r="DQ37" s="644"/>
      <c r="DR37" s="644"/>
      <c r="DS37" s="644"/>
      <c r="DT37" s="644"/>
      <c r="DU37" s="644"/>
      <c r="DV37" s="645"/>
      <c r="DW37" s="628">
        <v>0</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3770893</v>
      </c>
      <c r="S38" s="624"/>
      <c r="T38" s="624"/>
      <c r="U38" s="624"/>
      <c r="V38" s="624"/>
      <c r="W38" s="624"/>
      <c r="X38" s="624"/>
      <c r="Y38" s="625"/>
      <c r="Z38" s="626">
        <v>14.5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649411</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5419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2013158</v>
      </c>
      <c r="CS38" s="624"/>
      <c r="CT38" s="624"/>
      <c r="CU38" s="624"/>
      <c r="CV38" s="624"/>
      <c r="CW38" s="624"/>
      <c r="CX38" s="624"/>
      <c r="CY38" s="625"/>
      <c r="CZ38" s="628">
        <v>7.8</v>
      </c>
      <c r="DA38" s="656"/>
      <c r="DB38" s="656"/>
      <c r="DC38" s="658"/>
      <c r="DD38" s="632">
        <v>1661781</v>
      </c>
      <c r="DE38" s="624"/>
      <c r="DF38" s="624"/>
      <c r="DG38" s="624"/>
      <c r="DH38" s="624"/>
      <c r="DI38" s="624"/>
      <c r="DJ38" s="624"/>
      <c r="DK38" s="625"/>
      <c r="DL38" s="632">
        <v>1507923</v>
      </c>
      <c r="DM38" s="624"/>
      <c r="DN38" s="624"/>
      <c r="DO38" s="624"/>
      <c r="DP38" s="624"/>
      <c r="DQ38" s="624"/>
      <c r="DR38" s="624"/>
      <c r="DS38" s="624"/>
      <c r="DT38" s="624"/>
      <c r="DU38" s="624"/>
      <c r="DV38" s="625"/>
      <c r="DW38" s="628">
        <v>10.9</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94760</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7891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547348</v>
      </c>
      <c r="CS39" s="644"/>
      <c r="CT39" s="644"/>
      <c r="CU39" s="644"/>
      <c r="CV39" s="644"/>
      <c r="CW39" s="644"/>
      <c r="CX39" s="644"/>
      <c r="CY39" s="645"/>
      <c r="CZ39" s="628">
        <v>2.1</v>
      </c>
      <c r="DA39" s="656"/>
      <c r="DB39" s="656"/>
      <c r="DC39" s="658"/>
      <c r="DD39" s="632">
        <v>96481</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61793</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65732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95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1096170</v>
      </c>
      <c r="CS40" s="624"/>
      <c r="CT40" s="624"/>
      <c r="CU40" s="624"/>
      <c r="CV40" s="624"/>
      <c r="CW40" s="624"/>
      <c r="CX40" s="624"/>
      <c r="CY40" s="625"/>
      <c r="CZ40" s="628">
        <v>4.2</v>
      </c>
      <c r="DA40" s="656"/>
      <c r="DB40" s="656"/>
      <c r="DC40" s="658"/>
      <c r="DD40" s="632">
        <v>981970</v>
      </c>
      <c r="DE40" s="624"/>
      <c r="DF40" s="624"/>
      <c r="DG40" s="624"/>
      <c r="DH40" s="624"/>
      <c r="DI40" s="624"/>
      <c r="DJ40" s="624"/>
      <c r="DK40" s="625"/>
      <c r="DL40" s="632">
        <v>943957</v>
      </c>
      <c r="DM40" s="624"/>
      <c r="DN40" s="624"/>
      <c r="DO40" s="624"/>
      <c r="DP40" s="624"/>
      <c r="DQ40" s="624"/>
      <c r="DR40" s="624"/>
      <c r="DS40" s="624"/>
      <c r="DT40" s="624"/>
      <c r="DU40" s="624"/>
      <c r="DV40" s="625"/>
      <c r="DW40" s="628">
        <v>6.8</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26083798</v>
      </c>
      <c r="S41" s="696"/>
      <c r="T41" s="696"/>
      <c r="U41" s="696"/>
      <c r="V41" s="696"/>
      <c r="W41" s="696"/>
      <c r="X41" s="696"/>
      <c r="Y41" s="700"/>
      <c r="Z41" s="701">
        <v>100</v>
      </c>
      <c r="AA41" s="701"/>
      <c r="AB41" s="701"/>
      <c r="AC41" s="701"/>
      <c r="AD41" s="702">
        <v>13813504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377440</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1635718</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452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5196355</v>
      </c>
      <c r="CS42" s="644"/>
      <c r="CT42" s="644"/>
      <c r="CU42" s="644"/>
      <c r="CV42" s="644"/>
      <c r="CW42" s="644"/>
      <c r="CX42" s="644"/>
      <c r="CY42" s="645"/>
      <c r="CZ42" s="628">
        <v>20.100000000000001</v>
      </c>
      <c r="DA42" s="656"/>
      <c r="DB42" s="656"/>
      <c r="DC42" s="658"/>
      <c r="DD42" s="632">
        <v>842562</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81075</v>
      </c>
      <c r="CS43" s="644"/>
      <c r="CT43" s="644"/>
      <c r="CU43" s="644"/>
      <c r="CV43" s="644"/>
      <c r="CW43" s="644"/>
      <c r="CX43" s="644"/>
      <c r="CY43" s="645"/>
      <c r="CZ43" s="628">
        <v>0.3</v>
      </c>
      <c r="DA43" s="656"/>
      <c r="DB43" s="656"/>
      <c r="DC43" s="658"/>
      <c r="DD43" s="632">
        <v>77783</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5196355</v>
      </c>
      <c r="CS44" s="624"/>
      <c r="CT44" s="624"/>
      <c r="CU44" s="624"/>
      <c r="CV44" s="624"/>
      <c r="CW44" s="624"/>
      <c r="CX44" s="624"/>
      <c r="CY44" s="625"/>
      <c r="CZ44" s="628">
        <v>20.100000000000001</v>
      </c>
      <c r="DA44" s="629"/>
      <c r="DB44" s="629"/>
      <c r="DC44" s="635"/>
      <c r="DD44" s="632">
        <v>842562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1153318</v>
      </c>
      <c r="CS45" s="644"/>
      <c r="CT45" s="644"/>
      <c r="CU45" s="644"/>
      <c r="CV45" s="644"/>
      <c r="CW45" s="644"/>
      <c r="CX45" s="644"/>
      <c r="CY45" s="645"/>
      <c r="CZ45" s="628">
        <v>4.5</v>
      </c>
      <c r="DA45" s="656"/>
      <c r="DB45" s="656"/>
      <c r="DC45" s="658"/>
      <c r="DD45" s="632">
        <v>60745</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3929156</v>
      </c>
      <c r="CS46" s="624"/>
      <c r="CT46" s="624"/>
      <c r="CU46" s="624"/>
      <c r="CV46" s="624"/>
      <c r="CW46" s="624"/>
      <c r="CX46" s="624"/>
      <c r="CY46" s="625"/>
      <c r="CZ46" s="628">
        <v>15.2</v>
      </c>
      <c r="DA46" s="629"/>
      <c r="DB46" s="629"/>
      <c r="DC46" s="635"/>
      <c r="DD46" s="632">
        <v>774653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351</v>
      </c>
      <c r="CE49" s="647"/>
      <c r="CF49" s="647"/>
      <c r="CG49" s="647"/>
      <c r="CH49" s="647"/>
      <c r="CI49" s="647"/>
      <c r="CJ49" s="647"/>
      <c r="CK49" s="647"/>
      <c r="CL49" s="647"/>
      <c r="CM49" s="647"/>
      <c r="CN49" s="647"/>
      <c r="CO49" s="647"/>
      <c r="CP49" s="647"/>
      <c r="CQ49" s="648"/>
      <c r="CR49" s="695">
        <v>25836108</v>
      </c>
      <c r="CS49" s="682"/>
      <c r="CT49" s="682"/>
      <c r="CU49" s="682"/>
      <c r="CV49" s="682"/>
      <c r="CW49" s="682"/>
      <c r="CX49" s="682"/>
      <c r="CY49" s="711"/>
      <c r="CZ49" s="703">
        <v>100</v>
      </c>
      <c r="DA49" s="712"/>
      <c r="DB49" s="712"/>
      <c r="DC49" s="713"/>
      <c r="DD49" s="714">
        <v>16358652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Ca+WTrkQMssqMd9HIIPHVpvOHxFxs0I1kMSzcXXY3gYJ7zzHHD4eGHGi0RZUUGTHM2RK7VosRj02j/VVYK/fw==" saltValue="bhGq3uPHh75gmqvve7SWa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27573</v>
      </c>
      <c r="R7" s="753"/>
      <c r="S7" s="753"/>
      <c r="T7" s="753"/>
      <c r="U7" s="753"/>
      <c r="V7" s="753">
        <v>27326</v>
      </c>
      <c r="W7" s="753"/>
      <c r="X7" s="753"/>
      <c r="Y7" s="753"/>
      <c r="Z7" s="753"/>
      <c r="AA7" s="753">
        <v>248</v>
      </c>
      <c r="AB7" s="753"/>
      <c r="AC7" s="753"/>
      <c r="AD7" s="753"/>
      <c r="AE7" s="754"/>
      <c r="AF7" s="755">
        <v>86</v>
      </c>
      <c r="AG7" s="756"/>
      <c r="AH7" s="756"/>
      <c r="AI7" s="756"/>
      <c r="AJ7" s="757"/>
      <c r="AK7" s="758">
        <v>780</v>
      </c>
      <c r="AL7" s="759"/>
      <c r="AM7" s="759"/>
      <c r="AN7" s="759"/>
      <c r="AO7" s="759"/>
      <c r="AP7" s="759">
        <v>28303</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550</v>
      </c>
      <c r="BT7" s="747"/>
      <c r="BU7" s="747"/>
      <c r="BV7" s="747"/>
      <c r="BW7" s="747"/>
      <c r="BX7" s="747"/>
      <c r="BY7" s="747"/>
      <c r="BZ7" s="747"/>
      <c r="CA7" s="747"/>
      <c r="CB7" s="747"/>
      <c r="CC7" s="747"/>
      <c r="CD7" s="747"/>
      <c r="CE7" s="747"/>
      <c r="CF7" s="747"/>
      <c r="CG7" s="762"/>
      <c r="CH7" s="743" t="s">
        <v>552</v>
      </c>
      <c r="CI7" s="744"/>
      <c r="CJ7" s="744"/>
      <c r="CK7" s="744"/>
      <c r="CL7" s="745"/>
      <c r="CM7" s="743">
        <v>106</v>
      </c>
      <c r="CN7" s="744"/>
      <c r="CO7" s="744"/>
      <c r="CP7" s="744"/>
      <c r="CQ7" s="745"/>
      <c r="CR7" s="743">
        <v>102</v>
      </c>
      <c r="CS7" s="744"/>
      <c r="CT7" s="744"/>
      <c r="CU7" s="744"/>
      <c r="CV7" s="745"/>
      <c r="CW7" s="743">
        <v>68</v>
      </c>
      <c r="CX7" s="744"/>
      <c r="CY7" s="744"/>
      <c r="CZ7" s="744"/>
      <c r="DA7" s="745"/>
      <c r="DB7" s="743" t="s">
        <v>552</v>
      </c>
      <c r="DC7" s="744"/>
      <c r="DD7" s="744"/>
      <c r="DE7" s="744"/>
      <c r="DF7" s="745"/>
      <c r="DG7" s="743" t="s">
        <v>552</v>
      </c>
      <c r="DH7" s="744"/>
      <c r="DI7" s="744"/>
      <c r="DJ7" s="744"/>
      <c r="DK7" s="745"/>
      <c r="DL7" s="743" t="s">
        <v>552</v>
      </c>
      <c r="DM7" s="744"/>
      <c r="DN7" s="744"/>
      <c r="DO7" s="744"/>
      <c r="DP7" s="745"/>
      <c r="DQ7" s="743" t="s">
        <v>552</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6</v>
      </c>
      <c r="R8" s="784"/>
      <c r="S8" s="784"/>
      <c r="T8" s="784"/>
      <c r="U8" s="784"/>
      <c r="V8" s="784">
        <v>6</v>
      </c>
      <c r="W8" s="784"/>
      <c r="X8" s="784"/>
      <c r="Y8" s="784"/>
      <c r="Z8" s="784"/>
      <c r="AA8" s="784" t="s">
        <v>122</v>
      </c>
      <c r="AB8" s="784"/>
      <c r="AC8" s="784"/>
      <c r="AD8" s="784"/>
      <c r="AE8" s="785"/>
      <c r="AF8" s="786" t="s">
        <v>122</v>
      </c>
      <c r="AG8" s="787"/>
      <c r="AH8" s="787"/>
      <c r="AI8" s="787"/>
      <c r="AJ8" s="788"/>
      <c r="AK8" s="769">
        <v>4</v>
      </c>
      <c r="AL8" s="770"/>
      <c r="AM8" s="770"/>
      <c r="AN8" s="770"/>
      <c r="AO8" s="770"/>
      <c r="AP8" s="770" t="s">
        <v>552</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551</v>
      </c>
      <c r="BT8" s="774"/>
      <c r="BU8" s="774"/>
      <c r="BV8" s="774"/>
      <c r="BW8" s="774"/>
      <c r="BX8" s="774"/>
      <c r="BY8" s="774"/>
      <c r="BZ8" s="774"/>
      <c r="CA8" s="774"/>
      <c r="CB8" s="774"/>
      <c r="CC8" s="774"/>
      <c r="CD8" s="774"/>
      <c r="CE8" s="774"/>
      <c r="CF8" s="774"/>
      <c r="CG8" s="775"/>
      <c r="CH8" s="776">
        <v>-10</v>
      </c>
      <c r="CI8" s="777"/>
      <c r="CJ8" s="777"/>
      <c r="CK8" s="777"/>
      <c r="CL8" s="778"/>
      <c r="CM8" s="776">
        <v>86</v>
      </c>
      <c r="CN8" s="777"/>
      <c r="CO8" s="777"/>
      <c r="CP8" s="777"/>
      <c r="CQ8" s="778"/>
      <c r="CR8" s="776">
        <v>23</v>
      </c>
      <c r="CS8" s="777"/>
      <c r="CT8" s="777"/>
      <c r="CU8" s="777"/>
      <c r="CV8" s="778"/>
      <c r="CW8" s="776" t="s">
        <v>552</v>
      </c>
      <c r="CX8" s="777"/>
      <c r="CY8" s="777"/>
      <c r="CZ8" s="777"/>
      <c r="DA8" s="778"/>
      <c r="DB8" s="776" t="s">
        <v>552</v>
      </c>
      <c r="DC8" s="777"/>
      <c r="DD8" s="777"/>
      <c r="DE8" s="777"/>
      <c r="DF8" s="778"/>
      <c r="DG8" s="776" t="s">
        <v>552</v>
      </c>
      <c r="DH8" s="777"/>
      <c r="DI8" s="777"/>
      <c r="DJ8" s="777"/>
      <c r="DK8" s="778"/>
      <c r="DL8" s="776" t="s">
        <v>552</v>
      </c>
      <c r="DM8" s="777"/>
      <c r="DN8" s="777"/>
      <c r="DO8" s="777"/>
      <c r="DP8" s="778"/>
      <c r="DQ8" s="776" t="s">
        <v>552</v>
      </c>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0</v>
      </c>
      <c r="R9" s="784"/>
      <c r="S9" s="784"/>
      <c r="T9" s="784"/>
      <c r="U9" s="784"/>
      <c r="V9" s="784">
        <v>0</v>
      </c>
      <c r="W9" s="784"/>
      <c r="X9" s="784"/>
      <c r="Y9" s="784"/>
      <c r="Z9" s="784"/>
      <c r="AA9" s="784" t="s">
        <v>122</v>
      </c>
      <c r="AB9" s="784"/>
      <c r="AC9" s="784"/>
      <c r="AD9" s="784"/>
      <c r="AE9" s="785"/>
      <c r="AF9" s="786" t="s">
        <v>122</v>
      </c>
      <c r="AG9" s="787"/>
      <c r="AH9" s="787"/>
      <c r="AI9" s="787"/>
      <c r="AJ9" s="788"/>
      <c r="AK9" s="769" t="s">
        <v>552</v>
      </c>
      <c r="AL9" s="770"/>
      <c r="AM9" s="770"/>
      <c r="AN9" s="770"/>
      <c r="AO9" s="770"/>
      <c r="AP9" s="770" t="s">
        <v>552</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v>27580</v>
      </c>
      <c r="R23" s="793"/>
      <c r="S23" s="793"/>
      <c r="T23" s="793"/>
      <c r="U23" s="793"/>
      <c r="V23" s="793">
        <v>27332</v>
      </c>
      <c r="W23" s="793"/>
      <c r="X23" s="793"/>
      <c r="Y23" s="793"/>
      <c r="Z23" s="793"/>
      <c r="AA23" s="793">
        <v>248</v>
      </c>
      <c r="AB23" s="793"/>
      <c r="AC23" s="793"/>
      <c r="AD23" s="793"/>
      <c r="AE23" s="794"/>
      <c r="AF23" s="795">
        <v>86</v>
      </c>
      <c r="AG23" s="793"/>
      <c r="AH23" s="793"/>
      <c r="AI23" s="793"/>
      <c r="AJ23" s="796"/>
      <c r="AK23" s="797"/>
      <c r="AL23" s="798"/>
      <c r="AM23" s="798"/>
      <c r="AN23" s="798"/>
      <c r="AO23" s="798"/>
      <c r="AP23" s="793">
        <v>28303</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4904</v>
      </c>
      <c r="R28" s="823"/>
      <c r="S28" s="823"/>
      <c r="T28" s="823"/>
      <c r="U28" s="823"/>
      <c r="V28" s="823">
        <v>4894</v>
      </c>
      <c r="W28" s="823"/>
      <c r="X28" s="823"/>
      <c r="Y28" s="823"/>
      <c r="Z28" s="823"/>
      <c r="AA28" s="823">
        <v>10</v>
      </c>
      <c r="AB28" s="823"/>
      <c r="AC28" s="823"/>
      <c r="AD28" s="823"/>
      <c r="AE28" s="824"/>
      <c r="AF28" s="825">
        <v>10</v>
      </c>
      <c r="AG28" s="823"/>
      <c r="AH28" s="823"/>
      <c r="AI28" s="823"/>
      <c r="AJ28" s="826"/>
      <c r="AK28" s="827">
        <v>407</v>
      </c>
      <c r="AL28" s="828"/>
      <c r="AM28" s="828"/>
      <c r="AN28" s="828"/>
      <c r="AO28" s="828"/>
      <c r="AP28" s="828" t="s">
        <v>552</v>
      </c>
      <c r="AQ28" s="828"/>
      <c r="AR28" s="828"/>
      <c r="AS28" s="828"/>
      <c r="AT28" s="828"/>
      <c r="AU28" s="828" t="s">
        <v>552</v>
      </c>
      <c r="AV28" s="828"/>
      <c r="AW28" s="828"/>
      <c r="AX28" s="828"/>
      <c r="AY28" s="828"/>
      <c r="AZ28" s="829" t="s">
        <v>552</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4919</v>
      </c>
      <c r="R29" s="784"/>
      <c r="S29" s="784"/>
      <c r="T29" s="784"/>
      <c r="U29" s="784"/>
      <c r="V29" s="784">
        <v>4792</v>
      </c>
      <c r="W29" s="784"/>
      <c r="X29" s="784"/>
      <c r="Y29" s="784"/>
      <c r="Z29" s="784"/>
      <c r="AA29" s="784">
        <v>127</v>
      </c>
      <c r="AB29" s="784"/>
      <c r="AC29" s="784"/>
      <c r="AD29" s="784"/>
      <c r="AE29" s="785"/>
      <c r="AF29" s="786">
        <v>127</v>
      </c>
      <c r="AG29" s="787"/>
      <c r="AH29" s="787"/>
      <c r="AI29" s="787"/>
      <c r="AJ29" s="788"/>
      <c r="AK29" s="834">
        <v>724</v>
      </c>
      <c r="AL29" s="830"/>
      <c r="AM29" s="830"/>
      <c r="AN29" s="830"/>
      <c r="AO29" s="830"/>
      <c r="AP29" s="830" t="s">
        <v>552</v>
      </c>
      <c r="AQ29" s="830"/>
      <c r="AR29" s="830"/>
      <c r="AS29" s="830"/>
      <c r="AT29" s="830"/>
      <c r="AU29" s="830" t="s">
        <v>552</v>
      </c>
      <c r="AV29" s="830"/>
      <c r="AW29" s="830"/>
      <c r="AX29" s="830"/>
      <c r="AY29" s="830"/>
      <c r="AZ29" s="831" t="s">
        <v>552</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941</v>
      </c>
      <c r="R30" s="784"/>
      <c r="S30" s="784"/>
      <c r="T30" s="784"/>
      <c r="U30" s="784"/>
      <c r="V30" s="784">
        <v>920</v>
      </c>
      <c r="W30" s="784"/>
      <c r="X30" s="784"/>
      <c r="Y30" s="784"/>
      <c r="Z30" s="784"/>
      <c r="AA30" s="784">
        <v>21</v>
      </c>
      <c r="AB30" s="784"/>
      <c r="AC30" s="784"/>
      <c r="AD30" s="784"/>
      <c r="AE30" s="785"/>
      <c r="AF30" s="786">
        <v>21</v>
      </c>
      <c r="AG30" s="787"/>
      <c r="AH30" s="787"/>
      <c r="AI30" s="787"/>
      <c r="AJ30" s="788"/>
      <c r="AK30" s="834">
        <v>184</v>
      </c>
      <c r="AL30" s="830"/>
      <c r="AM30" s="830"/>
      <c r="AN30" s="830"/>
      <c r="AO30" s="830"/>
      <c r="AP30" s="830" t="s">
        <v>552</v>
      </c>
      <c r="AQ30" s="830"/>
      <c r="AR30" s="830"/>
      <c r="AS30" s="830"/>
      <c r="AT30" s="830"/>
      <c r="AU30" s="830" t="s">
        <v>552</v>
      </c>
      <c r="AV30" s="830"/>
      <c r="AW30" s="830"/>
      <c r="AX30" s="830"/>
      <c r="AY30" s="830"/>
      <c r="AZ30" s="831" t="s">
        <v>552</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926</v>
      </c>
      <c r="R31" s="784"/>
      <c r="S31" s="784"/>
      <c r="T31" s="784"/>
      <c r="U31" s="784"/>
      <c r="V31" s="784">
        <v>941</v>
      </c>
      <c r="W31" s="784"/>
      <c r="X31" s="784"/>
      <c r="Y31" s="784"/>
      <c r="Z31" s="784"/>
      <c r="AA31" s="784">
        <v>-15</v>
      </c>
      <c r="AB31" s="784"/>
      <c r="AC31" s="784"/>
      <c r="AD31" s="784"/>
      <c r="AE31" s="785"/>
      <c r="AF31" s="786">
        <v>1476</v>
      </c>
      <c r="AG31" s="787"/>
      <c r="AH31" s="787"/>
      <c r="AI31" s="787"/>
      <c r="AJ31" s="788"/>
      <c r="AK31" s="834">
        <v>31</v>
      </c>
      <c r="AL31" s="830"/>
      <c r="AM31" s="830"/>
      <c r="AN31" s="830"/>
      <c r="AO31" s="830"/>
      <c r="AP31" s="830">
        <v>3128</v>
      </c>
      <c r="AQ31" s="830"/>
      <c r="AR31" s="830"/>
      <c r="AS31" s="830"/>
      <c r="AT31" s="830"/>
      <c r="AU31" s="830">
        <v>22</v>
      </c>
      <c r="AV31" s="830"/>
      <c r="AW31" s="830"/>
      <c r="AX31" s="830"/>
      <c r="AY31" s="830"/>
      <c r="AZ31" s="831" t="s">
        <v>552</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395</v>
      </c>
      <c r="C32" s="781"/>
      <c r="D32" s="781"/>
      <c r="E32" s="781"/>
      <c r="F32" s="781"/>
      <c r="G32" s="781"/>
      <c r="H32" s="781"/>
      <c r="I32" s="781"/>
      <c r="J32" s="781"/>
      <c r="K32" s="781"/>
      <c r="L32" s="781"/>
      <c r="M32" s="781"/>
      <c r="N32" s="781"/>
      <c r="O32" s="781"/>
      <c r="P32" s="782"/>
      <c r="Q32" s="783">
        <v>8089</v>
      </c>
      <c r="R32" s="784"/>
      <c r="S32" s="784"/>
      <c r="T32" s="784"/>
      <c r="U32" s="784"/>
      <c r="V32" s="784">
        <v>8708</v>
      </c>
      <c r="W32" s="784"/>
      <c r="X32" s="784"/>
      <c r="Y32" s="784"/>
      <c r="Z32" s="784"/>
      <c r="AA32" s="784">
        <v>-619</v>
      </c>
      <c r="AB32" s="784"/>
      <c r="AC32" s="784"/>
      <c r="AD32" s="784"/>
      <c r="AE32" s="785"/>
      <c r="AF32" s="786" t="s">
        <v>122</v>
      </c>
      <c r="AG32" s="787"/>
      <c r="AH32" s="787"/>
      <c r="AI32" s="787"/>
      <c r="AJ32" s="788"/>
      <c r="AK32" s="834">
        <v>1865</v>
      </c>
      <c r="AL32" s="830"/>
      <c r="AM32" s="830"/>
      <c r="AN32" s="830"/>
      <c r="AO32" s="830"/>
      <c r="AP32" s="830">
        <v>5516</v>
      </c>
      <c r="AQ32" s="830"/>
      <c r="AR32" s="830"/>
      <c r="AS32" s="830"/>
      <c r="AT32" s="830"/>
      <c r="AU32" s="830">
        <v>2995</v>
      </c>
      <c r="AV32" s="830"/>
      <c r="AW32" s="830"/>
      <c r="AX32" s="830"/>
      <c r="AY32" s="830"/>
      <c r="AZ32" s="831" t="s">
        <v>552</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396</v>
      </c>
      <c r="C33" s="781"/>
      <c r="D33" s="781"/>
      <c r="E33" s="781"/>
      <c r="F33" s="781"/>
      <c r="G33" s="781"/>
      <c r="H33" s="781"/>
      <c r="I33" s="781"/>
      <c r="J33" s="781"/>
      <c r="K33" s="781"/>
      <c r="L33" s="781"/>
      <c r="M33" s="781"/>
      <c r="N33" s="781"/>
      <c r="O33" s="781"/>
      <c r="P33" s="782"/>
      <c r="Q33" s="783">
        <v>297</v>
      </c>
      <c r="R33" s="784"/>
      <c r="S33" s="784"/>
      <c r="T33" s="784"/>
      <c r="U33" s="784"/>
      <c r="V33" s="784">
        <v>368</v>
      </c>
      <c r="W33" s="784"/>
      <c r="X33" s="784"/>
      <c r="Y33" s="784"/>
      <c r="Z33" s="784"/>
      <c r="AA33" s="784">
        <v>-71</v>
      </c>
      <c r="AB33" s="784"/>
      <c r="AC33" s="784"/>
      <c r="AD33" s="784"/>
      <c r="AE33" s="785"/>
      <c r="AF33" s="786">
        <v>6</v>
      </c>
      <c r="AG33" s="787"/>
      <c r="AH33" s="787"/>
      <c r="AI33" s="787"/>
      <c r="AJ33" s="788"/>
      <c r="AK33" s="834">
        <v>66</v>
      </c>
      <c r="AL33" s="830"/>
      <c r="AM33" s="830"/>
      <c r="AN33" s="830"/>
      <c r="AO33" s="830"/>
      <c r="AP33" s="830">
        <v>313</v>
      </c>
      <c r="AQ33" s="830"/>
      <c r="AR33" s="830"/>
      <c r="AS33" s="830"/>
      <c r="AT33" s="830"/>
      <c r="AU33" s="830">
        <v>19</v>
      </c>
      <c r="AV33" s="830"/>
      <c r="AW33" s="830"/>
      <c r="AX33" s="830"/>
      <c r="AY33" s="830"/>
      <c r="AZ33" s="831" t="s">
        <v>552</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397</v>
      </c>
      <c r="C34" s="781"/>
      <c r="D34" s="781"/>
      <c r="E34" s="781"/>
      <c r="F34" s="781"/>
      <c r="G34" s="781"/>
      <c r="H34" s="781"/>
      <c r="I34" s="781"/>
      <c r="J34" s="781"/>
      <c r="K34" s="781"/>
      <c r="L34" s="781"/>
      <c r="M34" s="781"/>
      <c r="N34" s="781"/>
      <c r="O34" s="781"/>
      <c r="P34" s="782"/>
      <c r="Q34" s="783">
        <v>1968</v>
      </c>
      <c r="R34" s="784"/>
      <c r="S34" s="784"/>
      <c r="T34" s="784"/>
      <c r="U34" s="784"/>
      <c r="V34" s="784">
        <v>2069</v>
      </c>
      <c r="W34" s="784"/>
      <c r="X34" s="784"/>
      <c r="Y34" s="784"/>
      <c r="Z34" s="784"/>
      <c r="AA34" s="784">
        <v>-101</v>
      </c>
      <c r="AB34" s="784"/>
      <c r="AC34" s="784"/>
      <c r="AD34" s="784"/>
      <c r="AE34" s="785"/>
      <c r="AF34" s="786">
        <v>179</v>
      </c>
      <c r="AG34" s="787"/>
      <c r="AH34" s="787"/>
      <c r="AI34" s="787"/>
      <c r="AJ34" s="788"/>
      <c r="AK34" s="834">
        <v>749</v>
      </c>
      <c r="AL34" s="830"/>
      <c r="AM34" s="830"/>
      <c r="AN34" s="830"/>
      <c r="AO34" s="830"/>
      <c r="AP34" s="830">
        <v>11258</v>
      </c>
      <c r="AQ34" s="830"/>
      <c r="AR34" s="830"/>
      <c r="AS34" s="830"/>
      <c r="AT34" s="830"/>
      <c r="AU34" s="830">
        <v>6226</v>
      </c>
      <c r="AV34" s="830"/>
      <c r="AW34" s="830"/>
      <c r="AX34" s="830"/>
      <c r="AY34" s="830"/>
      <c r="AZ34" s="831" t="s">
        <v>552</v>
      </c>
      <c r="BA34" s="831"/>
      <c r="BB34" s="831"/>
      <c r="BC34" s="831"/>
      <c r="BD34" s="831"/>
      <c r="BE34" s="832" t="s">
        <v>394</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1819</v>
      </c>
      <c r="AG63" s="844"/>
      <c r="AH63" s="844"/>
      <c r="AI63" s="844"/>
      <c r="AJ63" s="845"/>
      <c r="AK63" s="846"/>
      <c r="AL63" s="841"/>
      <c r="AM63" s="841"/>
      <c r="AN63" s="841"/>
      <c r="AO63" s="841"/>
      <c r="AP63" s="844">
        <v>20215</v>
      </c>
      <c r="AQ63" s="844"/>
      <c r="AR63" s="844"/>
      <c r="AS63" s="844"/>
      <c r="AT63" s="844"/>
      <c r="AU63" s="844">
        <v>9262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553</v>
      </c>
      <c r="C68" s="870"/>
      <c r="D68" s="870"/>
      <c r="E68" s="870"/>
      <c r="F68" s="870"/>
      <c r="G68" s="870"/>
      <c r="H68" s="870"/>
      <c r="I68" s="870"/>
      <c r="J68" s="870"/>
      <c r="K68" s="870"/>
      <c r="L68" s="870"/>
      <c r="M68" s="870"/>
      <c r="N68" s="870"/>
      <c r="O68" s="870"/>
      <c r="P68" s="871"/>
      <c r="Q68" s="872" t="s">
        <v>552</v>
      </c>
      <c r="R68" s="866"/>
      <c r="S68" s="866"/>
      <c r="T68" s="866"/>
      <c r="U68" s="866"/>
      <c r="V68" s="866" t="s">
        <v>552</v>
      </c>
      <c r="W68" s="866"/>
      <c r="X68" s="866"/>
      <c r="Y68" s="866"/>
      <c r="Z68" s="866"/>
      <c r="AA68" s="866" t="s">
        <v>552</v>
      </c>
      <c r="AB68" s="866"/>
      <c r="AC68" s="866"/>
      <c r="AD68" s="866"/>
      <c r="AE68" s="866"/>
      <c r="AF68" s="866" t="s">
        <v>552</v>
      </c>
      <c r="AG68" s="866"/>
      <c r="AH68" s="866"/>
      <c r="AI68" s="866"/>
      <c r="AJ68" s="866"/>
      <c r="AK68" s="866" t="s">
        <v>552</v>
      </c>
      <c r="AL68" s="866"/>
      <c r="AM68" s="866"/>
      <c r="AN68" s="866"/>
      <c r="AO68" s="866"/>
      <c r="AP68" s="866">
        <v>85</v>
      </c>
      <c r="AQ68" s="866"/>
      <c r="AR68" s="866"/>
      <c r="AS68" s="866"/>
      <c r="AT68" s="866"/>
      <c r="AU68" s="866">
        <v>34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554</v>
      </c>
      <c r="C69" s="874"/>
      <c r="D69" s="874"/>
      <c r="E69" s="874"/>
      <c r="F69" s="874"/>
      <c r="G69" s="874"/>
      <c r="H69" s="874"/>
      <c r="I69" s="874"/>
      <c r="J69" s="874"/>
      <c r="K69" s="874"/>
      <c r="L69" s="874"/>
      <c r="M69" s="874"/>
      <c r="N69" s="874"/>
      <c r="O69" s="874"/>
      <c r="P69" s="875"/>
      <c r="Q69" s="876">
        <v>785</v>
      </c>
      <c r="R69" s="830"/>
      <c r="S69" s="830"/>
      <c r="T69" s="830"/>
      <c r="U69" s="830"/>
      <c r="V69" s="830">
        <v>370</v>
      </c>
      <c r="W69" s="830"/>
      <c r="X69" s="830"/>
      <c r="Y69" s="830"/>
      <c r="Z69" s="830"/>
      <c r="AA69" s="830">
        <v>414</v>
      </c>
      <c r="AB69" s="830"/>
      <c r="AC69" s="830"/>
      <c r="AD69" s="830"/>
      <c r="AE69" s="830"/>
      <c r="AF69" s="877">
        <v>414</v>
      </c>
      <c r="AG69" s="878"/>
      <c r="AH69" s="878"/>
      <c r="AI69" s="878"/>
      <c r="AJ69" s="834"/>
      <c r="AK69" s="830" t="s">
        <v>552</v>
      </c>
      <c r="AL69" s="830"/>
      <c r="AM69" s="830"/>
      <c r="AN69" s="830"/>
      <c r="AO69" s="830"/>
      <c r="AP69" s="830" t="s">
        <v>552</v>
      </c>
      <c r="AQ69" s="830"/>
      <c r="AR69" s="830"/>
      <c r="AS69" s="830"/>
      <c r="AT69" s="830"/>
      <c r="AU69" s="830" t="s">
        <v>552</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555</v>
      </c>
      <c r="C70" s="874"/>
      <c r="D70" s="874"/>
      <c r="E70" s="874"/>
      <c r="F70" s="874"/>
      <c r="G70" s="874"/>
      <c r="H70" s="874"/>
      <c r="I70" s="874"/>
      <c r="J70" s="874"/>
      <c r="K70" s="874"/>
      <c r="L70" s="874"/>
      <c r="M70" s="874"/>
      <c r="N70" s="874"/>
      <c r="O70" s="874"/>
      <c r="P70" s="875"/>
      <c r="Q70" s="876">
        <v>906481</v>
      </c>
      <c r="R70" s="830"/>
      <c r="S70" s="830"/>
      <c r="T70" s="830"/>
      <c r="U70" s="830"/>
      <c r="V70" s="830">
        <v>887687</v>
      </c>
      <c r="W70" s="830"/>
      <c r="X70" s="830"/>
      <c r="Y70" s="830"/>
      <c r="Z70" s="830"/>
      <c r="AA70" s="830">
        <v>18794</v>
      </c>
      <c r="AB70" s="830"/>
      <c r="AC70" s="830"/>
      <c r="AD70" s="830"/>
      <c r="AE70" s="830"/>
      <c r="AF70" s="830">
        <v>18794</v>
      </c>
      <c r="AG70" s="830"/>
      <c r="AH70" s="830"/>
      <c r="AI70" s="830"/>
      <c r="AJ70" s="830"/>
      <c r="AK70" s="830">
        <v>9782</v>
      </c>
      <c r="AL70" s="830"/>
      <c r="AM70" s="830"/>
      <c r="AN70" s="830"/>
      <c r="AO70" s="830"/>
      <c r="AP70" s="830" t="s">
        <v>552</v>
      </c>
      <c r="AQ70" s="830"/>
      <c r="AR70" s="830"/>
      <c r="AS70" s="830"/>
      <c r="AT70" s="830"/>
      <c r="AU70" s="830" t="s">
        <v>552</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9"/>
      <c r="R75" s="878"/>
      <c r="S75" s="878"/>
      <c r="T75" s="878"/>
      <c r="U75" s="834"/>
      <c r="V75" s="877"/>
      <c r="W75" s="878"/>
      <c r="X75" s="878"/>
      <c r="Y75" s="878"/>
      <c r="Z75" s="834"/>
      <c r="AA75" s="877"/>
      <c r="AB75" s="878"/>
      <c r="AC75" s="878"/>
      <c r="AD75" s="878"/>
      <c r="AE75" s="834"/>
      <c r="AF75" s="877"/>
      <c r="AG75" s="878"/>
      <c r="AH75" s="878"/>
      <c r="AI75" s="878"/>
      <c r="AJ75" s="834"/>
      <c r="AK75" s="877"/>
      <c r="AL75" s="878"/>
      <c r="AM75" s="878"/>
      <c r="AN75" s="878"/>
      <c r="AO75" s="834"/>
      <c r="AP75" s="877"/>
      <c r="AQ75" s="878"/>
      <c r="AR75" s="878"/>
      <c r="AS75" s="878"/>
      <c r="AT75" s="834"/>
      <c r="AU75" s="877"/>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9"/>
      <c r="R76" s="878"/>
      <c r="S76" s="878"/>
      <c r="T76" s="878"/>
      <c r="U76" s="834"/>
      <c r="V76" s="877"/>
      <c r="W76" s="878"/>
      <c r="X76" s="878"/>
      <c r="Y76" s="878"/>
      <c r="Z76" s="834"/>
      <c r="AA76" s="877"/>
      <c r="AB76" s="878"/>
      <c r="AC76" s="878"/>
      <c r="AD76" s="878"/>
      <c r="AE76" s="834"/>
      <c r="AF76" s="877"/>
      <c r="AG76" s="878"/>
      <c r="AH76" s="878"/>
      <c r="AI76" s="878"/>
      <c r="AJ76" s="834"/>
      <c r="AK76" s="877"/>
      <c r="AL76" s="878"/>
      <c r="AM76" s="878"/>
      <c r="AN76" s="878"/>
      <c r="AO76" s="834"/>
      <c r="AP76" s="877"/>
      <c r="AQ76" s="878"/>
      <c r="AR76" s="878"/>
      <c r="AS76" s="878"/>
      <c r="AT76" s="834"/>
      <c r="AU76" s="877"/>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9"/>
      <c r="R77" s="878"/>
      <c r="S77" s="878"/>
      <c r="T77" s="878"/>
      <c r="U77" s="834"/>
      <c r="V77" s="877"/>
      <c r="W77" s="878"/>
      <c r="X77" s="878"/>
      <c r="Y77" s="878"/>
      <c r="Z77" s="834"/>
      <c r="AA77" s="877"/>
      <c r="AB77" s="878"/>
      <c r="AC77" s="878"/>
      <c r="AD77" s="878"/>
      <c r="AE77" s="834"/>
      <c r="AF77" s="877"/>
      <c r="AG77" s="878"/>
      <c r="AH77" s="878"/>
      <c r="AI77" s="878"/>
      <c r="AJ77" s="834"/>
      <c r="AK77" s="877"/>
      <c r="AL77" s="878"/>
      <c r="AM77" s="878"/>
      <c r="AN77" s="878"/>
      <c r="AO77" s="834"/>
      <c r="AP77" s="877"/>
      <c r="AQ77" s="878"/>
      <c r="AR77" s="878"/>
      <c r="AS77" s="878"/>
      <c r="AT77" s="834"/>
      <c r="AU77" s="877"/>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19208</v>
      </c>
      <c r="AG88" s="844"/>
      <c r="AH88" s="844"/>
      <c r="AI88" s="844"/>
      <c r="AJ88" s="844"/>
      <c r="AK88" s="841"/>
      <c r="AL88" s="841"/>
      <c r="AM88" s="841"/>
      <c r="AN88" s="841"/>
      <c r="AO88" s="841"/>
      <c r="AP88" s="844">
        <v>85</v>
      </c>
      <c r="AQ88" s="844"/>
      <c r="AR88" s="844"/>
      <c r="AS88" s="844"/>
      <c r="AT88" s="844"/>
      <c r="AU88" s="844">
        <v>34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125</v>
      </c>
      <c r="CS102" s="852"/>
      <c r="CT102" s="852"/>
      <c r="CU102" s="852"/>
      <c r="CV102" s="891"/>
      <c r="CW102" s="890">
        <v>68</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2576705</v>
      </c>
      <c r="AB110" s="900"/>
      <c r="AC110" s="900"/>
      <c r="AD110" s="900"/>
      <c r="AE110" s="901"/>
      <c r="AF110" s="902">
        <v>2545263</v>
      </c>
      <c r="AG110" s="900"/>
      <c r="AH110" s="900"/>
      <c r="AI110" s="900"/>
      <c r="AJ110" s="901"/>
      <c r="AK110" s="902">
        <v>2473570</v>
      </c>
      <c r="AL110" s="900"/>
      <c r="AM110" s="900"/>
      <c r="AN110" s="900"/>
      <c r="AO110" s="901"/>
      <c r="AP110" s="903">
        <v>21.7</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27835577</v>
      </c>
      <c r="BR110" s="931"/>
      <c r="BS110" s="931"/>
      <c r="BT110" s="931"/>
      <c r="BU110" s="931"/>
      <c r="BV110" s="931">
        <v>26934937</v>
      </c>
      <c r="BW110" s="931"/>
      <c r="BX110" s="931"/>
      <c r="BY110" s="931"/>
      <c r="BZ110" s="931"/>
      <c r="CA110" s="931">
        <v>28303215</v>
      </c>
      <c r="CB110" s="931"/>
      <c r="CC110" s="931"/>
      <c r="CD110" s="931"/>
      <c r="CE110" s="931"/>
      <c r="CF110" s="944">
        <v>248.7</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3626</v>
      </c>
      <c r="BR111" s="926"/>
      <c r="BS111" s="926"/>
      <c r="BT111" s="926"/>
      <c r="BU111" s="926"/>
      <c r="BV111" s="926">
        <v>7020</v>
      </c>
      <c r="BW111" s="926"/>
      <c r="BX111" s="926"/>
      <c r="BY111" s="926"/>
      <c r="BZ111" s="926"/>
      <c r="CA111" s="926">
        <v>4272</v>
      </c>
      <c r="CB111" s="926"/>
      <c r="CC111" s="926"/>
      <c r="CD111" s="926"/>
      <c r="CE111" s="926"/>
      <c r="CF111" s="920">
        <v>0</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13275095</v>
      </c>
      <c r="BR112" s="926"/>
      <c r="BS112" s="926"/>
      <c r="BT112" s="926"/>
      <c r="BU112" s="926"/>
      <c r="BV112" s="926">
        <v>11107364</v>
      </c>
      <c r="BW112" s="926"/>
      <c r="BX112" s="926"/>
      <c r="BY112" s="926"/>
      <c r="BZ112" s="926"/>
      <c r="CA112" s="926">
        <v>9261968</v>
      </c>
      <c r="CB112" s="926"/>
      <c r="CC112" s="926"/>
      <c r="CD112" s="926"/>
      <c r="CE112" s="926"/>
      <c r="CF112" s="920">
        <v>81.400000000000006</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1336495</v>
      </c>
      <c r="AB113" s="938"/>
      <c r="AC113" s="938"/>
      <c r="AD113" s="938"/>
      <c r="AE113" s="939"/>
      <c r="AF113" s="940">
        <v>1128045</v>
      </c>
      <c r="AG113" s="938"/>
      <c r="AH113" s="938"/>
      <c r="AI113" s="938"/>
      <c r="AJ113" s="939"/>
      <c r="AK113" s="940">
        <v>1192083</v>
      </c>
      <c r="AL113" s="938"/>
      <c r="AM113" s="938"/>
      <c r="AN113" s="938"/>
      <c r="AO113" s="939"/>
      <c r="AP113" s="941">
        <v>10.5</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56032</v>
      </c>
      <c r="BR113" s="926"/>
      <c r="BS113" s="926"/>
      <c r="BT113" s="926"/>
      <c r="BU113" s="926"/>
      <c r="BV113" s="926">
        <v>44309</v>
      </c>
      <c r="BW113" s="926"/>
      <c r="BX113" s="926"/>
      <c r="BY113" s="926"/>
      <c r="BZ113" s="926"/>
      <c r="CA113" s="926">
        <v>33814</v>
      </c>
      <c r="CB113" s="926"/>
      <c r="CC113" s="926"/>
      <c r="CD113" s="926"/>
      <c r="CE113" s="926"/>
      <c r="CF113" s="920">
        <v>0.3</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12855</v>
      </c>
      <c r="AB114" s="959"/>
      <c r="AC114" s="959"/>
      <c r="AD114" s="959"/>
      <c r="AE114" s="960"/>
      <c r="AF114" s="961">
        <v>11724</v>
      </c>
      <c r="AG114" s="959"/>
      <c r="AH114" s="959"/>
      <c r="AI114" s="959"/>
      <c r="AJ114" s="960"/>
      <c r="AK114" s="961">
        <v>10494</v>
      </c>
      <c r="AL114" s="959"/>
      <c r="AM114" s="959"/>
      <c r="AN114" s="959"/>
      <c r="AO114" s="960"/>
      <c r="AP114" s="962">
        <v>0.1</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3009127</v>
      </c>
      <c r="BR114" s="926"/>
      <c r="BS114" s="926"/>
      <c r="BT114" s="926"/>
      <c r="BU114" s="926"/>
      <c r="BV114" s="926">
        <v>3021687</v>
      </c>
      <c r="BW114" s="926"/>
      <c r="BX114" s="926"/>
      <c r="BY114" s="926"/>
      <c r="BZ114" s="926"/>
      <c r="CA114" s="926">
        <v>3077386</v>
      </c>
      <c r="CB114" s="926"/>
      <c r="CC114" s="926"/>
      <c r="CD114" s="926"/>
      <c r="CE114" s="926"/>
      <c r="CF114" s="920">
        <v>27</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2126</v>
      </c>
      <c r="AB115" s="938"/>
      <c r="AC115" s="938"/>
      <c r="AD115" s="938"/>
      <c r="AE115" s="939"/>
      <c r="AF115" s="940">
        <v>1718</v>
      </c>
      <c r="AG115" s="938"/>
      <c r="AH115" s="938"/>
      <c r="AI115" s="938"/>
      <c r="AJ115" s="939"/>
      <c r="AK115" s="940">
        <v>2460</v>
      </c>
      <c r="AL115" s="938"/>
      <c r="AM115" s="938"/>
      <c r="AN115" s="938"/>
      <c r="AO115" s="939"/>
      <c r="AP115" s="941">
        <v>0</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3928181</v>
      </c>
      <c r="AB117" s="979"/>
      <c r="AC117" s="979"/>
      <c r="AD117" s="979"/>
      <c r="AE117" s="980"/>
      <c r="AF117" s="981">
        <v>3686750</v>
      </c>
      <c r="AG117" s="979"/>
      <c r="AH117" s="979"/>
      <c r="AI117" s="979"/>
      <c r="AJ117" s="980"/>
      <c r="AK117" s="981">
        <v>3678607</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44179457</v>
      </c>
      <c r="BR119" s="1000"/>
      <c r="BS119" s="1000"/>
      <c r="BT119" s="1000"/>
      <c r="BU119" s="1000"/>
      <c r="BV119" s="1000">
        <v>41115317</v>
      </c>
      <c r="BW119" s="1000"/>
      <c r="BX119" s="1000"/>
      <c r="BY119" s="1000"/>
      <c r="BZ119" s="1000"/>
      <c r="CA119" s="1000">
        <v>40680655</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3626</v>
      </c>
      <c r="DH119" s="986"/>
      <c r="DI119" s="986"/>
      <c r="DJ119" s="986"/>
      <c r="DK119" s="987"/>
      <c r="DL119" s="985">
        <v>7020</v>
      </c>
      <c r="DM119" s="986"/>
      <c r="DN119" s="986"/>
      <c r="DO119" s="986"/>
      <c r="DP119" s="987"/>
      <c r="DQ119" s="985">
        <v>4272</v>
      </c>
      <c r="DR119" s="986"/>
      <c r="DS119" s="986"/>
      <c r="DT119" s="986"/>
      <c r="DU119" s="987"/>
      <c r="DV119" s="988">
        <v>0</v>
      </c>
      <c r="DW119" s="989"/>
      <c r="DX119" s="989"/>
      <c r="DY119" s="989"/>
      <c r="DZ119" s="990"/>
    </row>
    <row r="120" spans="1:130" s="218" customFormat="1" ht="26.25" customHeight="1" x14ac:dyDescent="0.15">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4981634</v>
      </c>
      <c r="BR120" s="931"/>
      <c r="BS120" s="931"/>
      <c r="BT120" s="931"/>
      <c r="BU120" s="931"/>
      <c r="BV120" s="931">
        <v>5612468</v>
      </c>
      <c r="BW120" s="931"/>
      <c r="BX120" s="931"/>
      <c r="BY120" s="931"/>
      <c r="BZ120" s="931"/>
      <c r="CA120" s="931">
        <v>5581249</v>
      </c>
      <c r="CB120" s="931"/>
      <c r="CC120" s="931"/>
      <c r="CD120" s="931"/>
      <c r="CE120" s="931"/>
      <c r="CF120" s="944">
        <v>49</v>
      </c>
      <c r="CG120" s="945"/>
      <c r="CH120" s="945"/>
      <c r="CI120" s="945"/>
      <c r="CJ120" s="945"/>
      <c r="CK120" s="1006" t="s">
        <v>448</v>
      </c>
      <c r="CL120" s="1007"/>
      <c r="CM120" s="1007"/>
      <c r="CN120" s="1007"/>
      <c r="CO120" s="1008"/>
      <c r="CP120" s="1014" t="s">
        <v>397</v>
      </c>
      <c r="CQ120" s="1015"/>
      <c r="CR120" s="1015"/>
      <c r="CS120" s="1015"/>
      <c r="CT120" s="1015"/>
      <c r="CU120" s="1015"/>
      <c r="CV120" s="1015"/>
      <c r="CW120" s="1015"/>
      <c r="CX120" s="1015"/>
      <c r="CY120" s="1015"/>
      <c r="CZ120" s="1015"/>
      <c r="DA120" s="1015"/>
      <c r="DB120" s="1015"/>
      <c r="DC120" s="1015"/>
      <c r="DD120" s="1015"/>
      <c r="DE120" s="1015"/>
      <c r="DF120" s="1016"/>
      <c r="DG120" s="930">
        <v>9147988</v>
      </c>
      <c r="DH120" s="931"/>
      <c r="DI120" s="931"/>
      <c r="DJ120" s="931"/>
      <c r="DK120" s="931"/>
      <c r="DL120" s="931">
        <v>7528188</v>
      </c>
      <c r="DM120" s="931"/>
      <c r="DN120" s="931"/>
      <c r="DO120" s="931"/>
      <c r="DP120" s="931"/>
      <c r="DQ120" s="931">
        <v>6225589</v>
      </c>
      <c r="DR120" s="931"/>
      <c r="DS120" s="931"/>
      <c r="DT120" s="931"/>
      <c r="DU120" s="931"/>
      <c r="DV120" s="932">
        <v>54.7</v>
      </c>
      <c r="DW120" s="932"/>
      <c r="DX120" s="932"/>
      <c r="DY120" s="932"/>
      <c r="DZ120" s="933"/>
    </row>
    <row r="121" spans="1:130" s="218"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6989578</v>
      </c>
      <c r="BR121" s="926"/>
      <c r="BS121" s="926"/>
      <c r="BT121" s="926"/>
      <c r="BU121" s="926"/>
      <c r="BV121" s="926">
        <v>6551508</v>
      </c>
      <c r="BW121" s="926"/>
      <c r="BX121" s="926"/>
      <c r="BY121" s="926"/>
      <c r="BZ121" s="926"/>
      <c r="CA121" s="926">
        <v>6203794</v>
      </c>
      <c r="CB121" s="926"/>
      <c r="CC121" s="926"/>
      <c r="CD121" s="926"/>
      <c r="CE121" s="926"/>
      <c r="CF121" s="920">
        <v>54.5</v>
      </c>
      <c r="CG121" s="921"/>
      <c r="CH121" s="921"/>
      <c r="CI121" s="921"/>
      <c r="CJ121" s="921"/>
      <c r="CK121" s="1009"/>
      <c r="CL121" s="1010"/>
      <c r="CM121" s="1010"/>
      <c r="CN121" s="1010"/>
      <c r="CO121" s="1011"/>
      <c r="CP121" s="1019" t="s">
        <v>395</v>
      </c>
      <c r="CQ121" s="1020"/>
      <c r="CR121" s="1020"/>
      <c r="CS121" s="1020"/>
      <c r="CT121" s="1020"/>
      <c r="CU121" s="1020"/>
      <c r="CV121" s="1020"/>
      <c r="CW121" s="1020"/>
      <c r="CX121" s="1020"/>
      <c r="CY121" s="1020"/>
      <c r="CZ121" s="1020"/>
      <c r="DA121" s="1020"/>
      <c r="DB121" s="1020"/>
      <c r="DC121" s="1020"/>
      <c r="DD121" s="1020"/>
      <c r="DE121" s="1020"/>
      <c r="DF121" s="1021"/>
      <c r="DG121" s="925">
        <v>4108241</v>
      </c>
      <c r="DH121" s="926"/>
      <c r="DI121" s="926"/>
      <c r="DJ121" s="926"/>
      <c r="DK121" s="926"/>
      <c r="DL121" s="926">
        <v>3536247</v>
      </c>
      <c r="DM121" s="926"/>
      <c r="DN121" s="926"/>
      <c r="DO121" s="926"/>
      <c r="DP121" s="926"/>
      <c r="DQ121" s="926">
        <v>2995417</v>
      </c>
      <c r="DR121" s="926"/>
      <c r="DS121" s="926"/>
      <c r="DT121" s="926"/>
      <c r="DU121" s="926"/>
      <c r="DV121" s="927">
        <v>26.3</v>
      </c>
      <c r="DW121" s="927"/>
      <c r="DX121" s="927"/>
      <c r="DY121" s="927"/>
      <c r="DZ121" s="928"/>
    </row>
    <row r="122" spans="1:130" s="218" customFormat="1" ht="26.25" customHeight="1" x14ac:dyDescent="0.15">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23342669</v>
      </c>
      <c r="BR122" s="1000"/>
      <c r="BS122" s="1000"/>
      <c r="BT122" s="1000"/>
      <c r="BU122" s="1000"/>
      <c r="BV122" s="1000">
        <v>22261957</v>
      </c>
      <c r="BW122" s="1000"/>
      <c r="BX122" s="1000"/>
      <c r="BY122" s="1000"/>
      <c r="BZ122" s="1000"/>
      <c r="CA122" s="1000">
        <v>21296427</v>
      </c>
      <c r="CB122" s="1000"/>
      <c r="CC122" s="1000"/>
      <c r="CD122" s="1000"/>
      <c r="CE122" s="1000"/>
      <c r="CF122" s="1017">
        <v>187.1</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9626</v>
      </c>
      <c r="DH122" s="926"/>
      <c r="DI122" s="926"/>
      <c r="DJ122" s="926"/>
      <c r="DK122" s="926"/>
      <c r="DL122" s="926">
        <v>18861</v>
      </c>
      <c r="DM122" s="926"/>
      <c r="DN122" s="926"/>
      <c r="DO122" s="926"/>
      <c r="DP122" s="926"/>
      <c r="DQ122" s="926">
        <v>21892</v>
      </c>
      <c r="DR122" s="926"/>
      <c r="DS122" s="926"/>
      <c r="DT122" s="926"/>
      <c r="DU122" s="926"/>
      <c r="DV122" s="927">
        <v>0.2</v>
      </c>
      <c r="DW122" s="927"/>
      <c r="DX122" s="927"/>
      <c r="DY122" s="927"/>
      <c r="DZ122" s="928"/>
    </row>
    <row r="123" spans="1:130" s="218" customFormat="1" ht="26.25" customHeight="1" x14ac:dyDescent="0.15">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63">
        <v>35313881</v>
      </c>
      <c r="BR123" s="1064"/>
      <c r="BS123" s="1064"/>
      <c r="BT123" s="1064"/>
      <c r="BU123" s="1064"/>
      <c r="BV123" s="1064">
        <v>34425933</v>
      </c>
      <c r="BW123" s="1064"/>
      <c r="BX123" s="1064"/>
      <c r="BY123" s="1064"/>
      <c r="BZ123" s="1064"/>
      <c r="CA123" s="1064">
        <v>33081470</v>
      </c>
      <c r="CB123" s="1064"/>
      <c r="CC123" s="1064"/>
      <c r="CD123" s="1064"/>
      <c r="CE123" s="1064"/>
      <c r="CF123" s="1001"/>
      <c r="CG123" s="1002"/>
      <c r="CH123" s="1002"/>
      <c r="CI123" s="1002"/>
      <c r="CJ123" s="1003"/>
      <c r="CK123" s="1009"/>
      <c r="CL123" s="1010"/>
      <c r="CM123" s="1010"/>
      <c r="CN123" s="1010"/>
      <c r="CO123" s="1011"/>
      <c r="CP123" s="1019" t="s">
        <v>396</v>
      </c>
      <c r="CQ123" s="1020"/>
      <c r="CR123" s="1020"/>
      <c r="CS123" s="1020"/>
      <c r="CT123" s="1020"/>
      <c r="CU123" s="1020"/>
      <c r="CV123" s="1020"/>
      <c r="CW123" s="1020"/>
      <c r="CX123" s="1020"/>
      <c r="CY123" s="1020"/>
      <c r="CZ123" s="1020"/>
      <c r="DA123" s="1020"/>
      <c r="DB123" s="1020"/>
      <c r="DC123" s="1020"/>
      <c r="DD123" s="1020"/>
      <c r="DE123" s="1020"/>
      <c r="DF123" s="1021"/>
      <c r="DG123" s="958">
        <v>9240</v>
      </c>
      <c r="DH123" s="959"/>
      <c r="DI123" s="959"/>
      <c r="DJ123" s="959"/>
      <c r="DK123" s="960"/>
      <c r="DL123" s="961">
        <v>24068</v>
      </c>
      <c r="DM123" s="959"/>
      <c r="DN123" s="959"/>
      <c r="DO123" s="959"/>
      <c r="DP123" s="960"/>
      <c r="DQ123" s="961">
        <v>19070</v>
      </c>
      <c r="DR123" s="959"/>
      <c r="DS123" s="959"/>
      <c r="DT123" s="959"/>
      <c r="DU123" s="960"/>
      <c r="DV123" s="962">
        <v>0.2</v>
      </c>
      <c r="DW123" s="963"/>
      <c r="DX123" s="963"/>
      <c r="DY123" s="963"/>
      <c r="DZ123" s="964"/>
    </row>
    <row r="124" spans="1:130" s="218" customFormat="1" ht="26.25" customHeight="1" thickBot="1" x14ac:dyDescent="0.2">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80.099999999999994</v>
      </c>
      <c r="BR124" s="1027"/>
      <c r="BS124" s="1027"/>
      <c r="BT124" s="1027"/>
      <c r="BU124" s="1027"/>
      <c r="BV124" s="1027">
        <v>60</v>
      </c>
      <c r="BW124" s="1027"/>
      <c r="BX124" s="1027"/>
      <c r="BY124" s="1027"/>
      <c r="BZ124" s="1027"/>
      <c r="CA124" s="1027">
        <v>66.7</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2126</v>
      </c>
      <c r="AB126" s="959"/>
      <c r="AC126" s="959"/>
      <c r="AD126" s="959"/>
      <c r="AE126" s="960"/>
      <c r="AF126" s="961">
        <v>1718</v>
      </c>
      <c r="AG126" s="959"/>
      <c r="AH126" s="959"/>
      <c r="AI126" s="959"/>
      <c r="AJ126" s="960"/>
      <c r="AK126" s="961">
        <v>2460</v>
      </c>
      <c r="AL126" s="959"/>
      <c r="AM126" s="959"/>
      <c r="AN126" s="959"/>
      <c r="AO126" s="960"/>
      <c r="AP126" s="962">
        <v>0</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603860</v>
      </c>
      <c r="AB128" s="1046"/>
      <c r="AC128" s="1046"/>
      <c r="AD128" s="1046"/>
      <c r="AE128" s="1047"/>
      <c r="AF128" s="1048">
        <v>596805</v>
      </c>
      <c r="AG128" s="1046"/>
      <c r="AH128" s="1046"/>
      <c r="AI128" s="1046"/>
      <c r="AJ128" s="1047"/>
      <c r="AK128" s="1048">
        <v>625188</v>
      </c>
      <c r="AL128" s="1046"/>
      <c r="AM128" s="1046"/>
      <c r="AN128" s="1046"/>
      <c r="AO128" s="1047"/>
      <c r="AP128" s="1049"/>
      <c r="AQ128" s="1050"/>
      <c r="AR128" s="1050"/>
      <c r="AS128" s="1050"/>
      <c r="AT128" s="1051"/>
      <c r="AU128" s="220"/>
      <c r="AV128" s="220"/>
      <c r="AW128" s="220"/>
      <c r="AX128" s="896" t="s">
        <v>466</v>
      </c>
      <c r="AY128" s="897"/>
      <c r="AZ128" s="897"/>
      <c r="BA128" s="897"/>
      <c r="BB128" s="897"/>
      <c r="BC128" s="897"/>
      <c r="BD128" s="897"/>
      <c r="BE128" s="898"/>
      <c r="BF128" s="1052" t="s">
        <v>122</v>
      </c>
      <c r="BG128" s="1053"/>
      <c r="BH128" s="1053"/>
      <c r="BI128" s="1053"/>
      <c r="BJ128" s="1053"/>
      <c r="BK128" s="1053"/>
      <c r="BL128" s="1054"/>
      <c r="BM128" s="1052">
        <v>12.9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13228596</v>
      </c>
      <c r="AB129" s="959"/>
      <c r="AC129" s="959"/>
      <c r="AD129" s="959"/>
      <c r="AE129" s="960"/>
      <c r="AF129" s="961">
        <v>13294665</v>
      </c>
      <c r="AG129" s="959"/>
      <c r="AH129" s="959"/>
      <c r="AI129" s="959"/>
      <c r="AJ129" s="960"/>
      <c r="AK129" s="961">
        <v>13524479</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17.899999999999999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2168788</v>
      </c>
      <c r="AB130" s="959"/>
      <c r="AC130" s="959"/>
      <c r="AD130" s="959"/>
      <c r="AE130" s="960"/>
      <c r="AF130" s="961">
        <v>2157376</v>
      </c>
      <c r="AG130" s="959"/>
      <c r="AH130" s="959"/>
      <c r="AI130" s="959"/>
      <c r="AJ130" s="960"/>
      <c r="AK130" s="961">
        <v>2144363</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8.9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11059808</v>
      </c>
      <c r="AB131" s="986"/>
      <c r="AC131" s="986"/>
      <c r="AD131" s="986"/>
      <c r="AE131" s="987"/>
      <c r="AF131" s="985">
        <v>11137289</v>
      </c>
      <c r="AG131" s="986"/>
      <c r="AH131" s="986"/>
      <c r="AI131" s="986"/>
      <c r="AJ131" s="987"/>
      <c r="AK131" s="985">
        <v>11380116</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6"/>
      <c r="BF131" s="1084">
        <v>66.7</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10.448038520000001</v>
      </c>
      <c r="AB132" s="1097"/>
      <c r="AC132" s="1097"/>
      <c r="AD132" s="1097"/>
      <c r="AE132" s="1098"/>
      <c r="AF132" s="1099">
        <v>8.3733932020000008</v>
      </c>
      <c r="AG132" s="1097"/>
      <c r="AH132" s="1097"/>
      <c r="AI132" s="1097"/>
      <c r="AJ132" s="1098"/>
      <c r="AK132" s="1099">
        <v>7.988108381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9.9</v>
      </c>
      <c r="AB133" s="1080"/>
      <c r="AC133" s="1080"/>
      <c r="AD133" s="1080"/>
      <c r="AE133" s="1081"/>
      <c r="AF133" s="1079">
        <v>9.5</v>
      </c>
      <c r="AG133" s="1080"/>
      <c r="AH133" s="1080"/>
      <c r="AI133" s="1080"/>
      <c r="AJ133" s="1081"/>
      <c r="AK133" s="1079">
        <v>8.9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8MWV/q6N1NhvHrijGWDHc+CQ2bNUX0rEH4gnKDwjWT5s+arGKj/xnbVoSx2Bci1byC9Qc7gEXpILW6nq2HzqA==" saltValue="n/8Mru5DkRdfqIaCCFyfk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1NfD5zAbD7/3mhlUDPimfT2vDQ1aHoJPVbSBa6M0DHPmQaZ2TF+SNGs6/dCptDhxNNJpLwVQ4Hl/vzl9igYoxg==" saltValue="0RKh+hcJSv/tP5BHx3LT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8Ev1RW6qoE9ZRuPilWF8zAdI+Iby9uHXy4YKLZp4F99AWFWIFsnQgDeZbnTCoow8oQXWlq7wIKpsU5+98CI6A==" saltValue="aMrH6CI1LuJK2qJAAUDTc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4904144</v>
      </c>
      <c r="AP9" s="269">
        <v>111006</v>
      </c>
      <c r="AQ9" s="270">
        <v>98214</v>
      </c>
      <c r="AR9" s="271">
        <v>13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4</v>
      </c>
      <c r="AP10" s="272">
        <v>0</v>
      </c>
      <c r="AQ10" s="273">
        <v>8330</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v>122949</v>
      </c>
      <c r="AP11" s="272">
        <v>2783</v>
      </c>
      <c r="AQ11" s="273">
        <v>2236</v>
      </c>
      <c r="AR11" s="274">
        <v>24.5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489</v>
      </c>
      <c r="AL12" s="1117"/>
      <c r="AM12" s="1117"/>
      <c r="AN12" s="1118"/>
      <c r="AO12" s="272" t="s">
        <v>490</v>
      </c>
      <c r="AP12" s="272" t="s">
        <v>490</v>
      </c>
      <c r="AQ12" s="273">
        <v>12</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179645</v>
      </c>
      <c r="AP13" s="272">
        <v>4066</v>
      </c>
      <c r="AQ13" s="273">
        <v>3111</v>
      </c>
      <c r="AR13" s="274">
        <v>30.7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81075</v>
      </c>
      <c r="AP14" s="272">
        <v>1835</v>
      </c>
      <c r="AQ14" s="273">
        <v>1882</v>
      </c>
      <c r="AR14" s="274">
        <v>-2.5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-191504</v>
      </c>
      <c r="AP15" s="272">
        <v>-4335</v>
      </c>
      <c r="AQ15" s="273">
        <v>-6411</v>
      </c>
      <c r="AR15" s="274">
        <v>-32.4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5096313</v>
      </c>
      <c r="AP16" s="272">
        <v>115356</v>
      </c>
      <c r="AQ16" s="273">
        <v>107373</v>
      </c>
      <c r="AR16" s="274">
        <v>7.4</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10.48</v>
      </c>
      <c r="AP21" s="286">
        <v>9.17</v>
      </c>
      <c r="AQ21" s="287">
        <v>1.31</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97.4</v>
      </c>
      <c r="AP22" s="291">
        <v>97.5</v>
      </c>
      <c r="AQ22" s="292">
        <v>-0.1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2473570</v>
      </c>
      <c r="AP32" s="300">
        <v>55990</v>
      </c>
      <c r="AQ32" s="301">
        <v>55954</v>
      </c>
      <c r="AR32" s="302">
        <v>0.1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490</v>
      </c>
      <c r="AP34" s="300" t="s">
        <v>490</v>
      </c>
      <c r="AQ34" s="301">
        <v>1</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1192083</v>
      </c>
      <c r="AP35" s="300">
        <v>26983</v>
      </c>
      <c r="AQ35" s="301">
        <v>17691</v>
      </c>
      <c r="AR35" s="302">
        <v>52.5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v>10494</v>
      </c>
      <c r="AP36" s="300">
        <v>238</v>
      </c>
      <c r="AQ36" s="301">
        <v>2603</v>
      </c>
      <c r="AR36" s="302">
        <v>-90.9</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v>2460</v>
      </c>
      <c r="AP37" s="300">
        <v>56</v>
      </c>
      <c r="AQ37" s="301">
        <v>579</v>
      </c>
      <c r="AR37" s="302">
        <v>-90.3</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t="s">
        <v>490</v>
      </c>
      <c r="AP38" s="303" t="s">
        <v>490</v>
      </c>
      <c r="AQ38" s="304">
        <v>4</v>
      </c>
      <c r="AR38" s="292" t="s">
        <v>490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-625188</v>
      </c>
      <c r="AP39" s="300">
        <v>-14151</v>
      </c>
      <c r="AQ39" s="301">
        <v>-4663</v>
      </c>
      <c r="AR39" s="302">
        <v>203.5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-2144363</v>
      </c>
      <c r="AP40" s="300">
        <v>-48538</v>
      </c>
      <c r="AQ40" s="301">
        <v>-48945</v>
      </c>
      <c r="AR40" s="302">
        <v>-0.8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909056</v>
      </c>
      <c r="AP41" s="300">
        <v>20577</v>
      </c>
      <c r="AQ41" s="301">
        <v>23225</v>
      </c>
      <c r="AR41" s="302">
        <v>-11.4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1939488</v>
      </c>
      <c r="AN51" s="322">
        <v>41537</v>
      </c>
      <c r="AO51" s="323">
        <v>-31</v>
      </c>
      <c r="AP51" s="324">
        <v>76347</v>
      </c>
      <c r="AQ51" s="325">
        <v>2.4</v>
      </c>
      <c r="AR51" s="326">
        <v>-33.4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1220453</v>
      </c>
      <c r="AN52" s="330">
        <v>26138</v>
      </c>
      <c r="AO52" s="331">
        <v>-16.600000000000001</v>
      </c>
      <c r="AP52" s="332">
        <v>41762</v>
      </c>
      <c r="AQ52" s="333">
        <v>0.5</v>
      </c>
      <c r="AR52" s="334">
        <v>-17.100000000000001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2041070</v>
      </c>
      <c r="AN53" s="322">
        <v>44333</v>
      </c>
      <c r="AO53" s="323">
        <v>6.7</v>
      </c>
      <c r="AP53" s="324">
        <v>69604</v>
      </c>
      <c r="AQ53" s="325">
        <v>-8.8000000000000007</v>
      </c>
      <c r="AR53" s="326">
        <v>15.5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1246503</v>
      </c>
      <c r="AN54" s="330">
        <v>27075</v>
      </c>
      <c r="AO54" s="331">
        <v>3.6</v>
      </c>
      <c r="AP54" s="332">
        <v>36247</v>
      </c>
      <c r="AQ54" s="333">
        <v>-13.2</v>
      </c>
      <c r="AR54" s="334">
        <v>16.8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1781677</v>
      </c>
      <c r="AN55" s="322">
        <v>39209</v>
      </c>
      <c r="AO55" s="323">
        <v>-11.6</v>
      </c>
      <c r="AP55" s="324">
        <v>68410</v>
      </c>
      <c r="AQ55" s="325">
        <v>-1.7</v>
      </c>
      <c r="AR55" s="326">
        <v>-9.9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1073047</v>
      </c>
      <c r="AN56" s="330">
        <v>23615</v>
      </c>
      <c r="AO56" s="331">
        <v>-12.8</v>
      </c>
      <c r="AP56" s="332">
        <v>35086</v>
      </c>
      <c r="AQ56" s="333">
        <v>-3.2</v>
      </c>
      <c r="AR56" s="334">
        <v>-9.6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2374257</v>
      </c>
      <c r="AN57" s="322">
        <v>52978</v>
      </c>
      <c r="AO57" s="323">
        <v>35.1</v>
      </c>
      <c r="AP57" s="324">
        <v>73019</v>
      </c>
      <c r="AQ57" s="325">
        <v>6.7</v>
      </c>
      <c r="AR57" s="326">
        <v>28.4</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1631494</v>
      </c>
      <c r="AN58" s="330">
        <v>36404</v>
      </c>
      <c r="AO58" s="331">
        <v>54.2</v>
      </c>
      <c r="AP58" s="332">
        <v>39427</v>
      </c>
      <c r="AQ58" s="333">
        <v>12.4</v>
      </c>
      <c r="AR58" s="334">
        <v>41.8</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5196355</v>
      </c>
      <c r="AN59" s="322">
        <v>117620</v>
      </c>
      <c r="AO59" s="323">
        <v>122</v>
      </c>
      <c r="AP59" s="324">
        <v>76590</v>
      </c>
      <c r="AQ59" s="325">
        <v>4.9000000000000004</v>
      </c>
      <c r="AR59" s="326">
        <v>117.1</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3929156</v>
      </c>
      <c r="AN60" s="330">
        <v>88937</v>
      </c>
      <c r="AO60" s="331">
        <v>144.30000000000001</v>
      </c>
      <c r="AP60" s="332">
        <v>42387</v>
      </c>
      <c r="AQ60" s="333">
        <v>7.5</v>
      </c>
      <c r="AR60" s="334">
        <v>136.80000000000001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2666569</v>
      </c>
      <c r="AN61" s="337">
        <v>59135</v>
      </c>
      <c r="AO61" s="338">
        <v>24.2</v>
      </c>
      <c r="AP61" s="339">
        <v>72794</v>
      </c>
      <c r="AQ61" s="340">
        <v>0.7</v>
      </c>
      <c r="AR61" s="326">
        <v>23.5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1820131</v>
      </c>
      <c r="AN62" s="330">
        <v>40434</v>
      </c>
      <c r="AO62" s="331">
        <v>34.5</v>
      </c>
      <c r="AP62" s="332">
        <v>38982</v>
      </c>
      <c r="AQ62" s="333">
        <v>0.8</v>
      </c>
      <c r="AR62" s="334">
        <v>33.700000000000003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FkRY/Md4bTBTYPfFJ5dgPVIPsMy6kOxWx70wTn9qEQJ3ehbeJJnbPQN8LMzfRYchcJB/wAsfR1DZRIV5cLx7Wg==" saltValue="+ILsVkZFkVwTUcGhKk3Iu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1" spans="125:125" ht="13.5" hidden="1" customHeight="1" x14ac:dyDescent="0.15">
      <c r="DU121" s="247"/>
    </row>
  </sheetData>
  <sheetProtection algorithmName="SHA-512" hashValue="iXNNwnX/FjaEM0M324rGtNN9XTeJ66wYA0e6yPNQ1UBTW7ka9WkyPndUmoFJJ/MPggsCHVJny67b6l/xEKYR+w==" saltValue="tqXgdlTDbZPlWQbgKxvLn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kF3SBErlZBmBf6GJbTeUNVpWbtIFzyBVOs+3WCL/RKgscKjHSds8SHLuqzltbQiB6HQW9N2Geph1JwINCrZiUA==" saltValue="JEwEcup7kQGrs704Uwi/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11.96</v>
      </c>
      <c r="G47" s="12">
        <v>14.4</v>
      </c>
      <c r="H47" s="12">
        <v>20.14</v>
      </c>
      <c r="I47" s="12">
        <v>23.76</v>
      </c>
      <c r="J47" s="13">
        <v>23.45</v>
      </c>
    </row>
    <row r="48" spans="2:10" ht="57.75" customHeight="1" x14ac:dyDescent="0.15">
      <c r="B48" s="14"/>
      <c r="C48" s="1141" t="s">
        <v>4</v>
      </c>
      <c r="D48" s="1141"/>
      <c r="E48" s="1142"/>
      <c r="F48" s="15">
        <v>2.1</v>
      </c>
      <c r="G48" s="16">
        <v>5.41</v>
      </c>
      <c r="H48" s="16">
        <v>4.4800000000000004</v>
      </c>
      <c r="I48" s="16">
        <v>2.5299999999999998</v>
      </c>
      <c r="J48" s="17">
        <v>0.64</v>
      </c>
    </row>
    <row r="49" spans="2:10" ht="57.75" customHeight="1" thickBot="1" x14ac:dyDescent="0.2">
      <c r="B49" s="18"/>
      <c r="C49" s="1143" t="s">
        <v>5</v>
      </c>
      <c r="D49" s="1143"/>
      <c r="E49" s="1144"/>
      <c r="F49" s="19">
        <v>2.56</v>
      </c>
      <c r="G49" s="20">
        <v>5.41</v>
      </c>
      <c r="H49" s="20">
        <v>4.28</v>
      </c>
      <c r="I49" s="20" t="s">
        <v>533</v>
      </c>
      <c r="J49" s="21" t="s">
        <v>534</v>
      </c>
    </row>
    <row r="50" spans="2:10" x14ac:dyDescent="0.15"/>
  </sheetData>
  <sheetProtection algorithmName="SHA-512" hashValue="VwCX1EHpmFvDfRCCH1+0R/fyhmIIwxow/JQpmxndkT9t74Fj78Cln/wc2JvqwPpHfu1Mh4KxKT+nHQv/V61Bpw==" saltValue="qtAlvLQg728ant9R8WqIh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藤原　利成</cp:lastModifiedBy>
  <cp:lastPrinted>2026-03-16T06:57:53Z</cp:lastPrinted>
  <dcterms:created xsi:type="dcterms:W3CDTF">2026-02-23T07:48:38Z</dcterms:created>
  <dcterms:modified xsi:type="dcterms:W3CDTF">2026-03-17T00:39:09Z</dcterms:modified>
  <cp:category/>
</cp:coreProperties>
</file>