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sviwnas02\養父市役所\経営企画部\経営総務課\財政課\00　財政課\01 財政係\07　財政公表\02 財政状況資料集(H22～)\令和６年度財政状況資料集\02_回答\"/>
    </mc:Choice>
  </mc:AlternateContent>
  <xr:revisionPtr revIDLastSave="0" documentId="13_ncr:1_{0B98D8DC-45DD-4C33-A0B2-4E9D98FCF1E4}" xr6:coauthVersionLast="47" xr6:coauthVersionMax="47" xr10:uidLastSave="{00000000-0000-0000-0000-000000000000}"/>
  <bookViews>
    <workbookView xWindow="-120" yWindow="-120" windowWidth="38640" windowHeight="211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BE37" i="10"/>
  <c r="AM37" i="10"/>
  <c r="U37" i="10"/>
  <c r="C37" i="10"/>
  <c r="BE36" i="10"/>
  <c r="AM36" i="10"/>
  <c r="C36" i="10"/>
  <c r="BE35" i="10"/>
  <c r="BE34" i="10"/>
  <c r="C34" i="10"/>
  <c r="C35" i="10" s="1"/>
  <c r="U34" i="10" l="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W34" i="10"/>
  <c r="BW35" i="10" s="1"/>
  <c r="BW36" i="10" s="1"/>
  <c r="BW37" i="10" s="1"/>
  <c r="BW38" i="10" s="1"/>
  <c r="BW39" i="10" s="1"/>
  <c r="BW40" i="10" s="1"/>
  <c r="CO34" i="10"/>
  <c r="CO35" i="10" s="1"/>
  <c r="CO36" i="10" s="1"/>
  <c r="CO37" i="10" s="1"/>
</calcChain>
</file>

<file path=xl/sharedStrings.xml><?xml version="1.0" encoding="utf-8"?>
<sst xmlns="http://schemas.openxmlformats.org/spreadsheetml/2006/main" count="1118" uniqueCount="562">
  <si>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</si>
  <si>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</si>
  <si>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</si>
  <si>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</si>
  <si>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</si>
  <si>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</si>
  <si>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</si>
  <si>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</si>
  <si>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</si>
  <si>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</si>
  <si>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</si>
  <si>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</si>
  <si>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</si>
  <si>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</si>
  <si>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</si>
  <si>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</si>
  <si>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</si>
  <si>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</si>
  <si>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</si>
  <si>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</si>
  <si>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</si>
  <si>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</si>
  <si>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</si>
  <si>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</si>
  <si>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</si>
  <si>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</si>
  <si>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</si>
  <si>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</si>
  <si>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</si>
  <si>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</si>
  <si>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</si>
  <si>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</si>
  <si>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</si>
  <si>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</si>
  <si>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</si>
  <si>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</si>
  <si>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</si>
  <si>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</si>
  <si>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</si>
  <si>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</si>
  <si>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</si>
  <si>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</si>
  <si>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</si>
  <si>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</si>
  <si>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</si>
  <si>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</si>
  <si>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</si>
  <si>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</si>
  <si>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</si>
  <si>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</si>
  <si>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</si>
  <si>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</si>
  <si>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</si>
  <si>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</si>
  <si>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</si>
  <si>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</si>
  <si>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</si>
  <si>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</si>
  <si>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</si>
  <si>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</si>
  <si>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</si>
  <si>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</si>
  <si>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</si>
  <si>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</si>
  <si>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</si>
  <si>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</si>
  <si>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</si>
  <si>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</si>
  <si>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</si>
  <si>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</si>
  <si>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</si>
  <si>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</si>
  <si>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</si>
  <si>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</si>
  <si>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</si>
  <si>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</si>
  <si>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</si>
  <si>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</si>
  <si>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</si>
  <si>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</si>
  <si>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</si>
  <si>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Ⅰ－３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</si>
  <si>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</si>
  <si>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</si>
  <si>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</si>
  <si>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</si>
  <si>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</si>
  <si>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</si>
  <si>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</si>
  <si>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</si>
  <si>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</si>
  <si>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</si>
  <si>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</si>
  <si>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</si>
  <si>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養父市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</si>
  <si>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</si>
  <si>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</si>
  <si>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</si>
  <si>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</si>
  <si>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</si>
  <si>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</si>
  <si>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</si>
  <si>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</si>
  <si>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</si>
  <si>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</si>
  <si>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</si>
  <si>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</si>
  <si>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</si>
  <si>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</si>
  <si>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</si>
  <si>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</si>
  <si>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</si>
  <si>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</si>
  <si>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</si>
  <si>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</si>
  <si>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</si>
  <si>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</si>
  <si>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</si>
  <si>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</si>
  <si>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</si>
  <si>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</si>
  <si>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</si>
  <si>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</si>
  <si>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</si>
  <si>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</si>
  <si>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</si>
  <si>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</si>
  <si>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</si>
  <si>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</si>
  <si>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</si>
  <si>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</si>
  <si>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</si>
  <si>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</si>
  <si>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</si>
  <si>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</si>
  <si>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</si>
  <si>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</si>
  <si>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</si>
  <si>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</si>
  <si>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</si>
  <si>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</si>
  <si>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</si>
  <si>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25"/>
  </si>
  <si>
    <t>うち日本人(％)</t>
    <phoneticPr fontId="5"/>
  </si>
  <si>
    <t>-2.4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</si>
  <si>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</si>
  <si>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</si>
  <si>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</si>
  <si>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</si>
  <si>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</si>
  <si>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</si>
  <si>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</si>
  <si>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</si>
  <si>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</si>
  <si>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</si>
  <si>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</si>
  <si>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</si>
  <si>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</si>
  <si>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</si>
  <si>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</si>
  <si>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</si>
  <si>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</si>
  <si>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</si>
  <si>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</si>
  <si>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</si>
  <si>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</si>
  <si>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</si>
  <si>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</si>
  <si>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</si>
  <si>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</si>
  <si>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</si>
  <si>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</si>
  <si>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</si>
  <si>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</si>
  <si>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</si>
  <si>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</si>
  <si>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</si>
  <si>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</si>
  <si>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</si>
  <si>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</si>
  <si>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</si>
  <si>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</si>
  <si>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</si>
  <si>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</si>
  <si>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</si>
  <si>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</si>
  <si>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</si>
  <si>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</si>
  <si>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</si>
  <si>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</si>
  <si>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</si>
  <si>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</si>
  <si>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</si>
  <si>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</si>
  <si>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</si>
  <si>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</si>
  <si>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</si>
  <si>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</si>
  <si>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</si>
  <si>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</si>
  <si>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</si>
  <si>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</si>
  <si>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</si>
  <si>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兵庫県養父市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</si>
  <si>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</si>
  <si>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</si>
  <si>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</si>
  <si>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</si>
  <si>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</si>
  <si>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</si>
  <si>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</si>
  <si>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</si>
  <si>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</si>
  <si>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</si>
  <si>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</si>
  <si>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</si>
  <si>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</si>
  <si>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</si>
  <si>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</si>
  <si>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</si>
  <si>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</si>
  <si>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</si>
  <si>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</si>
  <si>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</si>
  <si>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</si>
  <si>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</si>
  <si>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</si>
  <si>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</si>
  <si>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</si>
  <si>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</si>
  <si>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</si>
  <si>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</si>
  <si>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</si>
  <si>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</si>
  <si>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</si>
  <si>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</si>
  <si>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</si>
  <si>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</si>
  <si>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</si>
  <si>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</si>
  <si>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</si>
  <si>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</si>
  <si>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</si>
  <si>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</si>
  <si>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</si>
  <si>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</si>
  <si>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</si>
  <si>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</si>
  <si>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</si>
  <si>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</si>
  <si>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</si>
  <si>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</si>
  <si>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</si>
  <si>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</si>
  <si>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</si>
  <si>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</si>
  <si>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</si>
  <si>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</si>
  <si>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</si>
  <si>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</si>
  <si>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</si>
  <si>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</si>
  <si>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</si>
  <si>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</si>
  <si>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</si>
  <si>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</si>
  <si>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</si>
  <si>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</si>
  <si>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</si>
  <si>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</si>
  <si>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</si>
  <si>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</si>
  <si>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</si>
  <si>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</si>
  <si>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</si>
  <si>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</si>
  <si>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</si>
  <si>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</si>
  <si>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</si>
  <si>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</si>
  <si>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</si>
  <si>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</si>
  <si>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</si>
  <si>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</si>
  <si>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</si>
  <si>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</si>
  <si>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</si>
  <si>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</si>
  <si>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</si>
  <si>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</si>
  <si>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</si>
  <si>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</si>
  <si>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</si>
  <si>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</si>
  <si>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</si>
  <si>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</si>
  <si>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</si>
  <si>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</si>
  <si>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</si>
  <si>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</si>
  <si>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</si>
  <si>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</si>
  <si>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</si>
  <si>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</si>
  <si>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</si>
  <si>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</si>
  <si>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</si>
  <si>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</si>
  <si>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</si>
  <si>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</si>
  <si>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</si>
  <si>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</si>
  <si>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</si>
  <si>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</si>
  <si>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</si>
  <si>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</si>
  <si>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</si>
  <si>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</si>
  <si>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</si>
  <si>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病院</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</si>
  <si>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</si>
  <si>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</si>
  <si>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</si>
  <si>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</si>
  <si>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</si>
  <si>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</si>
  <si>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</si>
  <si>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</si>
  <si>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</si>
  <si>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</si>
  <si>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</si>
  <si>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</si>
  <si>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</si>
  <si>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</si>
  <si>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</si>
  <si>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</si>
  <si>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</si>
  <si>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</si>
  <si>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</si>
  <si>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</si>
  <si>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</si>
  <si>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</si>
  <si>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</si>
  <si>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</si>
  <si>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</si>
  <si>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</si>
  <si>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</si>
  <si>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</si>
  <si>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</si>
  <si>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</si>
  <si>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</si>
  <si>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</si>
  <si>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</si>
  <si>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</si>
  <si>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兵庫県養父市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</si>
  <si>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</si>
  <si>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</si>
  <si>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</si>
  <si>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</si>
  <si>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</si>
  <si>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</si>
  <si>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</si>
  <si>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</si>
  <si>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</si>
  <si>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</si>
  <si>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</si>
  <si>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</si>
  <si>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</si>
  <si>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</si>
  <si>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</si>
  <si>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</si>
  <si>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</si>
  <si>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</si>
  <si>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</si>
  <si>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</si>
  <si>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養父歯科診療所特別会計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</si>
  <si>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</si>
  <si>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</si>
  <si>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</si>
  <si>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</si>
  <si>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</si>
  <si>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</si>
  <si>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</si>
  <si>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</si>
  <si>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</si>
  <si>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</si>
  <si>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</si>
  <si>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</si>
  <si>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</si>
  <si>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</si>
  <si>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</si>
  <si>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</si>
  <si>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</si>
  <si>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</si>
  <si>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</si>
  <si>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</si>
  <si>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</si>
  <si>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</si>
  <si>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</si>
  <si>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</si>
  <si>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</si>
  <si>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</si>
  <si>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</si>
  <si>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</si>
  <si>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</si>
  <si>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</si>
  <si>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</si>
  <si>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</si>
  <si>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</si>
  <si>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</si>
  <si>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</si>
  <si>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</si>
  <si>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</si>
  <si>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</si>
  <si>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</si>
  <si>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</si>
  <si>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</si>
  <si>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</si>
  <si>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</si>
  <si>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</si>
  <si>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</si>
  <si>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</si>
  <si>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</si>
  <si>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</si>
  <si>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</si>
  <si>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</si>
  <si>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</si>
  <si>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</si>
  <si>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</si>
  <si>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</si>
  <si>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</si>
  <si>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</si>
  <si>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</si>
  <si>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</si>
  <si>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</si>
  <si>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</si>
  <si>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</si>
  <si>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</si>
  <si>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</si>
  <si>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</si>
  <si>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</si>
  <si>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</si>
  <si>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</si>
  <si>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</si>
  <si>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</si>
  <si>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</si>
  <si>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</si>
  <si>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</si>
  <si>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</si>
  <si>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</si>
  <si>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</si>
  <si>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</si>
  <si>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</si>
  <si>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</si>
  <si>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</si>
  <si>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</si>
  <si>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</si>
  <si>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</si>
  <si>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</si>
  <si>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</si>
  <si>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</si>
  <si>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</si>
  <si>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</si>
  <si>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</si>
  <si>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</si>
  <si>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</si>
  <si>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</si>
  <si>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</si>
  <si>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</si>
  <si>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</si>
  <si>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</si>
  <si>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</si>
  <si>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</si>
  <si>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</si>
  <si>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</si>
  <si>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</si>
  <si>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</si>
  <si>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</si>
  <si>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</si>
  <si>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</si>
  <si>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</si>
  <si>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</si>
  <si>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</si>
  <si>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</si>
  <si>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</si>
  <si>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</si>
  <si>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</si>
  <si>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</si>
  <si>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</si>
  <si>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</si>
  <si>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</si>
  <si>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</si>
  <si>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</si>
  <si>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</si>
  <si>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</si>
  <si>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</si>
  <si>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</si>
  <si>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</si>
  <si>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</si>
  <si>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</si>
  <si>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</si>
  <si>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</si>
  <si>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</si>
  <si>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</si>
  <si>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</si>
  <si>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</si>
  <si>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</si>
  <si>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</si>
  <si>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</si>
  <si>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</si>
  <si>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</si>
  <si>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</si>
  <si>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</si>
  <si>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</si>
  <si>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</si>
  <si>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</si>
  <si>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</si>
  <si>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</si>
  <si>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</si>
  <si>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</si>
  <si>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</si>
  <si>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</si>
  <si>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</si>
  <si>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</si>
  <si>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</si>
  <si>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</si>
  <si>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</si>
  <si>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</si>
  <si>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</si>
  <si>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</si>
  <si>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0.02</t>
  </si>
  <si>
    <t>▲ 1.22</t>
  </si>
  <si>
    <t>水道事業会計</t>
  </si>
  <si>
    <t>一般会計</t>
  </si>
  <si>
    <t>下水道事業会計</t>
  </si>
  <si>
    <t>介護保険特別会計</t>
  </si>
  <si>
    <t>国民健康保険特別会計</t>
  </si>
  <si>
    <t>後期高齢者医療特別会計</t>
  </si>
  <si>
    <t>養父歯科診療所特別会計</t>
  </si>
  <si>
    <t>その他会計（赤字）</t>
  </si>
  <si>
    <t>その他会計（黒字）</t>
  </si>
  <si>
    <t>R02</t>
    <phoneticPr fontId="5"/>
  </si>
  <si>
    <t>R03</t>
    <phoneticPr fontId="5"/>
  </si>
  <si>
    <t>R04</t>
    <phoneticPr fontId="5"/>
  </si>
  <si>
    <t>R05</t>
    <phoneticPr fontId="5"/>
  </si>
  <si>
    <t>R06</t>
    <phoneticPr fontId="5"/>
  </si>
  <si>
    <t>兵庫県市町村職員退職手当組合</t>
    <rPh sb="0" eb="3">
      <t>ヒョウゴケン</t>
    </rPh>
    <rPh sb="3" eb="6">
      <t>シチョウソン</t>
    </rPh>
    <rPh sb="6" eb="8">
      <t>ショクイン</t>
    </rPh>
    <rPh sb="8" eb="10">
      <t>タイショク</t>
    </rPh>
    <rPh sb="10" eb="12">
      <t>テアテ</t>
    </rPh>
    <rPh sb="12" eb="14">
      <t>クミアイ</t>
    </rPh>
    <phoneticPr fontId="2"/>
  </si>
  <si>
    <t>兵庫県町議会議員公務災害補償組合</t>
    <rPh sb="0" eb="3">
      <t>ヒョウゴケン</t>
    </rPh>
    <rPh sb="3" eb="8">
      <t>チョウギカイギイン</t>
    </rPh>
    <rPh sb="8" eb="16">
      <t>コウムサイガイホショウクミアイ</t>
    </rPh>
    <phoneticPr fontId="2"/>
  </si>
  <si>
    <t>兵庫県後期高齢者医療広域連合（一般会計）</t>
    <rPh sb="0" eb="3">
      <t>ヒョウゴケン</t>
    </rPh>
    <rPh sb="3" eb="8">
      <t>コウキコウレイシャ</t>
    </rPh>
    <rPh sb="8" eb="14">
      <t>イリョウコウイキレンゴウ</t>
    </rPh>
    <rPh sb="15" eb="19">
      <t>イッパンカイケイ</t>
    </rPh>
    <phoneticPr fontId="2"/>
  </si>
  <si>
    <t>兵庫県後期高齢者医療広域連合（特別会計）</t>
    <rPh sb="0" eb="3">
      <t>ヒョウゴケン</t>
    </rPh>
    <rPh sb="3" eb="5">
      <t>コウキ</t>
    </rPh>
    <rPh sb="5" eb="8">
      <t>コウレイシャ</t>
    </rPh>
    <rPh sb="8" eb="14">
      <t>イリョウコウイキレンゴウ</t>
    </rPh>
    <rPh sb="15" eb="17">
      <t>トクベツ</t>
    </rPh>
    <rPh sb="17" eb="19">
      <t>カイケイ</t>
    </rPh>
    <phoneticPr fontId="2"/>
  </si>
  <si>
    <t>但馬広域行政事務組合</t>
    <rPh sb="0" eb="10">
      <t>タジマコウイキギョウセイジムクミアイ</t>
    </rPh>
    <phoneticPr fontId="2"/>
  </si>
  <si>
    <t>南但広域行政事務組合</t>
    <rPh sb="0" eb="10">
      <t>ナンタンコウイキギョウセイジムクミアイ</t>
    </rPh>
    <phoneticPr fontId="2"/>
  </si>
  <si>
    <t>公立八鹿病院組合</t>
    <rPh sb="0" eb="8">
      <t>コウリツヨウカビョウインクミアイ</t>
    </rPh>
    <phoneticPr fontId="2"/>
  </si>
  <si>
    <t>養父町開発</t>
    <rPh sb="0" eb="2">
      <t>ヤブ</t>
    </rPh>
    <rPh sb="2" eb="3">
      <t>マチ</t>
    </rPh>
    <rPh sb="3" eb="5">
      <t>カイハツ</t>
    </rPh>
    <phoneticPr fontId="2"/>
  </si>
  <si>
    <t>おおや振興公社</t>
    <rPh sb="3" eb="7">
      <t>シンコウコウシャ</t>
    </rPh>
    <phoneticPr fontId="2"/>
  </si>
  <si>
    <t>やぶパートナーズ</t>
  </si>
  <si>
    <t>医療文化経済グローカル研究所</t>
    <rPh sb="0" eb="6">
      <t>イリョウブンカケイザイ</t>
    </rPh>
    <rPh sb="11" eb="14">
      <t>ケンキュウショ</t>
    </rPh>
    <phoneticPr fontId="2"/>
  </si>
  <si>
    <t>公共施設等整備基金</t>
    <rPh sb="0" eb="5">
      <t>コウキョウシセツトウ</t>
    </rPh>
    <rPh sb="5" eb="9">
      <t>セイビキキン</t>
    </rPh>
    <phoneticPr fontId="5"/>
  </si>
  <si>
    <t>地域振興基金</t>
    <rPh sb="0" eb="6">
      <t>チイキシンコウキキン</t>
    </rPh>
    <phoneticPr fontId="5"/>
  </si>
  <si>
    <t>元気な養父づくり応援基金</t>
    <rPh sb="0" eb="2">
      <t>ゲンキ</t>
    </rPh>
    <rPh sb="3" eb="5">
      <t>ヤブ</t>
    </rPh>
    <rPh sb="8" eb="12">
      <t>オウエンキキン</t>
    </rPh>
    <phoneticPr fontId="5"/>
  </si>
  <si>
    <t>地域福祉基金</t>
    <rPh sb="0" eb="6">
      <t>チイキフクシキキン</t>
    </rPh>
    <phoneticPr fontId="5"/>
  </si>
  <si>
    <t>過疎対策基金</t>
    <rPh sb="0" eb="6">
      <t>カソタイサクキキン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</si>
</sst>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71279</c:v>
                </c:pt>
                <c:pt idx="2">
                  <c:v>74994</c:v>
                </c:pt>
                <c:pt idx="3">
                  <c:v>71849</c:v>
                </c:pt>
                <c:pt idx="4">
                  <c:v>82962</c:v>
                </c:pt>
              </c:numCache>
            </c:numRef>
          </c:val>
          <c:smooth val="0"/>
          <c:extLst>
            <c:ext xmlns:c16="http://schemas.microsoft.com/office/drawing/2014/chart" uri="{C3380CC4-5D6E-409C-BE32-E72D297353CC}">
              <c16:uniqueId val="{00000000-B0C4-41B3-8E7A-E57F3DB9FDC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165536</c:v>
                </c:pt>
                <c:pt idx="1">
                  <c:v>122225</c:v>
                </c:pt>
                <c:pt idx="2">
                  <c:v>62392</c:v>
                </c:pt>
                <c:pt idx="3">
                  <c:v>80330</c:v>
                </c:pt>
                <c:pt idx="4">
                  <c:v>67918</c:v>
                </c:pt>
              </c:numCache>
            </c:numRef>
          </c:val>
          <c:smooth val="0"/>
          <c:extLst>
            <c:ext xmlns:c16="http://schemas.microsoft.com/office/drawing/2014/chart" uri="{C3380CC4-5D6E-409C-BE32-E72D297353CC}">
              <c16:uniqueId val="{00000001-B0C4-41B3-8E7A-E57F3DB9FDC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6.5</c:v>
                </c:pt>
                <c:pt idx="1">
                  <c:v>9.4</c:v>
                </c:pt>
                <c:pt idx="2">
                  <c:v>8.5299999999999994</c:v>
                </c:pt>
                <c:pt idx="3">
                  <c:v>6.68</c:v>
                </c:pt>
                <c:pt idx="4">
                  <c:v>6.83</c:v>
                </c:pt>
              </c:numCache>
            </c:numRef>
          </c:val>
          <c:extLst>
            <c:ext xmlns:c16="http://schemas.microsoft.com/office/drawing/2014/chart" uri="{C3380CC4-5D6E-409C-BE32-E72D297353CC}">
              <c16:uniqueId val="{00000000-0BF0-4388-B4E3-AC834C1390B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23.49</c:v>
                </c:pt>
                <c:pt idx="1">
                  <c:v>23.53</c:v>
                </c:pt>
                <c:pt idx="2">
                  <c:v>24.86</c:v>
                </c:pt>
                <c:pt idx="3">
                  <c:v>22.48</c:v>
                </c:pt>
                <c:pt idx="4">
                  <c:v>22.44</c:v>
                </c:pt>
              </c:numCache>
            </c:numRef>
          </c:val>
          <c:extLst>
            <c:ext xmlns:c16="http://schemas.microsoft.com/office/drawing/2014/chart" uri="{C3380CC4-5D6E-409C-BE32-E72D297353CC}">
              <c16:uniqueId val="{00000001-0BF0-4388-B4E3-AC834C1390B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-0.02</c:v>
                </c:pt>
                <c:pt idx="1">
                  <c:v>4.74</c:v>
                </c:pt>
                <c:pt idx="2">
                  <c:v>0.53</c:v>
                </c:pt>
                <c:pt idx="3">
                  <c:v>-1.22</c:v>
                </c:pt>
                <c:pt idx="4">
                  <c:v>0.48</c:v>
                </c:pt>
              </c:numCache>
            </c:numRef>
          </c:val>
          <c:smooth val="0"/>
          <c:extLst>
            <c:ext xmlns:c16="http://schemas.microsoft.com/office/drawing/2014/chart" uri="{C3380CC4-5D6E-409C-BE32-E72D297353CC}">
              <c16:uniqueId val="{00000002-0BF0-4388-B4E3-AC834C1390B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F55-4DEB-AD6B-33244A83A74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F55-4DEB-AD6B-33244A83A74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F55-4DEB-AD6B-33244A83A749}"/>
            </c:ext>
          </c:extLst>
        </c:ser>
        <c:ser>
          <c:idx val="3"/>
          <c:order val="3"/>
          <c:tx>
            <c:strRef>
              <c:f>データシート!$A$30</c:f>
              <c:strCache>
                <c:ptCount val="1"/>
                <c:pt idx="0">
                  <c:v>養父歯科診療所特別会計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1F55-4DEB-AD6B-33244A83A74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0.06</c:v>
                </c:pt>
                <c:pt idx="2">
                  <c:v>#N/A</c:v>
                </c:pt>
                <c:pt idx="3">
                  <c:v>0.06</c:v>
                </c:pt>
                <c:pt idx="4">
                  <c:v>#N/A</c:v>
                </c:pt>
                <c:pt idx="5">
                  <c:v>0.08</c:v>
                </c:pt>
                <c:pt idx="6">
                  <c:v>#N/A</c:v>
                </c:pt>
                <c:pt idx="7">
                  <c:v>0.08</c:v>
                </c:pt>
                <c:pt idx="8">
                  <c:v>#N/A</c:v>
                </c:pt>
                <c:pt idx="9">
                  <c:v>0.09</c:v>
                </c:pt>
              </c:numCache>
            </c:numRef>
          </c:val>
          <c:extLst>
            <c:ext xmlns:c16="http://schemas.microsoft.com/office/drawing/2014/chart" uri="{C3380CC4-5D6E-409C-BE32-E72D297353CC}">
              <c16:uniqueId val="{00000004-1F55-4DEB-AD6B-33244A83A749}"/>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0.48</c:v>
                </c:pt>
                <c:pt idx="2">
                  <c:v>#N/A</c:v>
                </c:pt>
                <c:pt idx="3">
                  <c:v>0.41</c:v>
                </c:pt>
                <c:pt idx="4">
                  <c:v>#N/A</c:v>
                </c:pt>
                <c:pt idx="5">
                  <c:v>0.31</c:v>
                </c:pt>
                <c:pt idx="6">
                  <c:v>#N/A</c:v>
                </c:pt>
                <c:pt idx="7">
                  <c:v>0.2</c:v>
                </c:pt>
                <c:pt idx="8">
                  <c:v>#N/A</c:v>
                </c:pt>
                <c:pt idx="9">
                  <c:v>0.23</c:v>
                </c:pt>
              </c:numCache>
            </c:numRef>
          </c:val>
          <c:extLst>
            <c:ext xmlns:c16="http://schemas.microsoft.com/office/drawing/2014/chart" uri="{C3380CC4-5D6E-409C-BE32-E72D297353CC}">
              <c16:uniqueId val="{00000005-1F55-4DEB-AD6B-33244A83A74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0.8</c:v>
                </c:pt>
                <c:pt idx="2">
                  <c:v>#N/A</c:v>
                </c:pt>
                <c:pt idx="3">
                  <c:v>1.43</c:v>
                </c:pt>
                <c:pt idx="4">
                  <c:v>#N/A</c:v>
                </c:pt>
                <c:pt idx="5">
                  <c:v>1.67</c:v>
                </c:pt>
                <c:pt idx="6">
                  <c:v>#N/A</c:v>
                </c:pt>
                <c:pt idx="7">
                  <c:v>1.23</c:v>
                </c:pt>
                <c:pt idx="8">
                  <c:v>#N/A</c:v>
                </c:pt>
                <c:pt idx="9">
                  <c:v>0.54</c:v>
                </c:pt>
              </c:numCache>
            </c:numRef>
          </c:val>
          <c:extLst>
            <c:ext xmlns:c16="http://schemas.microsoft.com/office/drawing/2014/chart" uri="{C3380CC4-5D6E-409C-BE32-E72D297353CC}">
              <c16:uniqueId val="{00000006-1F55-4DEB-AD6B-33244A83A749}"/>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1.3</c:v>
                </c:pt>
                <c:pt idx="2">
                  <c:v>#N/A</c:v>
                </c:pt>
                <c:pt idx="3">
                  <c:v>2.2599999999999998</c:v>
                </c:pt>
                <c:pt idx="4">
                  <c:v>#N/A</c:v>
                </c:pt>
                <c:pt idx="5">
                  <c:v>3.13</c:v>
                </c:pt>
                <c:pt idx="6">
                  <c:v>#N/A</c:v>
                </c:pt>
                <c:pt idx="7">
                  <c:v>4.13</c:v>
                </c:pt>
                <c:pt idx="8">
                  <c:v>#N/A</c:v>
                </c:pt>
                <c:pt idx="9">
                  <c:v>5.43</c:v>
                </c:pt>
              </c:numCache>
            </c:numRef>
          </c:val>
          <c:extLst>
            <c:ext xmlns:c16="http://schemas.microsoft.com/office/drawing/2014/chart" uri="{C3380CC4-5D6E-409C-BE32-E72D297353CC}">
              <c16:uniqueId val="{00000007-1F55-4DEB-AD6B-33244A83A74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6.49</c:v>
                </c:pt>
                <c:pt idx="2">
                  <c:v>#N/A</c:v>
                </c:pt>
                <c:pt idx="3">
                  <c:v>9.4</c:v>
                </c:pt>
                <c:pt idx="4">
                  <c:v>#N/A</c:v>
                </c:pt>
                <c:pt idx="5">
                  <c:v>8.52</c:v>
                </c:pt>
                <c:pt idx="6">
                  <c:v>#N/A</c:v>
                </c:pt>
                <c:pt idx="7">
                  <c:v>6.68</c:v>
                </c:pt>
                <c:pt idx="8">
                  <c:v>#N/A</c:v>
                </c:pt>
                <c:pt idx="9">
                  <c:v>6.82</c:v>
                </c:pt>
              </c:numCache>
            </c:numRef>
          </c:val>
          <c:extLst>
            <c:ext xmlns:c16="http://schemas.microsoft.com/office/drawing/2014/chart" uri="{C3380CC4-5D6E-409C-BE32-E72D297353CC}">
              <c16:uniqueId val="{00000008-1F55-4DEB-AD6B-33244A83A749}"/>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11.44</c:v>
                </c:pt>
                <c:pt idx="2">
                  <c:v>#N/A</c:v>
                </c:pt>
                <c:pt idx="3">
                  <c:v>13.74</c:v>
                </c:pt>
                <c:pt idx="4">
                  <c:v>#N/A</c:v>
                </c:pt>
                <c:pt idx="5">
                  <c:v>15.04</c:v>
                </c:pt>
                <c:pt idx="6">
                  <c:v>#N/A</c:v>
                </c:pt>
                <c:pt idx="7">
                  <c:v>16.45</c:v>
                </c:pt>
                <c:pt idx="8">
                  <c:v>#N/A</c:v>
                </c:pt>
                <c:pt idx="9">
                  <c:v>17.899999999999999</c:v>
                </c:pt>
              </c:numCache>
            </c:numRef>
          </c:val>
          <c:extLst>
            <c:ext xmlns:c16="http://schemas.microsoft.com/office/drawing/2014/chart" uri="{C3380CC4-5D6E-409C-BE32-E72D297353CC}">
              <c16:uniqueId val="{00000009-1F55-4DEB-AD6B-33244A83A74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2834</c:v>
                </c:pt>
                <c:pt idx="5">
                  <c:v>2661</c:v>
                </c:pt>
                <c:pt idx="8">
                  <c:v>2508</c:v>
                </c:pt>
                <c:pt idx="11">
                  <c:v>2481</c:v>
                </c:pt>
                <c:pt idx="14">
                  <c:v>2387</c:v>
                </c:pt>
              </c:numCache>
            </c:numRef>
          </c:val>
          <c:extLst>
            <c:ext xmlns:c16="http://schemas.microsoft.com/office/drawing/2014/chart" uri="{C3380CC4-5D6E-409C-BE32-E72D297353CC}">
              <c16:uniqueId val="{00000000-0199-463A-9C86-4DAED3A5A8C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199-463A-9C86-4DAED3A5A8C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7</c:v>
                </c:pt>
                <c:pt idx="3">
                  <c:v>5</c:v>
                </c:pt>
                <c:pt idx="6">
                  <c:v>0</c:v>
                </c:pt>
                <c:pt idx="9">
                  <c:v>0</c:v>
                </c:pt>
                <c:pt idx="12">
                  <c:v>0</c:v>
                </c:pt>
              </c:numCache>
            </c:numRef>
          </c:val>
          <c:extLst>
            <c:ext xmlns:c16="http://schemas.microsoft.com/office/drawing/2014/chart" uri="{C3380CC4-5D6E-409C-BE32-E72D297353CC}">
              <c16:uniqueId val="{00000002-0199-463A-9C86-4DAED3A5A8C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726</c:v>
                </c:pt>
                <c:pt idx="3">
                  <c:v>792</c:v>
                </c:pt>
                <c:pt idx="6">
                  <c:v>679</c:v>
                </c:pt>
                <c:pt idx="9">
                  <c:v>653</c:v>
                </c:pt>
                <c:pt idx="12">
                  <c:v>597</c:v>
                </c:pt>
              </c:numCache>
            </c:numRef>
          </c:val>
          <c:extLst>
            <c:ext xmlns:c16="http://schemas.microsoft.com/office/drawing/2014/chart" uri="{C3380CC4-5D6E-409C-BE32-E72D297353CC}">
              <c16:uniqueId val="{00000003-0199-463A-9C86-4DAED3A5A8C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1022</c:v>
                </c:pt>
                <c:pt idx="3">
                  <c:v>881</c:v>
                </c:pt>
                <c:pt idx="6">
                  <c:v>625</c:v>
                </c:pt>
                <c:pt idx="9">
                  <c:v>766</c:v>
                </c:pt>
                <c:pt idx="12">
                  <c:v>671</c:v>
                </c:pt>
              </c:numCache>
            </c:numRef>
          </c:val>
          <c:extLst>
            <c:ext xmlns:c16="http://schemas.microsoft.com/office/drawing/2014/chart" uri="{C3380CC4-5D6E-409C-BE32-E72D297353CC}">
              <c16:uniqueId val="{00000004-0199-463A-9C86-4DAED3A5A8C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99-463A-9C86-4DAED3A5A8C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99-463A-9C86-4DAED3A5A8C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1739</c:v>
                </c:pt>
                <c:pt idx="3">
                  <c:v>1801</c:v>
                </c:pt>
                <c:pt idx="6">
                  <c:v>1861</c:v>
                </c:pt>
                <c:pt idx="9">
                  <c:v>1919</c:v>
                </c:pt>
                <c:pt idx="12">
                  <c:v>1842</c:v>
                </c:pt>
              </c:numCache>
            </c:numRef>
          </c:val>
          <c:extLst>
            <c:ext xmlns:c16="http://schemas.microsoft.com/office/drawing/2014/chart" uri="{C3380CC4-5D6E-409C-BE32-E72D297353CC}">
              <c16:uniqueId val="{00000007-0199-463A-9C86-4DAED3A5A8C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660</c:v>
                </c:pt>
                <c:pt idx="2">
                  <c:v>#N/A</c:v>
                </c:pt>
                <c:pt idx="3">
                  <c:v>#N/A</c:v>
                </c:pt>
                <c:pt idx="4">
                  <c:v>818</c:v>
                </c:pt>
                <c:pt idx="5">
                  <c:v>#N/A</c:v>
                </c:pt>
                <c:pt idx="6">
                  <c:v>#N/A</c:v>
                </c:pt>
                <c:pt idx="7">
                  <c:v>657</c:v>
                </c:pt>
                <c:pt idx="8">
                  <c:v>#N/A</c:v>
                </c:pt>
                <c:pt idx="9">
                  <c:v>#N/A</c:v>
                </c:pt>
                <c:pt idx="10">
                  <c:v>857</c:v>
                </c:pt>
                <c:pt idx="11">
                  <c:v>#N/A</c:v>
                </c:pt>
                <c:pt idx="12">
                  <c:v>#N/A</c:v>
                </c:pt>
                <c:pt idx="13">
                  <c:v>723</c:v>
                </c:pt>
                <c:pt idx="14">
                  <c:v>#N/A</c:v>
                </c:pt>
              </c:numCache>
            </c:numRef>
          </c:val>
          <c:smooth val="0"/>
          <c:extLst>
            <c:ext xmlns:c16="http://schemas.microsoft.com/office/drawing/2014/chart" uri="{C3380CC4-5D6E-409C-BE32-E72D297353CC}">
              <c16:uniqueId val="{00000008-0199-463A-9C86-4DAED3A5A8C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23086</c:v>
                </c:pt>
                <c:pt idx="5">
                  <c:v>21978</c:v>
                </c:pt>
                <c:pt idx="8">
                  <c:v>20216</c:v>
                </c:pt>
                <c:pt idx="11">
                  <c:v>18937</c:v>
                </c:pt>
                <c:pt idx="14">
                  <c:v>17534</c:v>
                </c:pt>
              </c:numCache>
            </c:numRef>
          </c:val>
          <c:extLst>
            <c:ext xmlns:c16="http://schemas.microsoft.com/office/drawing/2014/chart" uri="{C3380CC4-5D6E-409C-BE32-E72D297353CC}">
              <c16:uniqueId val="{00000000-0937-4CA5-8442-414B513DCDC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135</c:v>
                </c:pt>
                <c:pt idx="5">
                  <c:v>105</c:v>
                </c:pt>
                <c:pt idx="8">
                  <c:v>65</c:v>
                </c:pt>
                <c:pt idx="11">
                  <c:v>24</c:v>
                </c:pt>
                <c:pt idx="14">
                  <c:v>12</c:v>
                </c:pt>
              </c:numCache>
            </c:numRef>
          </c:val>
          <c:extLst>
            <c:ext xmlns:c16="http://schemas.microsoft.com/office/drawing/2014/chart" uri="{C3380CC4-5D6E-409C-BE32-E72D297353CC}">
              <c16:uniqueId val="{00000001-0937-4CA5-8442-414B513DCDC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12671</c:v>
                </c:pt>
                <c:pt idx="5">
                  <c:v>12711</c:v>
                </c:pt>
                <c:pt idx="8">
                  <c:v>13319</c:v>
                </c:pt>
                <c:pt idx="11">
                  <c:v>12094</c:v>
                </c:pt>
                <c:pt idx="14">
                  <c:v>12151</c:v>
                </c:pt>
              </c:numCache>
            </c:numRef>
          </c:val>
          <c:extLst>
            <c:ext xmlns:c16="http://schemas.microsoft.com/office/drawing/2014/chart" uri="{C3380CC4-5D6E-409C-BE32-E72D297353CC}">
              <c16:uniqueId val="{00000002-0937-4CA5-8442-414B513DCDC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937-4CA5-8442-414B513DCDC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937-4CA5-8442-414B513DCDC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937-4CA5-8442-414B513DCDC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2537</c:v>
                </c:pt>
                <c:pt idx="3">
                  <c:v>2530</c:v>
                </c:pt>
                <c:pt idx="6">
                  <c:v>2439</c:v>
                </c:pt>
                <c:pt idx="9">
                  <c:v>2386</c:v>
                </c:pt>
                <c:pt idx="12">
                  <c:v>2398</c:v>
                </c:pt>
              </c:numCache>
            </c:numRef>
          </c:val>
          <c:extLst>
            <c:ext xmlns:c16="http://schemas.microsoft.com/office/drawing/2014/chart" uri="{C3380CC4-5D6E-409C-BE32-E72D297353CC}">
              <c16:uniqueId val="{00000006-0937-4CA5-8442-414B513DCDC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4562</c:v>
                </c:pt>
                <c:pt idx="3">
                  <c:v>4438</c:v>
                </c:pt>
                <c:pt idx="6">
                  <c:v>4174</c:v>
                </c:pt>
                <c:pt idx="9">
                  <c:v>3805</c:v>
                </c:pt>
                <c:pt idx="12">
                  <c:v>3429</c:v>
                </c:pt>
              </c:numCache>
            </c:numRef>
          </c:val>
          <c:extLst>
            <c:ext xmlns:c16="http://schemas.microsoft.com/office/drawing/2014/chart" uri="{C3380CC4-5D6E-409C-BE32-E72D297353CC}">
              <c16:uniqueId val="{00000007-0937-4CA5-8442-414B513DCDC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9246</c:v>
                </c:pt>
                <c:pt idx="3">
                  <c:v>9622</c:v>
                </c:pt>
                <c:pt idx="6">
                  <c:v>8608</c:v>
                </c:pt>
                <c:pt idx="9">
                  <c:v>7198</c:v>
                </c:pt>
                <c:pt idx="12">
                  <c:v>6802</c:v>
                </c:pt>
              </c:numCache>
            </c:numRef>
          </c:val>
          <c:extLst>
            <c:ext xmlns:c16="http://schemas.microsoft.com/office/drawing/2014/chart" uri="{C3380CC4-5D6E-409C-BE32-E72D297353CC}">
              <c16:uniqueId val="{00000008-0937-4CA5-8442-414B513DCDC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31</c:v>
                </c:pt>
                <c:pt idx="3">
                  <c:v>0</c:v>
                </c:pt>
                <c:pt idx="6">
                  <c:v>0</c:v>
                </c:pt>
                <c:pt idx="9">
                  <c:v>0</c:v>
                </c:pt>
                <c:pt idx="12">
                  <c:v>0</c:v>
                </c:pt>
              </c:numCache>
            </c:numRef>
          </c:val>
          <c:extLst>
            <c:ext xmlns:c16="http://schemas.microsoft.com/office/drawing/2014/chart" uri="{C3380CC4-5D6E-409C-BE32-E72D297353CC}">
              <c16:uniqueId val="{00000009-0937-4CA5-8442-414B513DCDC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16126</c:v>
                </c:pt>
                <c:pt idx="3">
                  <c:v>15694</c:v>
                </c:pt>
                <c:pt idx="6">
                  <c:v>14265</c:v>
                </c:pt>
                <c:pt idx="9">
                  <c:v>13203</c:v>
                </c:pt>
                <c:pt idx="12">
                  <c:v>12257</c:v>
                </c:pt>
              </c:numCache>
            </c:numRef>
          </c:val>
          <c:extLst>
            <c:ext xmlns:c16="http://schemas.microsoft.com/office/drawing/2014/chart" uri="{C3380CC4-5D6E-409C-BE32-E72D297353CC}">
              <c16:uniqueId val="{0000000A-0937-4CA5-8442-414B513DCDC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937-4CA5-8442-414B513DCDC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2747</c:v>
                </c:pt>
                <c:pt idx="1">
                  <c:v>2508</c:v>
                </c:pt>
                <c:pt idx="2">
                  <c:v>2500</c:v>
                </c:pt>
              </c:numCache>
            </c:numRef>
          </c:val>
          <c:extLst>
            <c:ext xmlns:c16="http://schemas.microsoft.com/office/drawing/2014/chart" uri="{C3380CC4-5D6E-409C-BE32-E72D297353CC}">
              <c16:uniqueId val="{00000000-A694-4AD7-AF5A-DBA57EBD2E71}"/>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2903</c:v>
                </c:pt>
                <c:pt idx="1">
                  <c:v>2105</c:v>
                </c:pt>
                <c:pt idx="2">
                  <c:v>2180</c:v>
                </c:pt>
              </c:numCache>
            </c:numRef>
          </c:val>
          <c:extLst>
            <c:ext xmlns:c16="http://schemas.microsoft.com/office/drawing/2014/chart" uri="{C3380CC4-5D6E-409C-BE32-E72D297353CC}">
              <c16:uniqueId val="{00000001-A694-4AD7-AF5A-DBA57EBD2E71}"/>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9670</c:v>
                </c:pt>
                <c:pt idx="1">
                  <c:v>9372</c:v>
                </c:pt>
                <c:pt idx="2">
                  <c:v>9290</c:v>
                </c:pt>
              </c:numCache>
            </c:numRef>
          </c:val>
          <c:extLst>
            <c:ext xmlns:c16="http://schemas.microsoft.com/office/drawing/2014/chart" uri="{C3380CC4-5D6E-409C-BE32-E72D297353CC}">
              <c16:uniqueId val="{00000002-A694-4AD7-AF5A-DBA57EBD2E7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兵庫県養父市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元利償還金等</a:t>
          </a:r>
          <a:r>
            <a:rPr kumimoji="1" lang="en-US" altLang="ja-JP" sz="1400">
              <a:latin typeface="ＭＳ ゴシック" pitchFamily="49" charset="-128"/>
              <a:ea typeface="ＭＳ ゴシック" pitchFamily="49" charset="-128"/>
            </a:rPr>
            <a:t>(A)</a:t>
          </a:r>
          <a:r>
            <a:rPr kumimoji="1" lang="ja-JP" altLang="en-US" sz="1400">
              <a:latin typeface="ＭＳ ゴシック" pitchFamily="49" charset="-128"/>
              <a:ea typeface="ＭＳ ゴシック" pitchFamily="49" charset="-128"/>
            </a:rPr>
            <a:t>は水道事業会計の元利償還金に対する繰入金の減などにより前年度より</a:t>
          </a:r>
          <a:r>
            <a:rPr kumimoji="1" lang="en-US" altLang="ja-JP" sz="1400">
              <a:latin typeface="ＭＳ ゴシック" pitchFamily="49" charset="-128"/>
              <a:ea typeface="ＭＳ ゴシック" pitchFamily="49" charset="-128"/>
            </a:rPr>
            <a:t>228</a:t>
          </a:r>
          <a:r>
            <a:rPr kumimoji="1" lang="ja-JP" altLang="en-US" sz="1400">
              <a:latin typeface="ＭＳ ゴシック" pitchFamily="49" charset="-128"/>
              <a:ea typeface="ＭＳ ゴシック" pitchFamily="49" charset="-128"/>
            </a:rPr>
            <a:t>百万円減少、算入公債費等</a:t>
          </a:r>
          <a:r>
            <a:rPr kumimoji="1" lang="en-US" altLang="ja-JP" sz="1400">
              <a:latin typeface="ＭＳ ゴシック" pitchFamily="49" charset="-128"/>
              <a:ea typeface="ＭＳ ゴシック" pitchFamily="49" charset="-128"/>
            </a:rPr>
            <a:t>(B)</a:t>
          </a:r>
          <a:r>
            <a:rPr kumimoji="1" lang="ja-JP" altLang="en-US" sz="1400">
              <a:latin typeface="ＭＳ ゴシック" pitchFamily="49" charset="-128"/>
              <a:ea typeface="ＭＳ ゴシック" pitchFamily="49" charset="-128"/>
            </a:rPr>
            <a:t>は過去に繰上償還した地方債の算入期間が終了したことにより</a:t>
          </a:r>
          <a:r>
            <a:rPr kumimoji="1" lang="en-US" altLang="ja-JP" sz="1400">
              <a:latin typeface="ＭＳ ゴシック" pitchFamily="49" charset="-128"/>
              <a:ea typeface="ＭＳ ゴシック" pitchFamily="49" charset="-128"/>
            </a:rPr>
            <a:t>94</a:t>
          </a:r>
          <a:r>
            <a:rPr kumimoji="1" lang="ja-JP" altLang="en-US" sz="1400">
              <a:latin typeface="ＭＳ ゴシック" pitchFamily="49" charset="-128"/>
              <a:ea typeface="ＭＳ ゴシック" pitchFamily="49" charset="-128"/>
            </a:rPr>
            <a:t>百万円減少した。</a:t>
          </a:r>
        </a:p>
        <a:p>
          <a:r>
            <a:rPr kumimoji="1" lang="ja-JP" altLang="en-US" sz="1400">
              <a:latin typeface="ＭＳ ゴシック" pitchFamily="49" charset="-128"/>
              <a:ea typeface="ＭＳ ゴシック" pitchFamily="49" charset="-128"/>
            </a:rPr>
            <a:t>　今後は元利償還金が減少し、比率は低下する見込みである。計画的な繰上償還の実施や新規地方債の発行抑制を行い、公債費の削減に努めていく。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兵庫県養父市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一般会計等の新規発行額が元金償還額を下回っており地方債残高は減少傾向である。公営企業債等繰入見込額は水道事業の高料金対策繰出の減などにより</a:t>
          </a:r>
          <a:r>
            <a:rPr kumimoji="1" lang="en-US" altLang="ja-JP" sz="1400">
              <a:latin typeface="ＭＳ ゴシック" pitchFamily="49" charset="-128"/>
              <a:ea typeface="ＭＳ ゴシック" pitchFamily="49" charset="-128"/>
            </a:rPr>
            <a:t>396</a:t>
          </a:r>
          <a:r>
            <a:rPr kumimoji="1" lang="ja-JP" altLang="en-US" sz="1400">
              <a:latin typeface="ＭＳ ゴシック" pitchFamily="49" charset="-128"/>
              <a:ea typeface="ＭＳ ゴシック" pitchFamily="49" charset="-128"/>
            </a:rPr>
            <a:t>百万円の減となっている。</a:t>
          </a:r>
        </a:p>
        <a:p>
          <a:r>
            <a:rPr kumimoji="1" lang="ja-JP" altLang="en-US" sz="1400">
              <a:latin typeface="ＭＳ ゴシック" pitchFamily="49" charset="-128"/>
              <a:ea typeface="ＭＳ ゴシック" pitchFamily="49" charset="-128"/>
            </a:rPr>
            <a:t>　充当可能基金の額が大きいため、平成</a:t>
          </a:r>
          <a:r>
            <a:rPr kumimoji="1" lang="en-US" altLang="ja-JP" sz="1400">
              <a:latin typeface="ＭＳ ゴシック" pitchFamily="49" charset="-128"/>
              <a:ea typeface="ＭＳ ゴシック" pitchFamily="49" charset="-128"/>
            </a:rPr>
            <a:t>28</a:t>
          </a:r>
          <a:r>
            <a:rPr kumimoji="1" lang="ja-JP" altLang="en-US" sz="1400">
              <a:latin typeface="ＭＳ ゴシック" pitchFamily="49" charset="-128"/>
              <a:ea typeface="ＭＳ ゴシック" pitchFamily="49" charset="-128"/>
            </a:rPr>
            <a:t>年度以降は将来負担比率は生じていない。</a:t>
          </a:r>
        </a:p>
        <a:p>
          <a:r>
            <a:rPr kumimoji="1" lang="ja-JP" altLang="en-US" sz="1400">
              <a:latin typeface="ＭＳ ゴシック" pitchFamily="49" charset="-128"/>
              <a:ea typeface="ＭＳ ゴシック" pitchFamily="49" charset="-128"/>
            </a:rPr>
            <a:t>　今後も、計画的な繰上償還の実施や新規地方債の発行抑制を行い、地方債残高の削減に努めていく。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兵庫県養父市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億円を取り崩したため、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億円の減となった。主な取崩しは元気な養父づくり応援基金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億円、公共施設等整備基金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億円などである。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４年度より繰上償還の財源として減債基金を活用している。今後も公共施設等の整備・改修、除却の財源として公共施設等整備基金を積極的に活用するため、基金全体の残高は減少傾向となる見込み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・公共施設等整備基金：市民が利用する公共施設を安全で安心な施設に整備すること。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・地域振興基金：市民の連携強化及び市全域の均衡ある地域振興等を図ること。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・元気な養父づくり応援基金：養父市への共感と想いを持つ人々から広く寄附金を募り、この貴重な財源をもとに元気な養父づくりに資す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ること。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・地域福祉基金：高齢者等の地域福祉の増進に資すること。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・過疎対策基金：市民が将来にわたり安全に安心して暮らすことのできる地域社会の実現を図ること。</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公共施設等整備基金について、将来的な公共施設等の更新や除却費用の財源として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億円を積立てた一方、普通建設事業費の減に伴い取崩し額が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億円にとどまったことから、基金残高は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元気な養父づくり応援基金について、ふるさと納税等を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億円積立てた一方、元気な養父づくりに資する事業の財源として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億円取崩したことから基金残高は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公共施設等整備基金について、公共施設等の整備・改修、除却に有効に活用していくため基金残高は減少する見込みである。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合併特例債を活用して積み立てた地域振興基金について、合併特例債の発行期限が令和６年度までとなるため、代替財源として令和７年度以降取崩を予定している。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物価高騰などに係る経費の財源として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億円取崩したが、前年度決算剰余金等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億円を積立てたため増減は生じていない。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行政改革大綱で定めた財政調整基金残高</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程度）を堅持すべく、災害等特殊な要因により取り崩した場合は決算剰余金の一部を積み立てる。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一般会計の繰上償還の財源として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億円、臨時財政対策債の元利償還金の財源として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億円を取崩した一方、前年度の決算剰余金等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令和５年度のような大規模な繰上償還は当面のところ計画していない。令和４年度より繰上償還の財源として減債基金を活用しており、毎年度２億円程度の繰上償還を継続して実施する計画である。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兵庫県養父市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21,005
20,859
422.91
19,929,707
19,086,914
760,940
11,143,218
12,257,276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過疎化や少子化による人口の減少や全国平均を大きく上回る高齢化率（令和２年国勢調査</a:t>
          </a:r>
          <a:r>
            <a:rPr kumimoji="1" lang="en-US" altLang="ja-JP" sz="1200">
              <a:latin typeface="ＭＳ Ｐゴシック" panose="020B0600070205080204" pitchFamily="50" charset="-128"/>
              <a:ea typeface="ＭＳ Ｐゴシック" panose="020B0600070205080204" pitchFamily="50" charset="-128"/>
            </a:rPr>
            <a:t>39.6%</a:t>
          </a:r>
          <a:r>
            <a:rPr kumimoji="1" lang="ja-JP" altLang="en-US" sz="1200">
              <a:latin typeface="ＭＳ Ｐゴシック" panose="020B0600070205080204" pitchFamily="50" charset="-128"/>
              <a:ea typeface="ＭＳ Ｐゴシック" panose="020B0600070205080204" pitchFamily="50" charset="-128"/>
            </a:rPr>
            <a:t>）に加え、市内に基幹産業がないため財政基盤が弱い一方、公債費や不採算地区中核病院である公立八鹿病院に係る財政需要等が大きいため、類似団体の中で最低水準である。</a:t>
          </a:r>
        </a:p>
        <a:p>
          <a:r>
            <a:rPr kumimoji="1" lang="ja-JP" altLang="en-US" sz="1200">
              <a:latin typeface="ＭＳ Ｐゴシック" panose="020B0600070205080204" pitchFamily="50" charset="-128"/>
              <a:ea typeface="ＭＳ Ｐゴシック" panose="020B0600070205080204" pitchFamily="50" charset="-128"/>
            </a:rPr>
            <a:t>　令和４年度に策定した第５次行政改革大綱に基づき、事業の統廃合等の更なる歳出の抑制を図っていく。また、平成</a:t>
          </a:r>
          <a:r>
            <a:rPr kumimoji="1" lang="en-US" altLang="ja-JP" sz="1200">
              <a:latin typeface="ＭＳ Ｐゴシック" panose="020B0600070205080204" pitchFamily="50" charset="-128"/>
              <a:ea typeface="ＭＳ Ｐゴシック" panose="020B0600070205080204" pitchFamily="50" charset="-128"/>
            </a:rPr>
            <a:t>26</a:t>
          </a:r>
          <a:r>
            <a:rPr kumimoji="1" lang="ja-JP" altLang="en-US" sz="1200">
              <a:latin typeface="ＭＳ Ｐゴシック" panose="020B0600070205080204" pitchFamily="50" charset="-128"/>
              <a:ea typeface="ＭＳ Ｐゴシック" panose="020B0600070205080204" pitchFamily="50" charset="-128"/>
            </a:rPr>
            <a:t>年</a:t>
          </a:r>
          <a:r>
            <a:rPr kumimoji="1" lang="en-US" altLang="ja-JP" sz="1200">
              <a:latin typeface="ＭＳ Ｐゴシック" panose="020B0600070205080204" pitchFamily="50" charset="-128"/>
              <a:ea typeface="ＭＳ Ｐゴシック" panose="020B0600070205080204" pitchFamily="50" charset="-128"/>
            </a:rPr>
            <a:t>5</a:t>
          </a:r>
          <a:r>
            <a:rPr kumimoji="1" lang="ja-JP" altLang="en-US" sz="1200">
              <a:latin typeface="ＭＳ Ｐゴシック" panose="020B0600070205080204" pitchFamily="50" charset="-128"/>
              <a:ea typeface="ＭＳ Ｐゴシック" panose="020B0600070205080204" pitchFamily="50" charset="-128"/>
            </a:rPr>
            <a:t>月に指定を受けた国家戦略特区を推進し、地場産業の振興等を促進することにより市税等の維持を図りつつ、地域の魅力を向上することによりふるさと納税等自主財源の確保を図っていく。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88900</xdr:rowOff>
    </xdr:from>
    <xdr:to>
      <xdr:col>23</xdr:col>
      <xdr:colOff>133350</xdr:colOff>
      <xdr:row>44</xdr:row>
      <xdr:rowOff>113393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261100"/>
          <a:ext cx="0" cy="13960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85470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29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113393</xdr:rowOff>
    </xdr:from>
    <xdr:to>
      <xdr:col>24</xdr:col>
      <xdr:colOff>12700</xdr:colOff>
      <xdr:row>44</xdr:row>
      <xdr:rowOff>113393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57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3827</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88900</xdr:rowOff>
    </xdr:from>
    <xdr:to>
      <xdr:col>24</xdr:col>
      <xdr:colOff>12700</xdr:colOff>
      <xdr:row>36</xdr:row>
      <xdr:rowOff>88900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43543</xdr:rowOff>
    </xdr:from>
    <xdr:to>
      <xdr:col>23</xdr:col>
      <xdr:colOff>133350</xdr:colOff>
      <xdr:row>43</xdr:row>
      <xdr:rowOff>60778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flipV="1">
          <a:off x="4114800" y="74158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41927</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689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60778</xdr:rowOff>
    </xdr:from>
    <xdr:to>
      <xdr:col>19</xdr:col>
      <xdr:colOff>133350</xdr:colOff>
      <xdr:row>43</xdr:row>
      <xdr:rowOff>60778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137177</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682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60778</xdr:rowOff>
    </xdr:from>
    <xdr:to>
      <xdr:col>15</xdr:col>
      <xdr:colOff>82550</xdr:colOff>
      <xdr:row>43</xdr:row>
      <xdr:rowOff>60778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8165</xdr:rowOff>
    </xdr:from>
    <xdr:to>
      <xdr:col>15</xdr:col>
      <xdr:colOff>133350</xdr:colOff>
      <xdr:row>41</xdr:row>
      <xdr:rowOff>109765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119942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6806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60778</xdr:rowOff>
    </xdr:from>
    <xdr:to>
      <xdr:col>11</xdr:col>
      <xdr:colOff>31750</xdr:colOff>
      <xdr:row>43</xdr:row>
      <xdr:rowOff>60778</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4331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162378</xdr:rowOff>
    </xdr:from>
    <xdr:to>
      <xdr:col>11</xdr:col>
      <xdr:colOff>82550</xdr:colOff>
      <xdr:row>41</xdr:row>
      <xdr:rowOff>92528</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020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102705</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67892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164193</xdr:rowOff>
    </xdr:from>
    <xdr:to>
      <xdr:col>23</xdr:col>
      <xdr:colOff>184150</xdr:colOff>
      <xdr:row>43</xdr:row>
      <xdr:rowOff>94343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36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136270</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37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9978</xdr:rowOff>
    </xdr:from>
    <xdr:to>
      <xdr:col>19</xdr:col>
      <xdr:colOff>184150</xdr:colOff>
      <xdr:row>43</xdr:row>
      <xdr:rowOff>111578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96355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4687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9978</xdr:rowOff>
    </xdr:from>
    <xdr:to>
      <xdr:col>15</xdr:col>
      <xdr:colOff>133350</xdr:colOff>
      <xdr:row>43</xdr:row>
      <xdr:rowOff>111578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96355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9978</xdr:rowOff>
    </xdr:from>
    <xdr:to>
      <xdr:col>11</xdr:col>
      <xdr:colOff>82550</xdr:colOff>
      <xdr:row>43</xdr:row>
      <xdr:rowOff>111578</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96355</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9978</xdr:rowOff>
    </xdr:from>
    <xdr:to>
      <xdr:col>7</xdr:col>
      <xdr:colOff>31750</xdr:colOff>
      <xdr:row>43</xdr:row>
      <xdr:rowOff>111578</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38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96355</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経常一般財源は普通交付税の増により</a:t>
          </a:r>
          <a:r>
            <a:rPr kumimoji="1" lang="en-US" altLang="ja-JP" sz="1300">
              <a:latin typeface="ＭＳ Ｐゴシック" panose="020B0600070205080204" pitchFamily="50" charset="-128"/>
              <a:ea typeface="ＭＳ Ｐゴシック" panose="020B0600070205080204" pitchFamily="50" charset="-128"/>
            </a:rPr>
            <a:t>130</a:t>
          </a:r>
          <a:r>
            <a:rPr kumimoji="1" lang="ja-JP" altLang="en-US" sz="1300">
              <a:latin typeface="ＭＳ Ｐゴシック" panose="020B0600070205080204" pitchFamily="50" charset="-128"/>
              <a:ea typeface="ＭＳ Ｐゴシック" panose="020B0600070205080204" pitchFamily="50" charset="-128"/>
            </a:rPr>
            <a:t>百万円増額した一方、経常経費へ充当した一般財源は人事院勧告に基づく基本給の増などにより</a:t>
          </a:r>
          <a:r>
            <a:rPr kumimoji="1" lang="en-US" altLang="ja-JP" sz="1300">
              <a:latin typeface="ＭＳ Ｐゴシック" panose="020B0600070205080204" pitchFamily="50" charset="-128"/>
              <a:ea typeface="ＭＳ Ｐゴシック" panose="020B0600070205080204" pitchFamily="50" charset="-128"/>
            </a:rPr>
            <a:t>145</a:t>
          </a:r>
          <a:r>
            <a:rPr kumimoji="1" lang="ja-JP" altLang="en-US" sz="1300">
              <a:latin typeface="ＭＳ Ｐゴシック" panose="020B0600070205080204" pitchFamily="50" charset="-128"/>
              <a:ea typeface="ＭＳ Ｐゴシック" panose="020B0600070205080204" pitchFamily="50" charset="-128"/>
            </a:rPr>
            <a:t>百万円の増額となったことから前年度と比べ</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ポイント悪化した。</a:t>
          </a:r>
        </a:p>
        <a:p>
          <a:r>
            <a:rPr kumimoji="1" lang="ja-JP" altLang="en-US" sz="1300">
              <a:latin typeface="ＭＳ Ｐゴシック" panose="020B0600070205080204" pitchFamily="50" charset="-128"/>
              <a:ea typeface="ＭＳ Ｐゴシック" panose="020B0600070205080204" pitchFamily="50" charset="-128"/>
            </a:rPr>
            <a:t>　行政改革大綱に基づき、事業の統廃合・効率化等により経常経費の削減を図り、また財源確保に取り組み、更なる財政基盤の安定強化に努める。</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61722</xdr:rowOff>
    </xdr:from>
    <xdr:to>
      <xdr:col>23</xdr:col>
      <xdr:colOff>133350</xdr:colOff>
      <xdr:row>66</xdr:row>
      <xdr:rowOff>508</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177272"/>
          <a:ext cx="0" cy="11389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144035</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28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508</xdr:rowOff>
    </xdr:from>
    <xdr:to>
      <xdr:col>24</xdr:col>
      <xdr:colOff>12700</xdr:colOff>
      <xdr:row>66</xdr:row>
      <xdr:rowOff>508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31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148099</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9920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61722</xdr:rowOff>
    </xdr:from>
    <xdr:to>
      <xdr:col>24</xdr:col>
      <xdr:colOff>12700</xdr:colOff>
      <xdr:row>59</xdr:row>
      <xdr:rowOff>61722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17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109474</xdr:rowOff>
    </xdr:from>
    <xdr:to>
      <xdr:col>23</xdr:col>
      <xdr:colOff>133350</xdr:colOff>
      <xdr:row>63</xdr:row>
      <xdr:rowOff>119126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910824"/>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116349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5747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99822</xdr:rowOff>
    </xdr:from>
    <xdr:to>
      <xdr:col>23</xdr:col>
      <xdr:colOff>184150</xdr:colOff>
      <xdr:row>63</xdr:row>
      <xdr:rowOff>29972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072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126492</xdr:rowOff>
    </xdr:from>
    <xdr:to>
      <xdr:col>19</xdr:col>
      <xdr:colOff>133350</xdr:colOff>
      <xdr:row>63</xdr:row>
      <xdr:rowOff>109474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756392"/>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66040</xdr:rowOff>
    </xdr:from>
    <xdr:to>
      <xdr:col>19</xdr:col>
      <xdr:colOff>184150</xdr:colOff>
      <xdr:row>62</xdr:row>
      <xdr:rowOff>167640</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6367</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46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167640</xdr:rowOff>
    </xdr:from>
    <xdr:to>
      <xdr:col>15</xdr:col>
      <xdr:colOff>82550</xdr:colOff>
      <xdr:row>62</xdr:row>
      <xdr:rowOff>126492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2336800" y="10626090"/>
          <a:ext cx="889000" cy="1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160274</xdr:rowOff>
    </xdr:from>
    <xdr:to>
      <xdr:col>15</xdr:col>
      <xdr:colOff>133350</xdr:colOff>
      <xdr:row>62</xdr:row>
      <xdr:rowOff>90424</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618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100601</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387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104902</xdr:rowOff>
    </xdr:from>
    <xdr:to>
      <xdr:col>11</xdr:col>
      <xdr:colOff>31750</xdr:colOff>
      <xdr:row>61</xdr:row>
      <xdr:rowOff>167640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1447800" y="10563352"/>
          <a:ext cx="889000" cy="62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74185</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189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107188</xdr:rowOff>
    </xdr:from>
    <xdr:to>
      <xdr:col>7</xdr:col>
      <xdr:colOff>31750</xdr:colOff>
      <xdr:row>62</xdr:row>
      <xdr:rowOff>37338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056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22115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65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68326</xdr:rowOff>
    </xdr:from>
    <xdr:to>
      <xdr:col>23</xdr:col>
      <xdr:colOff>184150</xdr:colOff>
      <xdr:row>63</xdr:row>
      <xdr:rowOff>169926</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86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40403</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841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58674</xdr:rowOff>
    </xdr:from>
    <xdr:to>
      <xdr:col>19</xdr:col>
      <xdr:colOff>184150</xdr:colOff>
      <xdr:row>63</xdr:row>
      <xdr:rowOff>160274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145051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94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75692</xdr:rowOff>
    </xdr:from>
    <xdr:to>
      <xdr:col>15</xdr:col>
      <xdr:colOff>133350</xdr:colOff>
      <xdr:row>63</xdr:row>
      <xdr:rowOff>5842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705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162069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79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116840</xdr:rowOff>
    </xdr:from>
    <xdr:to>
      <xdr:col>11</xdr:col>
      <xdr:colOff>82550</xdr:colOff>
      <xdr:row>62</xdr:row>
      <xdr:rowOff>46990</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57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31767</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66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54102</xdr:rowOff>
    </xdr:from>
    <xdr:to>
      <xdr:col>7</xdr:col>
      <xdr:colOff>31750</xdr:colOff>
      <xdr:row>61</xdr:row>
      <xdr:rowOff>155702</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51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165879</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28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[299,735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人事院勧告に基づく基本給の増や会計年度任用職員の勤勉手当支給開始、物価高騰の影響等により増加した。</a:t>
          </a:r>
        </a:p>
        <a:p>
          <a:r>
            <a:rPr kumimoji="1" lang="ja-JP" altLang="en-US" sz="1300">
              <a:latin typeface="ＭＳ Ｐゴシック" panose="020B0600070205080204" pitchFamily="50" charset="-128"/>
              <a:ea typeface="ＭＳ Ｐゴシック" panose="020B0600070205080204" pitchFamily="50" charset="-128"/>
            </a:rPr>
            <a:t>　市域面積が広大であり、谷筋を多く持つ地形的特徴から３つの支所を有していることから市民１人あたりの職員数が多く類似団体平均よりも高い傾向にある。また、合併団体であることから用途が類似する施設を複数有しており、これらの運営、維持管理に費用がかかっている。今後も引き続き定員管理計画に基づき職員数を適正に管理し、公共施設等総合管理計画により施設の統廃合を含め、施設の適正化を図っていく。</a:t>
          </a: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82</xdr:row>
      <xdr:rowOff>117177</xdr:rowOff>
    </xdr:from>
    <xdr:to>
      <xdr:col>23</xdr:col>
      <xdr:colOff>133350</xdr:colOff>
      <xdr:row>89</xdr:row>
      <xdr:rowOff>158838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4176077"/>
          <a:ext cx="0" cy="12418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130915</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89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636,879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158838</xdr:rowOff>
    </xdr:from>
    <xdr:to>
      <xdr:col>24</xdr:col>
      <xdr:colOff>12700</xdr:colOff>
      <xdr:row>89</xdr:row>
      <xdr:rowOff>158838</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417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32104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919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82</xdr:row>
      <xdr:rowOff>117177</xdr:rowOff>
    </xdr:from>
    <xdr:to>
      <xdr:col>24</xdr:col>
      <xdr:colOff>12700</xdr:colOff>
      <xdr:row>82</xdr:row>
      <xdr:rowOff>117177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4176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118520</xdr:rowOff>
    </xdr:from>
    <xdr:to>
      <xdr:col>23</xdr:col>
      <xdr:colOff>133350</xdr:colOff>
      <xdr:row>85</xdr:row>
      <xdr:rowOff>31111</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520320"/>
          <a:ext cx="838200" cy="84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78740</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7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62213</xdr:rowOff>
    </xdr:from>
    <xdr:to>
      <xdr:col>23</xdr:col>
      <xdr:colOff>184150</xdr:colOff>
      <xdr:row>83</xdr:row>
      <xdr:rowOff>163813</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2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87212</xdr:rowOff>
    </xdr:from>
    <xdr:to>
      <xdr:col>19</xdr:col>
      <xdr:colOff>133350</xdr:colOff>
      <xdr:row>84</xdr:row>
      <xdr:rowOff>118520</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489012"/>
          <a:ext cx="889000" cy="31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35173</xdr:rowOff>
    </xdr:from>
    <xdr:to>
      <xdr:col>19</xdr:col>
      <xdr:colOff>184150</xdr:colOff>
      <xdr:row>83</xdr:row>
      <xdr:rowOff>136773</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265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146950</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344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86503</xdr:rowOff>
    </xdr:from>
    <xdr:to>
      <xdr:col>15</xdr:col>
      <xdr:colOff>82550</xdr:colOff>
      <xdr:row>84</xdr:row>
      <xdr:rowOff>87212</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488303"/>
          <a:ext cx="889000" cy="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37489</xdr:rowOff>
    </xdr:from>
    <xdr:to>
      <xdr:col>15</xdr:col>
      <xdr:colOff>133350</xdr:colOff>
      <xdr:row>83</xdr:row>
      <xdr:rowOff>139089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6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149266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3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181,326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41049</xdr:rowOff>
    </xdr:from>
    <xdr:to>
      <xdr:col>11</xdr:col>
      <xdr:colOff>31750</xdr:colOff>
      <xdr:row>84</xdr:row>
      <xdr:rowOff>86503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442849"/>
          <a:ext cx="889000" cy="45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26288</xdr:rowOff>
    </xdr:from>
    <xdr:to>
      <xdr:col>11</xdr:col>
      <xdr:colOff>82550</xdr:colOff>
      <xdr:row>83</xdr:row>
      <xdr:rowOff>127888</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25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138065</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2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160175</xdr:rowOff>
    </xdr:from>
    <xdr:to>
      <xdr:col>7</xdr:col>
      <xdr:colOff>31750</xdr:colOff>
      <xdr:row>83</xdr:row>
      <xdr:rowOff>90325</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1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100502</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987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151761</xdr:rowOff>
    </xdr:from>
    <xdr:to>
      <xdr:col>23</xdr:col>
      <xdr:colOff>184150</xdr:colOff>
      <xdr:row>85</xdr:row>
      <xdr:rowOff>81911</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55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123838</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52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67720</xdr:rowOff>
    </xdr:from>
    <xdr:to>
      <xdr:col>19</xdr:col>
      <xdr:colOff>184150</xdr:colOff>
      <xdr:row>84</xdr:row>
      <xdr:rowOff>169320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46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154097</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555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36412</xdr:rowOff>
    </xdr:from>
    <xdr:to>
      <xdr:col>15</xdr:col>
      <xdr:colOff>133350</xdr:colOff>
      <xdr:row>84</xdr:row>
      <xdr:rowOff>138012</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43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122789</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52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35703</xdr:rowOff>
    </xdr:from>
    <xdr:to>
      <xdr:col>11</xdr:col>
      <xdr:colOff>82550</xdr:colOff>
      <xdr:row>84</xdr:row>
      <xdr:rowOff>137303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437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122080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52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161699</xdr:rowOff>
    </xdr:from>
    <xdr:to>
      <xdr:col>7</xdr:col>
      <xdr:colOff>31750</xdr:colOff>
      <xdr:row>84</xdr:row>
      <xdr:rowOff>91849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392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76626</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478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以前より給与の適正化を図っており、類似団体平均や全国市平均を下回っている。今後も地方公務員の給与決定に関する諸原則を遵守し、現在程度の水準を維持していく。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27214</xdr:rowOff>
    </xdr:from>
    <xdr:to>
      <xdr:col>81</xdr:col>
      <xdr:colOff>44450</xdr:colOff>
      <xdr:row>89</xdr:row>
      <xdr:rowOff>907</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743214"/>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144434</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3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907</xdr:rowOff>
    </xdr:from>
    <xdr:to>
      <xdr:col>81</xdr:col>
      <xdr:colOff>133350</xdr:colOff>
      <xdr:row>89</xdr:row>
      <xdr:rowOff>907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113591</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48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27214</xdr:rowOff>
    </xdr:from>
    <xdr:to>
      <xdr:col>81</xdr:col>
      <xdr:colOff>133350</xdr:colOff>
      <xdr:row>80</xdr:row>
      <xdr:rowOff>27214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74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97971</xdr:rowOff>
    </xdr:from>
    <xdr:to>
      <xdr:col>81</xdr:col>
      <xdr:colOff>44450</xdr:colOff>
      <xdr:row>82</xdr:row>
      <xdr:rowOff>132443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156871"/>
          <a:ext cx="8382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2920</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2332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83</xdr:row>
      <xdr:rowOff>30843</xdr:rowOff>
    </xdr:from>
    <xdr:to>
      <xdr:col>81</xdr:col>
      <xdr:colOff>95250</xdr:colOff>
      <xdr:row>83</xdr:row>
      <xdr:rowOff>132443</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261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97971</xdr:rowOff>
    </xdr:from>
    <xdr:to>
      <xdr:col>77</xdr:col>
      <xdr:colOff>44450</xdr:colOff>
      <xdr:row>82</xdr:row>
      <xdr:rowOff>97971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1568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83</xdr:row>
      <xdr:rowOff>13607</xdr:rowOff>
    </xdr:from>
    <xdr:to>
      <xdr:col>77</xdr:col>
      <xdr:colOff>95250</xdr:colOff>
      <xdr:row>83</xdr:row>
      <xdr:rowOff>115207</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24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99984</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3303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46264</xdr:rowOff>
    </xdr:from>
    <xdr:to>
      <xdr:col>72</xdr:col>
      <xdr:colOff>203200</xdr:colOff>
      <xdr:row>82</xdr:row>
      <xdr:rowOff>97971</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105164"/>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83</xdr:row>
      <xdr:rowOff>82550</xdr:rowOff>
    </xdr:from>
    <xdr:to>
      <xdr:col>73</xdr:col>
      <xdr:colOff>44450</xdr:colOff>
      <xdr:row>84</xdr:row>
      <xdr:rowOff>12700</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168927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39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81</xdr:row>
      <xdr:rowOff>148771</xdr:rowOff>
    </xdr:from>
    <xdr:to>
      <xdr:col>68</xdr:col>
      <xdr:colOff>152400</xdr:colOff>
      <xdr:row>82</xdr:row>
      <xdr:rowOff>46264</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a:off x="13512800" y="1403622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99786</xdr:rowOff>
    </xdr:from>
    <xdr:to>
      <xdr:col>68</xdr:col>
      <xdr:colOff>203200</xdr:colOff>
      <xdr:row>84</xdr:row>
      <xdr:rowOff>29936</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14713</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99786</xdr:rowOff>
    </xdr:from>
    <xdr:to>
      <xdr:col>64</xdr:col>
      <xdr:colOff>152400</xdr:colOff>
      <xdr:row>84</xdr:row>
      <xdr:rowOff>29936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330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14713</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4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81643</xdr:rowOff>
    </xdr:from>
    <xdr:to>
      <xdr:col>81</xdr:col>
      <xdr:colOff>95250</xdr:colOff>
      <xdr:row>83</xdr:row>
      <xdr:rowOff>11793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14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98170</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3985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47171</xdr:rowOff>
    </xdr:from>
    <xdr:to>
      <xdr:col>77</xdr:col>
      <xdr:colOff>95250</xdr:colOff>
      <xdr:row>82</xdr:row>
      <xdr:rowOff>148771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158948</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38749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47171</xdr:rowOff>
    </xdr:from>
    <xdr:to>
      <xdr:col>73</xdr:col>
      <xdr:colOff>44450</xdr:colOff>
      <xdr:row>82</xdr:row>
      <xdr:rowOff>148771</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10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158948</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3874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166914</xdr:rowOff>
    </xdr:from>
    <xdr:to>
      <xdr:col>68</xdr:col>
      <xdr:colOff>203200</xdr:colOff>
      <xdr:row>82</xdr:row>
      <xdr:rowOff>97064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05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107241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3823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81</xdr:row>
      <xdr:rowOff>97971</xdr:rowOff>
    </xdr:from>
    <xdr:to>
      <xdr:col>64</xdr:col>
      <xdr:colOff>152400</xdr:colOff>
      <xdr:row>82</xdr:row>
      <xdr:rowOff>28121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3985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38298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375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一般職員等は前年度から９人増加し</a:t>
          </a:r>
          <a:r>
            <a:rPr kumimoji="1" lang="en-US" altLang="ja-JP" sz="1300">
              <a:latin typeface="ＭＳ Ｐゴシック" panose="020B0600070205080204" pitchFamily="50" charset="-128"/>
              <a:ea typeface="ＭＳ Ｐゴシック" panose="020B0600070205080204" pitchFamily="50" charset="-128"/>
            </a:rPr>
            <a:t>269</a:t>
          </a:r>
          <a:r>
            <a:rPr kumimoji="1" lang="ja-JP" altLang="en-US" sz="1300">
              <a:latin typeface="ＭＳ Ｐゴシック" panose="020B0600070205080204" pitchFamily="50" charset="-128"/>
              <a:ea typeface="ＭＳ Ｐゴシック" panose="020B0600070205080204" pitchFamily="50" charset="-128"/>
            </a:rPr>
            <a:t>人となった。類似団体平均を上回っているが、これは本市が合併団体で、市域面積が広大かつ谷筋の多い中山間地域で集落が点在しており、公共サービスを維持するためには多くの職員を必要とするためであり、容易に職員を削減できない状況にある。</a:t>
          </a:r>
        </a:p>
        <a:p>
          <a:r>
            <a:rPr kumimoji="1" lang="ja-JP" altLang="en-US" sz="1300">
              <a:latin typeface="ＭＳ Ｐゴシック" panose="020B0600070205080204" pitchFamily="50" charset="-128"/>
              <a:ea typeface="ＭＳ Ｐゴシック" panose="020B0600070205080204" pitchFamily="50" charset="-128"/>
            </a:rPr>
            <a:t>　今後も市民サービスの低下を来さぬよう十分配慮しつつ、令和６年度に策定した定員管理計画に基づき職員数の適正化に努めていく。</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90276</xdr:rowOff>
    </xdr:from>
    <xdr:to>
      <xdr:col>81</xdr:col>
      <xdr:colOff>44450</xdr:colOff>
      <xdr:row>68</xdr:row>
      <xdr:rowOff>13123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205826"/>
          <a:ext cx="0" cy="1465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156650</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64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13123</xdr:rowOff>
    </xdr:from>
    <xdr:to>
      <xdr:col>81</xdr:col>
      <xdr:colOff>133350</xdr:colOff>
      <xdr:row>68</xdr:row>
      <xdr:rowOff>13123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67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5203</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949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90276</xdr:rowOff>
    </xdr:from>
    <xdr:to>
      <xdr:col>81</xdr:col>
      <xdr:colOff>133350</xdr:colOff>
      <xdr:row>59</xdr:row>
      <xdr:rowOff>90276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2058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18838</xdr:rowOff>
    </xdr:from>
    <xdr:to>
      <xdr:col>81</xdr:col>
      <xdr:colOff>44450</xdr:colOff>
      <xdr:row>61</xdr:row>
      <xdr:rowOff>47392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477288"/>
          <a:ext cx="838200" cy="28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41800</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73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25273</xdr:rowOff>
    </xdr:from>
    <xdr:to>
      <xdr:col>81</xdr:col>
      <xdr:colOff>95250</xdr:colOff>
      <xdr:row>60</xdr:row>
      <xdr:rowOff>126873</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312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2752</xdr:rowOff>
    </xdr:from>
    <xdr:to>
      <xdr:col>77</xdr:col>
      <xdr:colOff>44450</xdr:colOff>
      <xdr:row>61</xdr:row>
      <xdr:rowOff>18838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461202"/>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21654</xdr:rowOff>
    </xdr:from>
    <xdr:to>
      <xdr:col>77</xdr:col>
      <xdr:colOff>95250</xdr:colOff>
      <xdr:row>60</xdr:row>
      <xdr:rowOff>123254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30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133431</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07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2752</xdr:rowOff>
    </xdr:from>
    <xdr:to>
      <xdr:col>72</xdr:col>
      <xdr:colOff>203200</xdr:colOff>
      <xdr:row>61</xdr:row>
      <xdr:rowOff>2752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4612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20447</xdr:rowOff>
    </xdr:from>
    <xdr:to>
      <xdr:col>73</xdr:col>
      <xdr:colOff>44450</xdr:colOff>
      <xdr:row>60</xdr:row>
      <xdr:rowOff>122047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3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132224</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0763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165354</xdr:rowOff>
    </xdr:from>
    <xdr:to>
      <xdr:col>68</xdr:col>
      <xdr:colOff>152400</xdr:colOff>
      <xdr:row>61</xdr:row>
      <xdr:rowOff>2752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452354"/>
          <a:ext cx="8890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16023</xdr:rowOff>
    </xdr:from>
    <xdr:to>
      <xdr:col>68</xdr:col>
      <xdr:colOff>203200</xdr:colOff>
      <xdr:row>60</xdr:row>
      <xdr:rowOff>117623</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303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127800</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071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166963</xdr:rowOff>
    </xdr:from>
    <xdr:to>
      <xdr:col>64</xdr:col>
      <xdr:colOff>152400</xdr:colOff>
      <xdr:row>60</xdr:row>
      <xdr:rowOff>97113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282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107290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051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168042</xdr:rowOff>
    </xdr:from>
    <xdr:to>
      <xdr:col>81</xdr:col>
      <xdr:colOff>95250</xdr:colOff>
      <xdr:row>61</xdr:row>
      <xdr:rowOff>98192</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455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140119</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427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139488</xdr:rowOff>
    </xdr:from>
    <xdr:to>
      <xdr:col>77</xdr:col>
      <xdr:colOff>95250</xdr:colOff>
      <xdr:row>61</xdr:row>
      <xdr:rowOff>69638</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42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54415</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105128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123402</xdr:rowOff>
    </xdr:from>
    <xdr:to>
      <xdr:col>73</xdr:col>
      <xdr:colOff>44450</xdr:colOff>
      <xdr:row>61</xdr:row>
      <xdr:rowOff>53552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38329</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104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123402</xdr:rowOff>
    </xdr:from>
    <xdr:to>
      <xdr:col>68</xdr:col>
      <xdr:colOff>203200</xdr:colOff>
      <xdr:row>61</xdr:row>
      <xdr:rowOff>53552</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41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38329</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10496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114554</xdr:rowOff>
    </xdr:from>
    <xdr:to>
      <xdr:col>64</xdr:col>
      <xdr:colOff>152400</xdr:colOff>
      <xdr:row>61</xdr:row>
      <xdr:rowOff>44704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401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29481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487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３か年平均による比率は</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ポイント改善し、類似団体平均を下回った。一部事務組合及び公営企業の元利償還金に対する繰出金が減少したことが主な要因で、令和６年度の単年度比率は</a:t>
          </a:r>
          <a:r>
            <a:rPr kumimoji="1" lang="en-US" altLang="ja-JP" sz="1300">
              <a:latin typeface="ＭＳ Ｐゴシック" panose="020B0600070205080204" pitchFamily="50" charset="-128"/>
              <a:ea typeface="ＭＳ Ｐゴシック" panose="020B0600070205080204" pitchFamily="50" charset="-128"/>
            </a:rPr>
            <a:t>8.2%</a:t>
          </a:r>
          <a:r>
            <a:rPr kumimoji="1" lang="ja-JP" altLang="en-US" sz="1300">
              <a:latin typeface="ＭＳ Ｐゴシック" panose="020B0600070205080204" pitchFamily="50" charset="-128"/>
              <a:ea typeface="ＭＳ Ｐゴシック" panose="020B0600070205080204" pitchFamily="50" charset="-128"/>
            </a:rPr>
            <a:t>となった。</a:t>
          </a:r>
        </a:p>
        <a:p>
          <a:r>
            <a:rPr kumimoji="1" lang="ja-JP" altLang="en-US" sz="1300">
              <a:latin typeface="ＭＳ Ｐゴシック" panose="020B0600070205080204" pitchFamily="50" charset="-128"/>
              <a:ea typeface="ＭＳ Ｐゴシック" panose="020B0600070205080204" pitchFamily="50" charset="-128"/>
            </a:rPr>
            <a:t>　今後、地方債の償還終了と新規地方債の発行抑制により比率が低下する見込みである。引き続き計画的な繰上償還の実施や新規地方債の発行抑制に努めていく。</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34</xdr:row>
      <xdr:rowOff>151691</xdr:rowOff>
    </xdr:from>
    <xdr:ext cx="762000" cy="259045"/>
    <xdr:sp macro="" textlink="">
      <xdr:nvSpPr>
        <xdr:cNvPr id="373" name="テキスト ボックス 372">
          <a:extLst>
            <a:ext uri="{FF2B5EF4-FFF2-40B4-BE49-F238E27FC236}">
              <a16:creationId xmlns:a16="http://schemas.microsoft.com/office/drawing/2014/main" id="{00000000-0008-0000-0300-000075010000}"/>
            </a:ext>
          </a:extLst>
        </xdr:cNvPr>
        <xdr:cNvSpPr txBox="1"/>
      </xdr:nvSpPr>
      <xdr:spPr>
        <a:xfrm>
          <a:off x="1206500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156936</xdr:rowOff>
    </xdr:from>
    <xdr:to>
      <xdr:col>81</xdr:col>
      <xdr:colOff>44450</xdr:colOff>
      <xdr:row>44</xdr:row>
      <xdr:rowOff>165100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157686"/>
          <a:ext cx="0" cy="15512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71863</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5901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156936</xdr:rowOff>
    </xdr:from>
    <xdr:to>
      <xdr:col>81</xdr:col>
      <xdr:colOff>133350</xdr:colOff>
      <xdr:row>35</xdr:row>
      <xdr:rowOff>156936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15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70455</xdr:rowOff>
    </xdr:from>
    <xdr:to>
      <xdr:col>81</xdr:col>
      <xdr:colOff>44450</xdr:colOff>
      <xdr:row>41</xdr:row>
      <xdr:rowOff>104926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flipV="1">
          <a:off x="16179800" y="7099905"/>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1710</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597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156633</xdr:rowOff>
    </xdr:from>
    <xdr:to>
      <xdr:col>81</xdr:col>
      <xdr:colOff>95250</xdr:colOff>
      <xdr:row>41</xdr:row>
      <xdr:rowOff>86783</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13002</xdr:rowOff>
    </xdr:from>
    <xdr:to>
      <xdr:col>77</xdr:col>
      <xdr:colOff>44450</xdr:colOff>
      <xdr:row>41</xdr:row>
      <xdr:rowOff>104926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7042452"/>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156633</xdr:rowOff>
    </xdr:from>
    <xdr:to>
      <xdr:col>77</xdr:col>
      <xdr:colOff>95250</xdr:colOff>
      <xdr:row>41</xdr:row>
      <xdr:rowOff>86783</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96960</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115509</xdr:rowOff>
    </xdr:from>
    <xdr:to>
      <xdr:col>72</xdr:col>
      <xdr:colOff>203200</xdr:colOff>
      <xdr:row>41</xdr:row>
      <xdr:rowOff>13002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973509"/>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133652</xdr:rowOff>
    </xdr:from>
    <xdr:to>
      <xdr:col>73</xdr:col>
      <xdr:colOff>44450</xdr:colOff>
      <xdr:row>41</xdr:row>
      <xdr:rowOff>63802</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99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73979</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76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114602</xdr:rowOff>
    </xdr:from>
    <xdr:to>
      <xdr:col>68</xdr:col>
      <xdr:colOff>152400</xdr:colOff>
      <xdr:row>40</xdr:row>
      <xdr:rowOff>115509</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801152"/>
          <a:ext cx="8890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156633</xdr:rowOff>
    </xdr:from>
    <xdr:to>
      <xdr:col>68</xdr:col>
      <xdr:colOff>203200</xdr:colOff>
      <xdr:row>41</xdr:row>
      <xdr:rowOff>86783</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71560</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31145</xdr:rowOff>
    </xdr:from>
    <xdr:to>
      <xdr:col>64</xdr:col>
      <xdr:colOff>152400</xdr:colOff>
      <xdr:row>41</xdr:row>
      <xdr:rowOff>132745</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06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117522</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146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19655</xdr:rowOff>
    </xdr:from>
    <xdr:to>
      <xdr:col>81</xdr:col>
      <xdr:colOff>95250</xdr:colOff>
      <xdr:row>41</xdr:row>
      <xdr:rowOff>121255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704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163182</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7021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54126</xdr:rowOff>
    </xdr:from>
    <xdr:to>
      <xdr:col>77</xdr:col>
      <xdr:colOff>95250</xdr:colOff>
      <xdr:row>41</xdr:row>
      <xdr:rowOff>155726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7083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140503</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716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133652</xdr:rowOff>
    </xdr:from>
    <xdr:to>
      <xdr:col>73</xdr:col>
      <xdr:colOff>44450</xdr:colOff>
      <xdr:row>41</xdr:row>
      <xdr:rowOff>63802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991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48579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7078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64709</xdr:rowOff>
    </xdr:from>
    <xdr:to>
      <xdr:col>68</xdr:col>
      <xdr:colOff>203200</xdr:colOff>
      <xdr:row>40</xdr:row>
      <xdr:rowOff>166309</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92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5036</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691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63802</xdr:rowOff>
    </xdr:from>
    <xdr:to>
      <xdr:col>64</xdr:col>
      <xdr:colOff>152400</xdr:colOff>
      <xdr:row>39</xdr:row>
      <xdr:rowOff>165402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4129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将来負担額を充当可能財源でまかなえているため平成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年度以降は将来負担比率が生じていない。</a:t>
          </a:r>
        </a:p>
        <a:p>
          <a:r>
            <a:rPr kumimoji="1" lang="ja-JP" altLang="en-US" sz="1300">
              <a:latin typeface="ＭＳ Ｐゴシック" panose="020B0600070205080204" pitchFamily="50" charset="-128"/>
              <a:ea typeface="ＭＳ Ｐゴシック" panose="020B0600070205080204" pitchFamily="50" charset="-128"/>
            </a:rPr>
            <a:t>　引き続き計画的な繰上償還の実施や新規地方債の発行抑制に努め、地方債残高を適正に管理していく。</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85443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66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57520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2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85443</xdr:rowOff>
    </xdr:from>
    <xdr:to>
      <xdr:col>81</xdr:col>
      <xdr:colOff>133350</xdr:colOff>
      <xdr:row>22</xdr:row>
      <xdr:rowOff>85443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7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60554</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4608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88477</xdr:rowOff>
    </xdr:from>
    <xdr:to>
      <xdr:col>81</xdr:col>
      <xdr:colOff>95250</xdr:colOff>
      <xdr:row>15</xdr:row>
      <xdr:rowOff>18627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48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93839</xdr:rowOff>
    </xdr:from>
    <xdr:to>
      <xdr:col>77</xdr:col>
      <xdr:colOff>95250</xdr:colOff>
      <xdr:row>15</xdr:row>
      <xdr:rowOff>23989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94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34166</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63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132715</xdr:rowOff>
    </xdr:from>
    <xdr:to>
      <xdr:col>73</xdr:col>
      <xdr:colOff>44450</xdr:colOff>
      <xdr:row>15</xdr:row>
      <xdr:rowOff>62865</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533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73042</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301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56444</xdr:rowOff>
    </xdr:from>
    <xdr:to>
      <xdr:col>68</xdr:col>
      <xdr:colOff>203200</xdr:colOff>
      <xdr:row>15</xdr:row>
      <xdr:rowOff>158044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76694</xdr:rowOff>
    </xdr:from>
    <xdr:to>
      <xdr:col>64</xdr:col>
      <xdr:colOff>152400</xdr:colOff>
      <xdr:row>17</xdr:row>
      <xdr:rowOff>6844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81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17021</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58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兵庫県養父市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21,005
20,859
422.91
19,929,707
19,086,914
760,940
11,143,218
12,257,276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以前より給与の適正化を図っており、全国平均を下回っている。今後も地方公務員の給与決定に関する諸原則を遵守し、現在程度の水準を維持していく。　</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35</xdr:row>
      <xdr:rowOff>10414</xdr:rowOff>
    </xdr:from>
    <xdr:to>
      <xdr:col>24</xdr:col>
      <xdr:colOff>25400</xdr:colOff>
      <xdr:row>41</xdr:row>
      <xdr:rowOff>65278</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6011164"/>
          <a:ext cx="0" cy="1083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37355</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066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65278</xdr:rowOff>
    </xdr:from>
    <xdr:to>
      <xdr:col>24</xdr:col>
      <xdr:colOff>114300</xdr:colOff>
      <xdr:row>41</xdr:row>
      <xdr:rowOff>65278</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09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96791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54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35</xdr:row>
      <xdr:rowOff>10414</xdr:rowOff>
    </xdr:from>
    <xdr:to>
      <xdr:col>24</xdr:col>
      <xdr:colOff>114300</xdr:colOff>
      <xdr:row>35</xdr:row>
      <xdr:rowOff>10414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011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33274</xdr:rowOff>
    </xdr:from>
    <xdr:to>
      <xdr:col>24</xdr:col>
      <xdr:colOff>25400</xdr:colOff>
      <xdr:row>37</xdr:row>
      <xdr:rowOff>106426</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376924"/>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49293</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221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32766</xdr:rowOff>
    </xdr:from>
    <xdr:to>
      <xdr:col>24</xdr:col>
      <xdr:colOff>76200</xdr:colOff>
      <xdr:row>37</xdr:row>
      <xdr:rowOff>134366</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7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140716</xdr:rowOff>
    </xdr:from>
    <xdr:to>
      <xdr:col>19</xdr:col>
      <xdr:colOff>187325</xdr:colOff>
      <xdr:row>37</xdr:row>
      <xdr:rowOff>33274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312916"/>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153924</xdr:rowOff>
    </xdr:from>
    <xdr:to>
      <xdr:col>20</xdr:col>
      <xdr:colOff>38100</xdr:colOff>
      <xdr:row>37</xdr:row>
      <xdr:rowOff>84074</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94251</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95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81280</xdr:rowOff>
    </xdr:from>
    <xdr:to>
      <xdr:col>15</xdr:col>
      <xdr:colOff>98425</xdr:colOff>
      <xdr:row>36</xdr:row>
      <xdr:rowOff>140716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253480"/>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153924</xdr:rowOff>
    </xdr:from>
    <xdr:to>
      <xdr:col>15</xdr:col>
      <xdr:colOff>149225</xdr:colOff>
      <xdr:row>37</xdr:row>
      <xdr:rowOff>84074</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68851</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49276</xdr:rowOff>
    </xdr:from>
    <xdr:to>
      <xdr:col>11</xdr:col>
      <xdr:colOff>9525</xdr:colOff>
      <xdr:row>36</xdr:row>
      <xdr:rowOff>81280</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a:off x="1320800" y="6221476"/>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121920</xdr:rowOff>
    </xdr:from>
    <xdr:to>
      <xdr:col>11</xdr:col>
      <xdr:colOff>60325</xdr:colOff>
      <xdr:row>37</xdr:row>
      <xdr:rowOff>52070</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36847</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167640</xdr:rowOff>
    </xdr:from>
    <xdr:to>
      <xdr:col>6</xdr:col>
      <xdr:colOff>171450</xdr:colOff>
      <xdr:row>37</xdr:row>
      <xdr:rowOff>97790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82567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55626</xdr:rowOff>
    </xdr:from>
    <xdr:to>
      <xdr:col>24</xdr:col>
      <xdr:colOff>76200</xdr:colOff>
      <xdr:row>37</xdr:row>
      <xdr:rowOff>157226</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99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27703</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153924</xdr:rowOff>
    </xdr:from>
    <xdr:to>
      <xdr:col>20</xdr:col>
      <xdr:colOff>38100</xdr:colOff>
      <xdr:row>37</xdr:row>
      <xdr:rowOff>84074</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68851</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89916</xdr:rowOff>
    </xdr:from>
    <xdr:to>
      <xdr:col>15</xdr:col>
      <xdr:colOff>149225</xdr:colOff>
      <xdr:row>37</xdr:row>
      <xdr:rowOff>20066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26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30243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30480</xdr:rowOff>
    </xdr:from>
    <xdr:to>
      <xdr:col>11</xdr:col>
      <xdr:colOff>60325</xdr:colOff>
      <xdr:row>36</xdr:row>
      <xdr:rowOff>132080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142257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169926</xdr:rowOff>
    </xdr:from>
    <xdr:to>
      <xdr:col>6</xdr:col>
      <xdr:colOff>171450</xdr:colOff>
      <xdr:row>36</xdr:row>
      <xdr:rowOff>100076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110253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物価高騰の影響等により増加傾向にあるが、類似団体平均、全国平均をいずれも下回っており、今後も引き続き公共施設等の指定管理者制度への移行の推進など一層の行政コストの削減に努めていく。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119380</xdr:rowOff>
    </xdr:from>
    <xdr:to>
      <xdr:col>82</xdr:col>
      <xdr:colOff>107950</xdr:colOff>
      <xdr:row>21</xdr:row>
      <xdr:rowOff>115570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51968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34307</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263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119380</xdr:rowOff>
    </xdr:from>
    <xdr:to>
      <xdr:col>82</xdr:col>
      <xdr:colOff>196850</xdr:colOff>
      <xdr:row>14</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51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149860</xdr:rowOff>
    </xdr:from>
    <xdr:to>
      <xdr:col>82</xdr:col>
      <xdr:colOff>107950</xdr:colOff>
      <xdr:row>15</xdr:row>
      <xdr:rowOff>16510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5501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78757</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8219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106680</xdr:rowOff>
    </xdr:from>
    <xdr:to>
      <xdr:col>82</xdr:col>
      <xdr:colOff>158750</xdr:colOff>
      <xdr:row>17</xdr:row>
      <xdr:rowOff>36830</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49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127000</xdr:rowOff>
    </xdr:from>
    <xdr:to>
      <xdr:col>78</xdr:col>
      <xdr:colOff>69850</xdr:colOff>
      <xdr:row>14</xdr:row>
      <xdr:rowOff>149860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2527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99060</xdr:rowOff>
    </xdr:from>
    <xdr:to>
      <xdr:col>78</xdr:col>
      <xdr:colOff>120650</xdr:colOff>
      <xdr:row>17</xdr:row>
      <xdr:rowOff>29210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13987</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92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81280</xdr:rowOff>
    </xdr:from>
    <xdr:to>
      <xdr:col>73</xdr:col>
      <xdr:colOff>180975</xdr:colOff>
      <xdr:row>14</xdr:row>
      <xdr:rowOff>127000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24815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76200</xdr:rowOff>
    </xdr:from>
    <xdr:to>
      <xdr:col>74</xdr:col>
      <xdr:colOff>31750</xdr:colOff>
      <xdr:row>17</xdr:row>
      <xdr:rowOff>6350</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162577</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81280</xdr:rowOff>
    </xdr:from>
    <xdr:to>
      <xdr:col>69</xdr:col>
      <xdr:colOff>92075</xdr:colOff>
      <xdr:row>14</xdr:row>
      <xdr:rowOff>81280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4815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156210</xdr:rowOff>
    </xdr:from>
    <xdr:to>
      <xdr:col>69</xdr:col>
      <xdr:colOff>142875</xdr:colOff>
      <xdr:row>16</xdr:row>
      <xdr:rowOff>86360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2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71137</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137160</xdr:rowOff>
    </xdr:from>
    <xdr:to>
      <xdr:col>82</xdr:col>
      <xdr:colOff>158750</xdr:colOff>
      <xdr:row>15</xdr:row>
      <xdr:rowOff>67310</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45737</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446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99060</xdr:rowOff>
    </xdr:from>
    <xdr:to>
      <xdr:col>78</xdr:col>
      <xdr:colOff>120650</xdr:colOff>
      <xdr:row>15</xdr:row>
      <xdr:rowOff>29210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39387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268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76200</xdr:rowOff>
    </xdr:from>
    <xdr:to>
      <xdr:col>74</xdr:col>
      <xdr:colOff>31750</xdr:colOff>
      <xdr:row>15</xdr:row>
      <xdr:rowOff>6350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16527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30480</xdr:rowOff>
    </xdr:from>
    <xdr:to>
      <xdr:col>69</xdr:col>
      <xdr:colOff>142875</xdr:colOff>
      <xdr:row>14</xdr:row>
      <xdr:rowOff>132080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142257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30480</xdr:rowOff>
    </xdr:from>
    <xdr:to>
      <xdr:col>65</xdr:col>
      <xdr:colOff>53975</xdr:colOff>
      <xdr:row>14</xdr:row>
      <xdr:rowOff>132080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430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142257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2199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報酬単価の改定等の増額要因があるものの人口減などもあり前年度とほぼ同程度で、類似団体平均を下回っている。引き続き、一層の行政コストの削減に努めていく。</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37193</xdr:rowOff>
    </xdr:from>
    <xdr:to>
      <xdr:col>24</xdr:col>
      <xdr:colOff>25400</xdr:colOff>
      <xdr:row>62</xdr:row>
      <xdr:rowOff>18143</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240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123570</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7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37193</xdr:rowOff>
    </xdr:from>
    <xdr:to>
      <xdr:col>24</xdr:col>
      <xdr:colOff>114300</xdr:colOff>
      <xdr:row>53</xdr:row>
      <xdr:rowOff>37193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24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127000</xdr:rowOff>
    </xdr:from>
    <xdr:to>
      <xdr:col>24</xdr:col>
      <xdr:colOff>25400</xdr:colOff>
      <xdr:row>54</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385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2012</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746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29935</xdr:rowOff>
    </xdr:from>
    <xdr:to>
      <xdr:col>24</xdr:col>
      <xdr:colOff>76200</xdr:colOff>
      <xdr:row>57</xdr:row>
      <xdr:rowOff>131535</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105228</xdr:rowOff>
    </xdr:from>
    <xdr:to>
      <xdr:col>19</xdr:col>
      <xdr:colOff>187325</xdr:colOff>
      <xdr:row>54</xdr:row>
      <xdr:rowOff>127000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363528"/>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29935</xdr:rowOff>
    </xdr:from>
    <xdr:to>
      <xdr:col>20</xdr:col>
      <xdr:colOff>38100</xdr:colOff>
      <xdr:row>57</xdr:row>
      <xdr:rowOff>131535</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116312</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72572</xdr:rowOff>
    </xdr:from>
    <xdr:to>
      <xdr:col>15</xdr:col>
      <xdr:colOff>98425</xdr:colOff>
      <xdr:row>54</xdr:row>
      <xdr:rowOff>105228</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3308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72572</xdr:rowOff>
    </xdr:from>
    <xdr:to>
      <xdr:col>11</xdr:col>
      <xdr:colOff>9525</xdr:colOff>
      <xdr:row>54</xdr:row>
      <xdr:rowOff>83457</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3308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81643</xdr:rowOff>
    </xdr:from>
    <xdr:to>
      <xdr:col>11</xdr:col>
      <xdr:colOff>60325</xdr:colOff>
      <xdr:row>57</xdr:row>
      <xdr:rowOff>11793</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168020</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76200</xdr:rowOff>
    </xdr:from>
    <xdr:to>
      <xdr:col>24</xdr:col>
      <xdr:colOff>76200</xdr:colOff>
      <xdr:row>55</xdr:row>
      <xdr:rowOff>6350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92727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76200</xdr:rowOff>
    </xdr:from>
    <xdr:to>
      <xdr:col>20</xdr:col>
      <xdr:colOff>38100</xdr:colOff>
      <xdr:row>55</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16527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103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54428</xdr:rowOff>
    </xdr:from>
    <xdr:to>
      <xdr:col>15</xdr:col>
      <xdr:colOff>149225</xdr:colOff>
      <xdr:row>54</xdr:row>
      <xdr:rowOff>156028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166205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21772</xdr:rowOff>
    </xdr:from>
    <xdr:to>
      <xdr:col>11</xdr:col>
      <xdr:colOff>60325</xdr:colOff>
      <xdr:row>54</xdr:row>
      <xdr:rowOff>123372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28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133549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04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32657</xdr:rowOff>
    </xdr:from>
    <xdr:to>
      <xdr:col>6</xdr:col>
      <xdr:colOff>171450</xdr:colOff>
      <xdr:row>54</xdr:row>
      <xdr:rowOff>134257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29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144434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059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主なものは特別会計への繰出金及び維持補修費で、維持補修費の減により前年度と比べ</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ポイント減少している。</a:t>
          </a:r>
        </a:p>
        <a:p>
          <a:r>
            <a:rPr kumimoji="1" lang="ja-JP" altLang="en-US" sz="1300">
              <a:latin typeface="ＭＳ Ｐゴシック" panose="020B0600070205080204" pitchFamily="50" charset="-128"/>
              <a:ea typeface="ＭＳ Ｐゴシック" panose="020B0600070205080204" pitchFamily="50" charset="-128"/>
            </a:rPr>
            <a:t>　今後も公共施設等の適正な維持管理を図っていくとともに、健康づくりの推進による健康寿命の延伸を図り、医療費の抑制、介護給付費の削減に努めていく。</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69850</xdr:rowOff>
    </xdr:from>
    <xdr:to>
      <xdr:col>82</xdr:col>
      <xdr:colOff>107950</xdr:colOff>
      <xdr:row>61</xdr:row>
      <xdr:rowOff>69850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5670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41927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69850</xdr:rowOff>
    </xdr:from>
    <xdr:to>
      <xdr:col>82</xdr:col>
      <xdr:colOff>196850</xdr:colOff>
      <xdr:row>61</xdr:row>
      <xdr:rowOff>69850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156227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69850</xdr:rowOff>
    </xdr:from>
    <xdr:to>
      <xdr:col>82</xdr:col>
      <xdr:colOff>196850</xdr:colOff>
      <xdr:row>53</xdr:row>
      <xdr:rowOff>69850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95250</xdr:rowOff>
    </xdr:from>
    <xdr:to>
      <xdr:col>82</xdr:col>
      <xdr:colOff>107950</xdr:colOff>
      <xdr:row>58</xdr:row>
      <xdr:rowOff>50800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679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143527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16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0</xdr:rowOff>
    </xdr:from>
    <xdr:to>
      <xdr:col>82</xdr:col>
      <xdr:colOff>158750</xdr:colOff>
      <xdr:row>58</xdr:row>
      <xdr:rowOff>101600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50800</xdr:rowOff>
    </xdr:from>
    <xdr:to>
      <xdr:col>78</xdr:col>
      <xdr:colOff>69850</xdr:colOff>
      <xdr:row>58</xdr:row>
      <xdr:rowOff>63500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994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0</xdr:rowOff>
    </xdr:from>
    <xdr:to>
      <xdr:col>78</xdr:col>
      <xdr:colOff>120650</xdr:colOff>
      <xdr:row>58</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944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111777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12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63500</xdr:rowOff>
    </xdr:from>
    <xdr:to>
      <xdr:col>73</xdr:col>
      <xdr:colOff>180975</xdr:colOff>
      <xdr:row>58</xdr:row>
      <xdr:rowOff>101600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10007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12700</xdr:rowOff>
    </xdr:from>
    <xdr:to>
      <xdr:col>74</xdr:col>
      <xdr:colOff>31750</xdr:colOff>
      <xdr:row>58</xdr:row>
      <xdr:rowOff>114300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5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124477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50800</xdr:rowOff>
    </xdr:from>
    <xdr:to>
      <xdr:col>69</xdr:col>
      <xdr:colOff>92075</xdr:colOff>
      <xdr:row>58</xdr:row>
      <xdr:rowOff>101600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9949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107950</xdr:rowOff>
    </xdr:from>
    <xdr:to>
      <xdr:col>69</xdr:col>
      <xdr:colOff>142875</xdr:colOff>
      <xdr:row>58</xdr:row>
      <xdr:rowOff>38100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60977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6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0</xdr:rowOff>
    </xdr:from>
    <xdr:to>
      <xdr:col>78</xdr:col>
      <xdr:colOff>120650</xdr:colOff>
      <xdr:row>58</xdr:row>
      <xdr:rowOff>101600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86377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12700</xdr:rowOff>
    </xdr:from>
    <xdr:to>
      <xdr:col>74</xdr:col>
      <xdr:colOff>31750</xdr:colOff>
      <xdr:row>58</xdr:row>
      <xdr:rowOff>114300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5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99077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4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50800</xdr:rowOff>
    </xdr:from>
    <xdr:to>
      <xdr:col>69</xdr:col>
      <xdr:colOff>142875</xdr:colOff>
      <xdr:row>58</xdr:row>
      <xdr:rowOff>152400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9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137177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0</xdr:rowOff>
    </xdr:from>
    <xdr:to>
      <xdr:col>65</xdr:col>
      <xdr:colOff>53975</xdr:colOff>
      <xdr:row>58</xdr:row>
      <xdr:rowOff>101600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86377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水道事業会計への繰出金の減額等に伴い</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た。類似団体で最も高い水準であるが、これは歳出のうち一部事務組合である南但広域行政事務組合や公立八鹿病院組合の負担金が大きな割合を占めるためである。引き続き一部事務組合と緊密に連携し、将来負担を伴う事業等の実施について慎重に検討す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161290</xdr:rowOff>
    </xdr:from>
    <xdr:to>
      <xdr:col>82</xdr:col>
      <xdr:colOff>107950</xdr:colOff>
      <xdr:row>41</xdr:row>
      <xdr:rowOff>42418</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819140"/>
          <a:ext cx="0" cy="1252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14495</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42418</xdr:rowOff>
    </xdr:from>
    <xdr:to>
      <xdr:col>82</xdr:col>
      <xdr:colOff>196850</xdr:colOff>
      <xdr:row>41</xdr:row>
      <xdr:rowOff>42418</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76217</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161290</xdr:rowOff>
    </xdr:from>
    <xdr:to>
      <xdr:col>82</xdr:col>
      <xdr:colOff>196850</xdr:colOff>
      <xdr:row>33</xdr:row>
      <xdr:rowOff>161290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40</xdr:row>
      <xdr:rowOff>122428</xdr:rowOff>
    </xdr:from>
    <xdr:to>
      <xdr:col>82</xdr:col>
      <xdr:colOff>107950</xdr:colOff>
      <xdr:row>40</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flipV="1">
          <a:off x="15671800" y="6980428"/>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21861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94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5334</xdr:rowOff>
    </xdr:from>
    <xdr:to>
      <xdr:col>82</xdr:col>
      <xdr:colOff>158750</xdr:colOff>
      <xdr:row>37</xdr:row>
      <xdr:rowOff>106934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4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40</xdr:row>
      <xdr:rowOff>90424</xdr:rowOff>
    </xdr:from>
    <xdr:to>
      <xdr:col>78</xdr:col>
      <xdr:colOff>69850</xdr:colOff>
      <xdr:row>40</xdr:row>
      <xdr:rowOff>131572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9484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9906</xdr:rowOff>
    </xdr:from>
    <xdr:to>
      <xdr:col>78</xdr:col>
      <xdr:colOff>120650</xdr:colOff>
      <xdr:row>37</xdr:row>
      <xdr:rowOff>111506</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121683</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122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40</xdr:row>
      <xdr:rowOff>90424</xdr:rowOff>
    </xdr:from>
    <xdr:to>
      <xdr:col>73</xdr:col>
      <xdr:colOff>180975</xdr:colOff>
      <xdr:row>40</xdr:row>
      <xdr:rowOff>117856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3893800" y="69484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117856</xdr:rowOff>
    </xdr:from>
    <xdr:to>
      <xdr:col>69</xdr:col>
      <xdr:colOff>92075</xdr:colOff>
      <xdr:row>40</xdr:row>
      <xdr:rowOff>122428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9758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71391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72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126255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127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71628</xdr:rowOff>
    </xdr:from>
    <xdr:to>
      <xdr:col>82</xdr:col>
      <xdr:colOff>158750</xdr:colOff>
      <xdr:row>41</xdr:row>
      <xdr:rowOff>1778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39</xdr:row>
      <xdr:rowOff>151655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83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40</xdr:row>
      <xdr:rowOff>80772</xdr:rowOff>
    </xdr:from>
    <xdr:to>
      <xdr:col>78</xdr:col>
      <xdr:colOff>120650</xdr:colOff>
      <xdr:row>41</xdr:row>
      <xdr:rowOff>10922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938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40</xdr:row>
      <xdr:rowOff>167149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70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40</xdr:row>
      <xdr:rowOff>39624</xdr:rowOff>
    </xdr:from>
    <xdr:to>
      <xdr:col>74</xdr:col>
      <xdr:colOff>31750</xdr:colOff>
      <xdr:row>40</xdr:row>
      <xdr:rowOff>141224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89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40</xdr:row>
      <xdr:rowOff>126001</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98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40</xdr:row>
      <xdr:rowOff>67056</xdr:rowOff>
    </xdr:from>
    <xdr:to>
      <xdr:col>69</xdr:col>
      <xdr:colOff>142875</xdr:colOff>
      <xdr:row>40</xdr:row>
      <xdr:rowOff>168656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925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40</xdr:row>
      <xdr:rowOff>153433</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701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71628</xdr:rowOff>
    </xdr:from>
    <xdr:to>
      <xdr:col>65</xdr:col>
      <xdr:colOff>53975</xdr:colOff>
      <xdr:row>41</xdr:row>
      <xdr:rowOff>1778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929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158005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701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償還が進んだことにより、通常償還元金が減少した。計画的に繰上償還を実施し、公債費負担の削減に努め、将来の行政コストを確保していく。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154215</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498615"/>
          <a:ext cx="0" cy="1611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69142</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154215</xdr:rowOff>
    </xdr:from>
    <xdr:to>
      <xdr:col>24</xdr:col>
      <xdr:colOff>114300</xdr:colOff>
      <xdr:row>72</xdr:row>
      <xdr:rowOff>154215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26307</xdr:rowOff>
    </xdr:from>
    <xdr:to>
      <xdr:col>24</xdr:col>
      <xdr:colOff>25400</xdr:colOff>
      <xdr:row>77</xdr:row>
      <xdr:rowOff>102507</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227957"/>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45556</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2472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73479</xdr:rowOff>
    </xdr:from>
    <xdr:to>
      <xdr:col>24</xdr:col>
      <xdr:colOff>76200</xdr:colOff>
      <xdr:row>78</xdr:row>
      <xdr:rowOff>3629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48079</xdr:rowOff>
    </xdr:from>
    <xdr:to>
      <xdr:col>19</xdr:col>
      <xdr:colOff>187325</xdr:colOff>
      <xdr:row>77</xdr:row>
      <xdr:rowOff>102507</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249729"/>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117021</xdr:rowOff>
    </xdr:from>
    <xdr:to>
      <xdr:col>20</xdr:col>
      <xdr:colOff>38100</xdr:colOff>
      <xdr:row>78</xdr:row>
      <xdr:rowOff>47171</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31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31948</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3405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67129</xdr:rowOff>
    </xdr:from>
    <xdr:to>
      <xdr:col>15</xdr:col>
      <xdr:colOff>98425</xdr:colOff>
      <xdr:row>77</xdr:row>
      <xdr:rowOff>48079</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2209800" y="13097329"/>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106136</xdr:rowOff>
    </xdr:from>
    <xdr:to>
      <xdr:col>15</xdr:col>
      <xdr:colOff>149225</xdr:colOff>
      <xdr:row>78</xdr:row>
      <xdr:rowOff>36286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07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21063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3941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23586</xdr:rowOff>
    </xdr:from>
    <xdr:to>
      <xdr:col>11</xdr:col>
      <xdr:colOff>9525</xdr:colOff>
      <xdr:row>76</xdr:row>
      <xdr:rowOff>67129</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1320800" y="13053786"/>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29936</xdr:rowOff>
    </xdr:from>
    <xdr:to>
      <xdr:col>11</xdr:col>
      <xdr:colOff>60325</xdr:colOff>
      <xdr:row>77</xdr:row>
      <xdr:rowOff>131536</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116313</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317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146957</xdr:rowOff>
    </xdr:from>
    <xdr:to>
      <xdr:col>24</xdr:col>
      <xdr:colOff>76200</xdr:colOff>
      <xdr:row>77</xdr:row>
      <xdr:rowOff>77107</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163484</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02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51707</xdr:rowOff>
    </xdr:from>
    <xdr:to>
      <xdr:col>20</xdr:col>
      <xdr:colOff>38100</xdr:colOff>
      <xdr:row>77</xdr:row>
      <xdr:rowOff>153307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25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163484</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022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168729</xdr:rowOff>
    </xdr:from>
    <xdr:to>
      <xdr:col>15</xdr:col>
      <xdr:colOff>149225</xdr:colOff>
      <xdr:row>77</xdr:row>
      <xdr:rowOff>98879</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198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109056</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2967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16329</xdr:rowOff>
    </xdr:from>
    <xdr:to>
      <xdr:col>11</xdr:col>
      <xdr:colOff>60325</xdr:colOff>
      <xdr:row>76</xdr:row>
      <xdr:rowOff>117929</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046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128105</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281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144235</xdr:rowOff>
    </xdr:from>
    <xdr:to>
      <xdr:col>6</xdr:col>
      <xdr:colOff>171450</xdr:colOff>
      <xdr:row>76</xdr:row>
      <xdr:rowOff>74386</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0029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84562</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277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人件費が増額となったことなどにより前年度と比べ</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ポイント増加している。引き続き一層の行政コストの削減を図り、財政基盤の強化に努めていく。</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3556</xdr:rowOff>
    </xdr:from>
    <xdr:to>
      <xdr:col>82</xdr:col>
      <xdr:colOff>107950</xdr:colOff>
      <xdr:row>81</xdr:row>
      <xdr:rowOff>170435</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90856"/>
          <a:ext cx="0" cy="13670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142512</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402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170435</xdr:rowOff>
    </xdr:from>
    <xdr:to>
      <xdr:col>82</xdr:col>
      <xdr:colOff>196850</xdr:colOff>
      <xdr:row>81</xdr:row>
      <xdr:rowOff>170435</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405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89933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434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3556</xdr:rowOff>
    </xdr:from>
    <xdr:to>
      <xdr:col>82</xdr:col>
      <xdr:colOff>196850</xdr:colOff>
      <xdr:row>74</xdr:row>
      <xdr:rowOff>3556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90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154432</xdr:rowOff>
    </xdr:from>
    <xdr:to>
      <xdr:col>82</xdr:col>
      <xdr:colOff>107950</xdr:colOff>
      <xdr:row>79</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3527532"/>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159021</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892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142494</xdr:rowOff>
    </xdr:from>
    <xdr:to>
      <xdr:col>82</xdr:col>
      <xdr:colOff>158750</xdr:colOff>
      <xdr:row>78</xdr:row>
      <xdr:rowOff>72644</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34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30987</xdr:rowOff>
    </xdr:from>
    <xdr:to>
      <xdr:col>78</xdr:col>
      <xdr:colOff>69850</xdr:colOff>
      <xdr:row>78</xdr:row>
      <xdr:rowOff>154432</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404087"/>
          <a:ext cx="889000" cy="123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92202</xdr:rowOff>
    </xdr:from>
    <xdr:to>
      <xdr:col>78</xdr:col>
      <xdr:colOff>120650</xdr:colOff>
      <xdr:row>78</xdr:row>
      <xdr:rowOff>22352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9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32529</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0627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143002</xdr:rowOff>
    </xdr:from>
    <xdr:to>
      <xdr:col>73</xdr:col>
      <xdr:colOff>180975</xdr:colOff>
      <xdr:row>78</xdr:row>
      <xdr:rowOff>30987</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893800" y="13344652"/>
          <a:ext cx="8890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23622</xdr:rowOff>
    </xdr:from>
    <xdr:to>
      <xdr:col>74</xdr:col>
      <xdr:colOff>31750</xdr:colOff>
      <xdr:row>77</xdr:row>
      <xdr:rowOff>125222</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25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135399</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9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101854</xdr:rowOff>
    </xdr:from>
    <xdr:to>
      <xdr:col>69</xdr:col>
      <xdr:colOff>92075</xdr:colOff>
      <xdr:row>77</xdr:row>
      <xdr:rowOff>143002</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30350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39624</xdr:rowOff>
    </xdr:from>
    <xdr:to>
      <xdr:col>69</xdr:col>
      <xdr:colOff>142875</xdr:colOff>
      <xdr:row>76</xdr:row>
      <xdr:rowOff>141224</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069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151401</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2838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149352</xdr:rowOff>
    </xdr:from>
    <xdr:to>
      <xdr:col>65</xdr:col>
      <xdr:colOff>53975</xdr:colOff>
      <xdr:row>77</xdr:row>
      <xdr:rowOff>79502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79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89679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144780</xdr:rowOff>
    </xdr:from>
    <xdr:to>
      <xdr:col>82</xdr:col>
      <xdr:colOff>158750</xdr:colOff>
      <xdr:row>79</xdr:row>
      <xdr:rowOff>74930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116857</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489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103632</xdr:rowOff>
    </xdr:from>
    <xdr:to>
      <xdr:col>78</xdr:col>
      <xdr:colOff>120650</xdr:colOff>
      <xdr:row>79</xdr:row>
      <xdr:rowOff>33782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18559</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5631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151637</xdr:rowOff>
    </xdr:from>
    <xdr:to>
      <xdr:col>74</xdr:col>
      <xdr:colOff>31750</xdr:colOff>
      <xdr:row>78</xdr:row>
      <xdr:rowOff>81787</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66564</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92202</xdr:rowOff>
    </xdr:from>
    <xdr:to>
      <xdr:col>69</xdr:col>
      <xdr:colOff>142875</xdr:colOff>
      <xdr:row>78</xdr:row>
      <xdr:rowOff>22352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2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7129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38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51054</xdr:rowOff>
    </xdr:from>
    <xdr:to>
      <xdr:col>65</xdr:col>
      <xdr:colOff>53975</xdr:colOff>
      <xdr:row>77</xdr:row>
      <xdr:rowOff>152654</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25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137431</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339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兵庫県養父市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111211</xdr:rowOff>
    </xdr:from>
    <xdr:to>
      <xdr:col>29</xdr:col>
      <xdr:colOff>127000</xdr:colOff>
      <xdr:row>18</xdr:row>
      <xdr:rowOff>144263</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44786"/>
          <a:ext cx="0" cy="123320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116340</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250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144263</xdr:rowOff>
    </xdr:from>
    <xdr:to>
      <xdr:col>30</xdr:col>
      <xdr:colOff>25400</xdr:colOff>
      <xdr:row>18</xdr:row>
      <xdr:rowOff>144263</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2779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26138</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788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111211</xdr:rowOff>
    </xdr:from>
    <xdr:to>
      <xdr:col>30</xdr:col>
      <xdr:colOff>25400</xdr:colOff>
      <xdr:row>11</xdr:row>
      <xdr:rowOff>111211</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447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86603</xdr:rowOff>
    </xdr:from>
    <xdr:to>
      <xdr:col>29</xdr:col>
      <xdr:colOff>127000</xdr:colOff>
      <xdr:row>16</xdr:row>
      <xdr:rowOff>159945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2877428"/>
          <a:ext cx="647700" cy="733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87284</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49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115207</xdr:rowOff>
    </xdr:from>
    <xdr:to>
      <xdr:col>29</xdr:col>
      <xdr:colOff>177800</xdr:colOff>
      <xdr:row>18</xdr:row>
      <xdr:rowOff>45357</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77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159945</xdr:rowOff>
    </xdr:from>
    <xdr:to>
      <xdr:col>26</xdr:col>
      <xdr:colOff>50800</xdr:colOff>
      <xdr:row>17</xdr:row>
      <xdr:rowOff>24964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2950770"/>
          <a:ext cx="698500" cy="364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148464</xdr:rowOff>
    </xdr:from>
    <xdr:to>
      <xdr:col>26</xdr:col>
      <xdr:colOff>101600</xdr:colOff>
      <xdr:row>18</xdr:row>
      <xdr:rowOff>78614</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07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63391</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1971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24964</xdr:rowOff>
    </xdr:from>
    <xdr:to>
      <xdr:col>22</xdr:col>
      <xdr:colOff>114300</xdr:colOff>
      <xdr:row>17</xdr:row>
      <xdr:rowOff>29155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2987239"/>
          <a:ext cx="698500" cy="41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157037</xdr:rowOff>
    </xdr:from>
    <xdr:to>
      <xdr:col>22</xdr:col>
      <xdr:colOff>165100</xdr:colOff>
      <xdr:row>18</xdr:row>
      <xdr:rowOff>87187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193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71964</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0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29155</xdr:rowOff>
    </xdr:from>
    <xdr:to>
      <xdr:col>18</xdr:col>
      <xdr:colOff>177800</xdr:colOff>
      <xdr:row>17</xdr:row>
      <xdr:rowOff>64600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2991430"/>
          <a:ext cx="698500" cy="354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161620</xdr:rowOff>
    </xdr:from>
    <xdr:to>
      <xdr:col>19</xdr:col>
      <xdr:colOff>38100</xdr:colOff>
      <xdr:row>18</xdr:row>
      <xdr:rowOff>91770</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238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76547</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10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21260</xdr:rowOff>
    </xdr:from>
    <xdr:to>
      <xdr:col>15</xdr:col>
      <xdr:colOff>101600</xdr:colOff>
      <xdr:row>18</xdr:row>
      <xdr:rowOff>122860</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549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107637</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35803</xdr:rowOff>
    </xdr:from>
    <xdr:to>
      <xdr:col>29</xdr:col>
      <xdr:colOff>177800</xdr:colOff>
      <xdr:row>16</xdr:row>
      <xdr:rowOff>137403</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8266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52330</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671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109145</xdr:rowOff>
    </xdr:from>
    <xdr:to>
      <xdr:col>26</xdr:col>
      <xdr:colOff>101600</xdr:colOff>
      <xdr:row>17</xdr:row>
      <xdr:rowOff>39295</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899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49472</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668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145614</xdr:rowOff>
    </xdr:from>
    <xdr:to>
      <xdr:col>22</xdr:col>
      <xdr:colOff>165100</xdr:colOff>
      <xdr:row>17</xdr:row>
      <xdr:rowOff>75764</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9364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85941</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705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149805</xdr:rowOff>
    </xdr:from>
    <xdr:to>
      <xdr:col>19</xdr:col>
      <xdr:colOff>38100</xdr:colOff>
      <xdr:row>17</xdr:row>
      <xdr:rowOff>79955</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9406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90132</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709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13800</xdr:rowOff>
    </xdr:from>
    <xdr:to>
      <xdr:col>15</xdr:col>
      <xdr:colOff>101600</xdr:colOff>
      <xdr:row>17</xdr:row>
      <xdr:rowOff>115400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9760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125577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744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89567</xdr:rowOff>
    </xdr:from>
    <xdr:to>
      <xdr:col>29</xdr:col>
      <xdr:colOff>127000</xdr:colOff>
      <xdr:row>38</xdr:row>
      <xdr:rowOff>36170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117"/>
          <a:ext cx="0" cy="148965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8247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75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36170</xdr:rowOff>
    </xdr:from>
    <xdr:to>
      <xdr:col>30</xdr:col>
      <xdr:colOff>25400</xdr:colOff>
      <xdr:row>38</xdr:row>
      <xdr:rowOff>36170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037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4494</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7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89567</xdr:rowOff>
    </xdr:from>
    <xdr:to>
      <xdr:col>30</xdr:col>
      <xdr:colOff>25400</xdr:colOff>
      <xdr:row>33</xdr:row>
      <xdr:rowOff>89567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1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186893</xdr:rowOff>
    </xdr:from>
    <xdr:to>
      <xdr:col>29</xdr:col>
      <xdr:colOff>127000</xdr:colOff>
      <xdr:row>35</xdr:row>
      <xdr:rowOff>290925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797243"/>
          <a:ext cx="647700" cy="10403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91368</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4461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119291</xdr:rowOff>
    </xdr:from>
    <xdr:to>
      <xdr:col>29</xdr:col>
      <xdr:colOff>177800</xdr:colOff>
      <xdr:row>37</xdr:row>
      <xdr:rowOff>49441</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0725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186893</xdr:rowOff>
    </xdr:from>
    <xdr:to>
      <xdr:col>26</xdr:col>
      <xdr:colOff>50800</xdr:colOff>
      <xdr:row>36</xdr:row>
      <xdr:rowOff>34474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797243"/>
          <a:ext cx="698500" cy="1904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116091</xdr:rowOff>
    </xdr:from>
    <xdr:to>
      <xdr:col>26</xdr:col>
      <xdr:colOff>101600</xdr:colOff>
      <xdr:row>37</xdr:row>
      <xdr:rowOff>46241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069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31018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1557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251816</xdr:rowOff>
    </xdr:from>
    <xdr:to>
      <xdr:col>22</xdr:col>
      <xdr:colOff>114300</xdr:colOff>
      <xdr:row>36</xdr:row>
      <xdr:rowOff>34474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862166"/>
          <a:ext cx="698500" cy="1255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134512</xdr:rowOff>
    </xdr:from>
    <xdr:to>
      <xdr:col>22</xdr:col>
      <xdr:colOff>165100</xdr:colOff>
      <xdr:row>37</xdr:row>
      <xdr:rowOff>64662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0877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49439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174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251816</xdr:rowOff>
    </xdr:from>
    <xdr:to>
      <xdr:col>18</xdr:col>
      <xdr:colOff>177800</xdr:colOff>
      <xdr:row>36</xdr:row>
      <xdr:rowOff>52515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62166"/>
          <a:ext cx="698500" cy="1435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144856</xdr:rowOff>
    </xdr:from>
    <xdr:to>
      <xdr:col>19</xdr:col>
      <xdr:colOff>38100</xdr:colOff>
      <xdr:row>37</xdr:row>
      <xdr:rowOff>75006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0981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59783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1844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158477</xdr:rowOff>
    </xdr:from>
    <xdr:to>
      <xdr:col>15</xdr:col>
      <xdr:colOff>101600</xdr:colOff>
      <xdr:row>37</xdr:row>
      <xdr:rowOff>88627</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1117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73404</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98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240125</xdr:rowOff>
    </xdr:from>
    <xdr:to>
      <xdr:col>29</xdr:col>
      <xdr:colOff>177800</xdr:colOff>
      <xdr:row>35</xdr:row>
      <xdr:rowOff>341725</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504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85202</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695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136093</xdr:rowOff>
    </xdr:from>
    <xdr:to>
      <xdr:col>26</xdr:col>
      <xdr:colOff>101600</xdr:colOff>
      <xdr:row>35</xdr:row>
      <xdr:rowOff>237693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7464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247870</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515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326574</xdr:rowOff>
    </xdr:from>
    <xdr:to>
      <xdr:col>22</xdr:col>
      <xdr:colOff>165100</xdr:colOff>
      <xdr:row>36</xdr:row>
      <xdr:rowOff>85274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9369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95451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70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201016</xdr:rowOff>
    </xdr:from>
    <xdr:to>
      <xdr:col>19</xdr:col>
      <xdr:colOff>38100</xdr:colOff>
      <xdr:row>35</xdr:row>
      <xdr:rowOff>302616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113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312793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580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1715</xdr:rowOff>
    </xdr:from>
    <xdr:to>
      <xdr:col>15</xdr:col>
      <xdr:colOff>101600</xdr:colOff>
      <xdr:row>36</xdr:row>
      <xdr:rowOff>103315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549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113492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2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兵庫県養父市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21,005
20,859
422.91
19,929,707
19,086,914
760,940
11,143,218
12,257,276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93694</xdr:rowOff>
    </xdr:from>
    <xdr:to>
      <xdr:col>24</xdr:col>
      <xdr:colOff>62865</xdr:colOff>
      <xdr:row>38</xdr:row>
      <xdr:rowOff>3138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37194"/>
          <a:ext cx="1270" cy="1281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6965</xdr:rowOff>
    </xdr:from>
    <xdr:ext cx="534377"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22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3138</xdr:rowOff>
    </xdr:from>
    <xdr:to>
      <xdr:col>24</xdr:col>
      <xdr:colOff>152400</xdr:colOff>
      <xdr:row>38</xdr:row>
      <xdr:rowOff>3138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18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40371</xdr:rowOff>
    </xdr:from>
    <xdr:ext cx="599010"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12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93694</xdr:rowOff>
    </xdr:from>
    <xdr:to>
      <xdr:col>24</xdr:col>
      <xdr:colOff>152400</xdr:colOff>
      <xdr:row>30</xdr:row>
      <xdr:rowOff>93694</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37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103436</xdr:rowOff>
    </xdr:from>
    <xdr:to>
      <xdr:col>24</xdr:col>
      <xdr:colOff>63500</xdr:colOff>
      <xdr:row>36</xdr:row>
      <xdr:rowOff>338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104186"/>
          <a:ext cx="838200" cy="68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109069</xdr:rowOff>
    </xdr:from>
    <xdr:ext cx="534377"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812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130642</xdr:rowOff>
    </xdr:from>
    <xdr:to>
      <xdr:col>24</xdr:col>
      <xdr:colOff>114300</xdr:colOff>
      <xdr:row>37</xdr:row>
      <xdr:rowOff>60792</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02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338</xdr:rowOff>
    </xdr:from>
    <xdr:to>
      <xdr:col>19</xdr:col>
      <xdr:colOff>177800</xdr:colOff>
      <xdr:row>36</xdr:row>
      <xdr:rowOff>29976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172538"/>
          <a:ext cx="889000" cy="29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162342</xdr:rowOff>
    </xdr:from>
    <xdr:to>
      <xdr:col>20</xdr:col>
      <xdr:colOff>38100</xdr:colOff>
      <xdr:row>37</xdr:row>
      <xdr:rowOff>92492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4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83619</xdr:rowOff>
    </xdr:from>
    <xdr:ext cx="534377"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530111" y="6427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29976</xdr:rowOff>
    </xdr:from>
    <xdr:to>
      <xdr:col>15</xdr:col>
      <xdr:colOff>50800</xdr:colOff>
      <xdr:row>36</xdr:row>
      <xdr:rowOff>33687</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202176"/>
          <a:ext cx="889000" cy="3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165020</xdr:rowOff>
    </xdr:from>
    <xdr:to>
      <xdr:col>15</xdr:col>
      <xdr:colOff>101600</xdr:colOff>
      <xdr:row>37</xdr:row>
      <xdr:rowOff>95170</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3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86297</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41111" y="6429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33687</xdr:rowOff>
    </xdr:from>
    <xdr:to>
      <xdr:col>10</xdr:col>
      <xdr:colOff>114300</xdr:colOff>
      <xdr:row>36</xdr:row>
      <xdr:rowOff>73658</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6205887"/>
          <a:ext cx="889000" cy="39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167950</xdr:rowOff>
    </xdr:from>
    <xdr:to>
      <xdr:col>10</xdr:col>
      <xdr:colOff>165100</xdr:colOff>
      <xdr:row>37</xdr:row>
      <xdr:rowOff>98100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40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89227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52111" y="6432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18514</xdr:rowOff>
    </xdr:from>
    <xdr:to>
      <xdr:col>6</xdr:col>
      <xdr:colOff>38100</xdr:colOff>
      <xdr:row>37</xdr:row>
      <xdr:rowOff>120114</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62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111241</xdr:rowOff>
    </xdr:from>
    <xdr:ext cx="534377"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63111" y="6454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52636</xdr:rowOff>
    </xdr:from>
    <xdr:to>
      <xdr:col>24</xdr:col>
      <xdr:colOff>114300</xdr:colOff>
      <xdr:row>35</xdr:row>
      <xdr:rowOff>154236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05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75513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5904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120988</xdr:rowOff>
    </xdr:from>
    <xdr:to>
      <xdr:col>20</xdr:col>
      <xdr:colOff>38100</xdr:colOff>
      <xdr:row>36</xdr:row>
      <xdr:rowOff>51138</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121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67665</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896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150626</xdr:rowOff>
    </xdr:from>
    <xdr:to>
      <xdr:col>15</xdr:col>
      <xdr:colOff>101600</xdr:colOff>
      <xdr:row>36</xdr:row>
      <xdr:rowOff>80776</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151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34</xdr:row>
      <xdr:rowOff>97303</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926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154337</xdr:rowOff>
    </xdr:from>
    <xdr:to>
      <xdr:col>10</xdr:col>
      <xdr:colOff>165100</xdr:colOff>
      <xdr:row>36</xdr:row>
      <xdr:rowOff>84487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155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101014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5930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22858</xdr:rowOff>
    </xdr:from>
    <xdr:to>
      <xdr:col>6</xdr:col>
      <xdr:colOff>38100</xdr:colOff>
      <xdr:row>36</xdr:row>
      <xdr:rowOff>124458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19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140985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59702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5594</xdr:rowOff>
    </xdr:from>
    <xdr:to>
      <xdr:col>24</xdr:col>
      <xdr:colOff>62865</xdr:colOff>
      <xdr:row>57</xdr:row>
      <xdr:rowOff>111317</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49544"/>
          <a:ext cx="1270" cy="1134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115144</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887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111317</xdr:rowOff>
    </xdr:from>
    <xdr:to>
      <xdr:col>24</xdr:col>
      <xdr:colOff>152400</xdr:colOff>
      <xdr:row>57</xdr:row>
      <xdr:rowOff>111317</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883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123721</xdr:rowOff>
    </xdr:from>
    <xdr:ext cx="599010"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5594</xdr:rowOff>
    </xdr:from>
    <xdr:to>
      <xdr:col>24</xdr:col>
      <xdr:colOff>152400</xdr:colOff>
      <xdr:row>51</xdr:row>
      <xdr:rowOff>5594</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49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75011</xdr:rowOff>
    </xdr:from>
    <xdr:to>
      <xdr:col>24</xdr:col>
      <xdr:colOff>63500</xdr:colOff>
      <xdr:row>55</xdr:row>
      <xdr:rowOff>138795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504761"/>
          <a:ext cx="838200" cy="63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3625</xdr:rowOff>
    </xdr:from>
    <xdr:ext cx="534377"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6048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25198</xdr:rowOff>
    </xdr:from>
    <xdr:to>
      <xdr:col>24</xdr:col>
      <xdr:colOff>114300</xdr:colOff>
      <xdr:row>56</xdr:row>
      <xdr:rowOff>126798</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62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138795</xdr:rowOff>
    </xdr:from>
    <xdr:to>
      <xdr:col>19</xdr:col>
      <xdr:colOff>177800</xdr:colOff>
      <xdr:row>56</xdr:row>
      <xdr:rowOff>1690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568545"/>
          <a:ext cx="889000" cy="3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41726</xdr:rowOff>
    </xdr:from>
    <xdr:to>
      <xdr:col>20</xdr:col>
      <xdr:colOff>38100</xdr:colOff>
      <xdr:row>56</xdr:row>
      <xdr:rowOff>143326</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642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134453</xdr:rowOff>
    </xdr:from>
    <xdr:ext cx="534377"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530111" y="973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1690</xdr:rowOff>
    </xdr:from>
    <xdr:to>
      <xdr:col>15</xdr:col>
      <xdr:colOff>50800</xdr:colOff>
      <xdr:row>56</xdr:row>
      <xdr:rowOff>30868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602890"/>
          <a:ext cx="889000" cy="2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26835</xdr:rowOff>
    </xdr:from>
    <xdr:to>
      <xdr:col>15</xdr:col>
      <xdr:colOff>101600</xdr:colOff>
      <xdr:row>56</xdr:row>
      <xdr:rowOff>128435</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62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119562</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41111" y="9720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30868</xdr:rowOff>
    </xdr:from>
    <xdr:to>
      <xdr:col>10</xdr:col>
      <xdr:colOff>114300</xdr:colOff>
      <xdr:row>56</xdr:row>
      <xdr:rowOff>32436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632068"/>
          <a:ext cx="889000" cy="1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43422</xdr:rowOff>
    </xdr:from>
    <xdr:to>
      <xdr:col>10</xdr:col>
      <xdr:colOff>165100</xdr:colOff>
      <xdr:row>56</xdr:row>
      <xdr:rowOff>145022</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6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136149</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52111" y="9737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94098</xdr:rowOff>
    </xdr:from>
    <xdr:to>
      <xdr:col>6</xdr:col>
      <xdr:colOff>38100</xdr:colOff>
      <xdr:row>57</xdr:row>
      <xdr:rowOff>24248</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69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15375</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63111" y="9788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24211</xdr:rowOff>
    </xdr:from>
    <xdr:to>
      <xdr:col>24</xdr:col>
      <xdr:colOff>114300</xdr:colOff>
      <xdr:row>55</xdr:row>
      <xdr:rowOff>125811</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453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47088</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305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87995</xdr:rowOff>
    </xdr:from>
    <xdr:to>
      <xdr:col>20</xdr:col>
      <xdr:colOff>38100</xdr:colOff>
      <xdr:row>56</xdr:row>
      <xdr:rowOff>18145</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51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34672</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292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122340</xdr:rowOff>
    </xdr:from>
    <xdr:to>
      <xdr:col>15</xdr:col>
      <xdr:colOff>101600</xdr:colOff>
      <xdr:row>56</xdr:row>
      <xdr:rowOff>52490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55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69017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327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151518</xdr:rowOff>
    </xdr:from>
    <xdr:to>
      <xdr:col>10</xdr:col>
      <xdr:colOff>165100</xdr:colOff>
      <xdr:row>56</xdr:row>
      <xdr:rowOff>81668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581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98195</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52111" y="9356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153086</xdr:rowOff>
    </xdr:from>
    <xdr:to>
      <xdr:col>6</xdr:col>
      <xdr:colOff>38100</xdr:colOff>
      <xdr:row>56</xdr:row>
      <xdr:rowOff>83236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58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99763</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63111" y="935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117602</xdr:rowOff>
    </xdr:from>
    <xdr:to>
      <xdr:col>24</xdr:col>
      <xdr:colOff>62865</xdr:colOff>
      <xdr:row>79</xdr:row>
      <xdr:rowOff>41763</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90552"/>
          <a:ext cx="1270" cy="12957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45590</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90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41763</xdr:rowOff>
    </xdr:from>
    <xdr:to>
      <xdr:col>24</xdr:col>
      <xdr:colOff>152400</xdr:colOff>
      <xdr:row>79</xdr:row>
      <xdr:rowOff>41763</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63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64279</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65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117602</xdr:rowOff>
    </xdr:from>
    <xdr:to>
      <xdr:col>24</xdr:col>
      <xdr:colOff>152400</xdr:colOff>
      <xdr:row>71</xdr:row>
      <xdr:rowOff>117602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90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61176</xdr:rowOff>
    </xdr:from>
    <xdr:to>
      <xdr:col>24</xdr:col>
      <xdr:colOff>63500</xdr:colOff>
      <xdr:row>77</xdr:row>
      <xdr:rowOff>123203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62826"/>
          <a:ext cx="838200" cy="6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161129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627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11252</xdr:rowOff>
    </xdr:from>
    <xdr:to>
      <xdr:col>24</xdr:col>
      <xdr:colOff>114300</xdr:colOff>
      <xdr:row>78</xdr:row>
      <xdr:rowOff>112852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8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52508</xdr:rowOff>
    </xdr:from>
    <xdr:to>
      <xdr:col>19</xdr:col>
      <xdr:colOff>177800</xdr:colOff>
      <xdr:row>77</xdr:row>
      <xdr:rowOff>123203</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254158"/>
          <a:ext cx="889000" cy="7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21216</xdr:rowOff>
    </xdr:from>
    <xdr:to>
      <xdr:col>20</xdr:col>
      <xdr:colOff>38100</xdr:colOff>
      <xdr:row>78</xdr:row>
      <xdr:rowOff>122816</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94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113943</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487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83750</xdr:rowOff>
    </xdr:from>
    <xdr:to>
      <xdr:col>15</xdr:col>
      <xdr:colOff>50800</xdr:colOff>
      <xdr:row>77</xdr:row>
      <xdr:rowOff>52508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113950"/>
          <a:ext cx="889000" cy="140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20434</xdr:rowOff>
    </xdr:from>
    <xdr:to>
      <xdr:col>15</xdr:col>
      <xdr:colOff>101600</xdr:colOff>
      <xdr:row>78</xdr:row>
      <xdr:rowOff>122034</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9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113161</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486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83750</xdr:rowOff>
    </xdr:from>
    <xdr:to>
      <xdr:col>10</xdr:col>
      <xdr:colOff>114300</xdr:colOff>
      <xdr:row>77</xdr:row>
      <xdr:rowOff>92932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113950"/>
          <a:ext cx="889000" cy="180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21349</xdr:rowOff>
    </xdr:from>
    <xdr:to>
      <xdr:col>10</xdr:col>
      <xdr:colOff>165100</xdr:colOff>
      <xdr:row>78</xdr:row>
      <xdr:rowOff>122949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94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114076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487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103636</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47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10376</xdr:rowOff>
    </xdr:from>
    <xdr:to>
      <xdr:col>24</xdr:col>
      <xdr:colOff>114300</xdr:colOff>
      <xdr:row>77</xdr:row>
      <xdr:rowOff>111976</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12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33253</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063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72403</xdr:rowOff>
    </xdr:from>
    <xdr:to>
      <xdr:col>20</xdr:col>
      <xdr:colOff>38100</xdr:colOff>
      <xdr:row>78</xdr:row>
      <xdr:rowOff>2553</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74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19080</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049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1708</xdr:rowOff>
    </xdr:from>
    <xdr:to>
      <xdr:col>15</xdr:col>
      <xdr:colOff>101600</xdr:colOff>
      <xdr:row>77</xdr:row>
      <xdr:rowOff>103308</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0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119835</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2978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32950</xdr:rowOff>
    </xdr:from>
    <xdr:to>
      <xdr:col>10</xdr:col>
      <xdr:colOff>165100</xdr:colOff>
      <xdr:row>76</xdr:row>
      <xdr:rowOff>134550</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06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151077</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838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42132</xdr:rowOff>
    </xdr:from>
    <xdr:to>
      <xdr:col>6</xdr:col>
      <xdr:colOff>38100</xdr:colOff>
      <xdr:row>77</xdr:row>
      <xdr:rowOff>143732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43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160259</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019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44628</xdr:rowOff>
    </xdr:from>
    <xdr:to>
      <xdr:col>24</xdr:col>
      <xdr:colOff>62865</xdr:colOff>
      <xdr:row>98</xdr:row>
      <xdr:rowOff>25929</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646578"/>
          <a:ext cx="1270" cy="11814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29756</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6831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25929</xdr:rowOff>
    </xdr:from>
    <xdr:to>
      <xdr:col>24</xdr:col>
      <xdr:colOff>152400</xdr:colOff>
      <xdr:row>98</xdr:row>
      <xdr:rowOff>25929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6828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162755</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421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44628</xdr:rowOff>
    </xdr:from>
    <xdr:to>
      <xdr:col>24</xdr:col>
      <xdr:colOff>152400</xdr:colOff>
      <xdr:row>91</xdr:row>
      <xdr:rowOff>44628</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646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16740</xdr:rowOff>
    </xdr:from>
    <xdr:to>
      <xdr:col>24</xdr:col>
      <xdr:colOff>63500</xdr:colOff>
      <xdr:row>97</xdr:row>
      <xdr:rowOff>54229</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647390"/>
          <a:ext cx="838200" cy="37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137811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2541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114934</xdr:rowOff>
    </xdr:from>
    <xdr:to>
      <xdr:col>24</xdr:col>
      <xdr:colOff>114300</xdr:colOff>
      <xdr:row>96</xdr:row>
      <xdr:rowOff>45084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402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54229</xdr:rowOff>
    </xdr:from>
    <xdr:to>
      <xdr:col>19</xdr:col>
      <xdr:colOff>177800</xdr:colOff>
      <xdr:row>97</xdr:row>
      <xdr:rowOff>63929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684879"/>
          <a:ext cx="889000" cy="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150394</xdr:rowOff>
    </xdr:from>
    <xdr:to>
      <xdr:col>20</xdr:col>
      <xdr:colOff>38100</xdr:colOff>
      <xdr:row>96</xdr:row>
      <xdr:rowOff>80544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43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97071</xdr:rowOff>
    </xdr:from>
    <xdr:ext cx="599010"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497795" y="16213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13585</xdr:rowOff>
    </xdr:from>
    <xdr:to>
      <xdr:col>15</xdr:col>
      <xdr:colOff>50800</xdr:colOff>
      <xdr:row>97</xdr:row>
      <xdr:rowOff>63929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644235"/>
          <a:ext cx="889000" cy="50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62480</xdr:rowOff>
    </xdr:from>
    <xdr:to>
      <xdr:col>15</xdr:col>
      <xdr:colOff>101600</xdr:colOff>
      <xdr:row>96</xdr:row>
      <xdr:rowOff>164080</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52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9157</xdr:rowOff>
    </xdr:from>
    <xdr:ext cx="599010"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08795" y="16296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13585</xdr:rowOff>
    </xdr:from>
    <xdr:to>
      <xdr:col>10</xdr:col>
      <xdr:colOff>114300</xdr:colOff>
      <xdr:row>97</xdr:row>
      <xdr:rowOff>161012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644235"/>
          <a:ext cx="889000" cy="14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161765</xdr:rowOff>
    </xdr:from>
    <xdr:to>
      <xdr:col>10</xdr:col>
      <xdr:colOff>165100</xdr:colOff>
      <xdr:row>96</xdr:row>
      <xdr:rowOff>91915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44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108442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19795" y="1622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40</xdr:rowOff>
    </xdr:from>
    <xdr:to>
      <xdr:col>6</xdr:col>
      <xdr:colOff>38100</xdr:colOff>
      <xdr:row>98</xdr:row>
      <xdr:rowOff>101640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802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92767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894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137390</xdr:rowOff>
    </xdr:from>
    <xdr:to>
      <xdr:col>24</xdr:col>
      <xdr:colOff>114300</xdr:colOff>
      <xdr:row>97</xdr:row>
      <xdr:rowOff>67540</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59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115817</xdr:rowOff>
    </xdr:from>
    <xdr:ext cx="599010"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575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3429</xdr:rowOff>
    </xdr:from>
    <xdr:to>
      <xdr:col>20</xdr:col>
      <xdr:colOff>38100</xdr:colOff>
      <xdr:row>97</xdr:row>
      <xdr:rowOff>105029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634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96156</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497795" y="1672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13129</xdr:rowOff>
    </xdr:from>
    <xdr:to>
      <xdr:col>15</xdr:col>
      <xdr:colOff>101600</xdr:colOff>
      <xdr:row>97</xdr:row>
      <xdr:rowOff>114729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643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105856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08795" y="16736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134235</xdr:rowOff>
    </xdr:from>
    <xdr:to>
      <xdr:col>10</xdr:col>
      <xdr:colOff>165100</xdr:colOff>
      <xdr:row>97</xdr:row>
      <xdr:rowOff>64385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59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55512</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19795" y="16686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110212</xdr:rowOff>
    </xdr:from>
    <xdr:to>
      <xdr:col>6</xdr:col>
      <xdr:colOff>38100</xdr:colOff>
      <xdr:row>98</xdr:row>
      <xdr:rowOff>40362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740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56889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516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a:extLst>
            <a:ext uri="{FF2B5EF4-FFF2-40B4-BE49-F238E27FC236}">
              <a16:creationId xmlns:a16="http://schemas.microsoft.com/office/drawing/2014/main" id="{00000000-0008-0000-06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90185</xdr:rowOff>
    </xdr:from>
    <xdr:to>
      <xdr:col>54</xdr:col>
      <xdr:colOff>189865</xdr:colOff>
      <xdr:row>38</xdr:row>
      <xdr:rowOff>58813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flipV="1">
          <a:off x="10475595" y="5405135"/>
          <a:ext cx="1270" cy="1168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62640</xdr:rowOff>
    </xdr:from>
    <xdr:ext cx="534377" cy="259045"/>
    <xdr:sp macro="" textlink="">
      <xdr:nvSpPr>
        <xdr:cNvPr id="285" name="補助費等最小値テキスト">
          <a:extLst>
            <a:ext uri="{FF2B5EF4-FFF2-40B4-BE49-F238E27FC236}">
              <a16:creationId xmlns:a16="http://schemas.microsoft.com/office/drawing/2014/main" id="{00000000-0008-0000-0600-00001D010000}"/>
            </a:ext>
          </a:extLst>
        </xdr:cNvPr>
        <xdr:cNvSpPr txBox="1"/>
      </xdr:nvSpPr>
      <xdr:spPr>
        <a:xfrm>
          <a:off x="10528300" y="6577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58813</xdr:rowOff>
    </xdr:from>
    <xdr:to>
      <xdr:col>55</xdr:col>
      <xdr:colOff>88900</xdr:colOff>
      <xdr:row>38</xdr:row>
      <xdr:rowOff>58813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657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36862</xdr:rowOff>
    </xdr:from>
    <xdr:ext cx="599010" cy="259045"/>
    <xdr:sp macro="" textlink="">
      <xdr:nvSpPr>
        <xdr:cNvPr id="287" name="補助費等最大値テキスト">
          <a:extLst>
            <a:ext uri="{FF2B5EF4-FFF2-40B4-BE49-F238E27FC236}">
              <a16:creationId xmlns:a16="http://schemas.microsoft.com/office/drawing/2014/main" id="{00000000-0008-0000-0600-00001F010000}"/>
            </a:ext>
          </a:extLst>
        </xdr:cNvPr>
        <xdr:cNvSpPr txBox="1"/>
      </xdr:nvSpPr>
      <xdr:spPr>
        <a:xfrm>
          <a:off x="10528300" y="5180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90185</xdr:rowOff>
    </xdr:from>
    <xdr:to>
      <xdr:col>55</xdr:col>
      <xdr:colOff>88900</xdr:colOff>
      <xdr:row>31</xdr:row>
      <xdr:rowOff>90185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5405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121968</xdr:rowOff>
    </xdr:from>
    <xdr:to>
      <xdr:col>55</xdr:col>
      <xdr:colOff>0</xdr:colOff>
      <xdr:row>34</xdr:row>
      <xdr:rowOff>137902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9639300" y="5951268"/>
          <a:ext cx="838200" cy="15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142178</xdr:rowOff>
    </xdr:from>
    <xdr:ext cx="534377" cy="259045"/>
    <xdr:sp macro="" textlink="">
      <xdr:nvSpPr>
        <xdr:cNvPr id="290" name="補助費等平均値テキスト">
          <a:extLst>
            <a:ext uri="{FF2B5EF4-FFF2-40B4-BE49-F238E27FC236}">
              <a16:creationId xmlns:a16="http://schemas.microsoft.com/office/drawing/2014/main" id="{00000000-0008-0000-0600-000022010000}"/>
            </a:ext>
          </a:extLst>
        </xdr:cNvPr>
        <xdr:cNvSpPr txBox="1"/>
      </xdr:nvSpPr>
      <xdr:spPr>
        <a:xfrm>
          <a:off x="10528300" y="63143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163751</xdr:rowOff>
    </xdr:from>
    <xdr:to>
      <xdr:col>55</xdr:col>
      <xdr:colOff>50800</xdr:colOff>
      <xdr:row>37</xdr:row>
      <xdr:rowOff>93901</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10426700" y="633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121968</xdr:rowOff>
    </xdr:from>
    <xdr:to>
      <xdr:col>50</xdr:col>
      <xdr:colOff>114300</xdr:colOff>
      <xdr:row>35</xdr:row>
      <xdr:rowOff>2254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flipV="1">
          <a:off x="8750300" y="5951268"/>
          <a:ext cx="889000" cy="5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167234</xdr:rowOff>
    </xdr:from>
    <xdr:to>
      <xdr:col>50</xdr:col>
      <xdr:colOff>165100</xdr:colOff>
      <xdr:row>37</xdr:row>
      <xdr:rowOff>97384</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9588500" y="6339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88511</xdr:rowOff>
    </xdr:from>
    <xdr:ext cx="534377"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9372111" y="6432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2254</xdr:rowOff>
    </xdr:from>
    <xdr:to>
      <xdr:col>45</xdr:col>
      <xdr:colOff>177800</xdr:colOff>
      <xdr:row>35</xdr:row>
      <xdr:rowOff>5516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7861300" y="6003004"/>
          <a:ext cx="889000" cy="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162525</xdr:rowOff>
    </xdr:from>
    <xdr:to>
      <xdr:col>46</xdr:col>
      <xdr:colOff>38100</xdr:colOff>
      <xdr:row>37</xdr:row>
      <xdr:rowOff>92675</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8699500" y="633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83802</xdr:rowOff>
    </xdr:from>
    <xdr:ext cx="534377"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8483111" y="6427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125047</xdr:rowOff>
    </xdr:from>
    <xdr:to>
      <xdr:col>41</xdr:col>
      <xdr:colOff>50800</xdr:colOff>
      <xdr:row>35</xdr:row>
      <xdr:rowOff>5516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6972300" y="5439997"/>
          <a:ext cx="889000" cy="56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6040</xdr:rowOff>
    </xdr:from>
    <xdr:to>
      <xdr:col>41</xdr:col>
      <xdr:colOff>101600</xdr:colOff>
      <xdr:row>37</xdr:row>
      <xdr:rowOff>107640</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7810500" y="6349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98767</xdr:rowOff>
    </xdr:from>
    <xdr:ext cx="534377"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7594111" y="6442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143482</xdr:rowOff>
    </xdr:from>
    <xdr:to>
      <xdr:col>36</xdr:col>
      <xdr:colOff>165100</xdr:colOff>
      <xdr:row>35</xdr:row>
      <xdr:rowOff>73632</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6921500" y="5972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64759</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6672795" y="6065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87102</xdr:rowOff>
    </xdr:from>
    <xdr:to>
      <xdr:col>55</xdr:col>
      <xdr:colOff>50800</xdr:colOff>
      <xdr:row>35</xdr:row>
      <xdr:rowOff>17252</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10426700" y="5916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109979</xdr:rowOff>
    </xdr:from>
    <xdr:ext cx="599010" cy="259045"/>
    <xdr:sp macro="" textlink="">
      <xdr:nvSpPr>
        <xdr:cNvPr id="309" name="補助費等該当値テキスト">
          <a:extLst>
            <a:ext uri="{FF2B5EF4-FFF2-40B4-BE49-F238E27FC236}">
              <a16:creationId xmlns:a16="http://schemas.microsoft.com/office/drawing/2014/main" id="{00000000-0008-0000-0600-000035010000}"/>
            </a:ext>
          </a:extLst>
        </xdr:cNvPr>
        <xdr:cNvSpPr txBox="1"/>
      </xdr:nvSpPr>
      <xdr:spPr>
        <a:xfrm>
          <a:off x="10528300" y="576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71168</xdr:rowOff>
    </xdr:from>
    <xdr:to>
      <xdr:col>50</xdr:col>
      <xdr:colOff>165100</xdr:colOff>
      <xdr:row>35</xdr:row>
      <xdr:rowOff>1318</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9588500" y="590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17845</xdr:rowOff>
    </xdr:from>
    <xdr:ext cx="59901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339795" y="5675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122904</xdr:rowOff>
    </xdr:from>
    <xdr:to>
      <xdr:col>46</xdr:col>
      <xdr:colOff>38100</xdr:colOff>
      <xdr:row>35</xdr:row>
      <xdr:rowOff>53054</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8699500" y="595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69581</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8450795" y="572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126166</xdr:rowOff>
    </xdr:from>
    <xdr:to>
      <xdr:col>41</xdr:col>
      <xdr:colOff>101600</xdr:colOff>
      <xdr:row>35</xdr:row>
      <xdr:rowOff>56316</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7810500" y="5955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72843</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561795" y="5730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74247</xdr:rowOff>
    </xdr:from>
    <xdr:to>
      <xdr:col>36</xdr:col>
      <xdr:colOff>165100</xdr:colOff>
      <xdr:row>32</xdr:row>
      <xdr:rowOff>4397</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6921500" y="5389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20924</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672795" y="5164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a:extLst>
            <a:ext uri="{FF2B5EF4-FFF2-40B4-BE49-F238E27FC236}">
              <a16:creationId xmlns:a16="http://schemas.microsoft.com/office/drawing/2014/main" id="{00000000-0008-0000-06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105634</xdr:rowOff>
    </xdr:from>
    <xdr:to>
      <xdr:col>54</xdr:col>
      <xdr:colOff>189865</xdr:colOff>
      <xdr:row>58</xdr:row>
      <xdr:rowOff>88420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flipV="1">
          <a:off x="10475595" y="8678134"/>
          <a:ext cx="1270" cy="1354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92247</xdr:rowOff>
    </xdr:from>
    <xdr:ext cx="534377" cy="259045"/>
    <xdr:sp macro="" textlink="">
      <xdr:nvSpPr>
        <xdr:cNvPr id="340" name="普通建設事業費最小値テキスト">
          <a:extLst>
            <a:ext uri="{FF2B5EF4-FFF2-40B4-BE49-F238E27FC236}">
              <a16:creationId xmlns:a16="http://schemas.microsoft.com/office/drawing/2014/main" id="{00000000-0008-0000-0600-000054010000}"/>
            </a:ext>
          </a:extLst>
        </xdr:cNvPr>
        <xdr:cNvSpPr txBox="1"/>
      </xdr:nvSpPr>
      <xdr:spPr>
        <a:xfrm>
          <a:off x="10528300" y="1003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88420</xdr:rowOff>
    </xdr:from>
    <xdr:to>
      <xdr:col>55</xdr:col>
      <xdr:colOff>88900</xdr:colOff>
      <xdr:row>58</xdr:row>
      <xdr:rowOff>88420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10388600" y="10032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52311</xdr:rowOff>
    </xdr:from>
    <xdr:ext cx="599010" cy="259045"/>
    <xdr:sp macro="" textlink="">
      <xdr:nvSpPr>
        <xdr:cNvPr id="342" name="普通建設事業費最大値テキスト">
          <a:extLst>
            <a:ext uri="{FF2B5EF4-FFF2-40B4-BE49-F238E27FC236}">
              <a16:creationId xmlns:a16="http://schemas.microsoft.com/office/drawing/2014/main" id="{00000000-0008-0000-0600-000056010000}"/>
            </a:ext>
          </a:extLst>
        </xdr:cNvPr>
        <xdr:cNvSpPr txBox="1"/>
      </xdr:nvSpPr>
      <xdr:spPr>
        <a:xfrm>
          <a:off x="10528300" y="8453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105634</xdr:rowOff>
    </xdr:from>
    <xdr:to>
      <xdr:col>55</xdr:col>
      <xdr:colOff>88900</xdr:colOff>
      <xdr:row>50</xdr:row>
      <xdr:rowOff>105634</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8678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115331</xdr:rowOff>
    </xdr:from>
    <xdr:to>
      <xdr:col>55</xdr:col>
      <xdr:colOff>0</xdr:colOff>
      <xdr:row>57</xdr:row>
      <xdr:rowOff>629</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9639300" y="9716531"/>
          <a:ext cx="838200" cy="56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75375</xdr:rowOff>
    </xdr:from>
    <xdr:ext cx="534377" cy="259045"/>
    <xdr:sp macro="" textlink="">
      <xdr:nvSpPr>
        <xdr:cNvPr id="345" name="普通建設事業費平均値テキスト">
          <a:extLst>
            <a:ext uri="{FF2B5EF4-FFF2-40B4-BE49-F238E27FC236}">
              <a16:creationId xmlns:a16="http://schemas.microsoft.com/office/drawing/2014/main" id="{00000000-0008-0000-0600-000059010000}"/>
            </a:ext>
          </a:extLst>
        </xdr:cNvPr>
        <xdr:cNvSpPr txBox="1"/>
      </xdr:nvSpPr>
      <xdr:spPr>
        <a:xfrm>
          <a:off x="10528300" y="95051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52498</xdr:rowOff>
    </xdr:from>
    <xdr:to>
      <xdr:col>55</xdr:col>
      <xdr:colOff>50800</xdr:colOff>
      <xdr:row>56</xdr:row>
      <xdr:rowOff>154098</xdr:rowOff>
    </xdr:to>
    <xdr:sp macro="" textlink="">
      <xdr:nvSpPr>
        <xdr:cNvPr id="346" name="フローチャート: 判断 345">
          <a:extLst>
            <a:ext uri="{FF2B5EF4-FFF2-40B4-BE49-F238E27FC236}">
              <a16:creationId xmlns:a16="http://schemas.microsoft.com/office/drawing/2014/main" id="{00000000-0008-0000-0600-00005A010000}"/>
            </a:ext>
          </a:extLst>
        </xdr:cNvPr>
        <xdr:cNvSpPr/>
      </xdr:nvSpPr>
      <xdr:spPr>
        <a:xfrm>
          <a:off x="10426700" y="9653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115331</xdr:rowOff>
    </xdr:from>
    <xdr:to>
      <xdr:col>50</xdr:col>
      <xdr:colOff>114300</xdr:colOff>
      <xdr:row>57</xdr:row>
      <xdr:rowOff>25894</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8750300" y="9716531"/>
          <a:ext cx="889000" cy="82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103306</xdr:rowOff>
    </xdr:from>
    <xdr:to>
      <xdr:col>50</xdr:col>
      <xdr:colOff>165100</xdr:colOff>
      <xdr:row>57</xdr:row>
      <xdr:rowOff>33456</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9588500" y="9704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24583</xdr:rowOff>
    </xdr:from>
    <xdr:ext cx="534377" cy="259045"/>
    <xdr:sp macro="" textlink="">
      <xdr:nvSpPr>
        <xdr:cNvPr id="349" name="テキスト ボックス 348">
          <a:extLst>
            <a:ext uri="{FF2B5EF4-FFF2-40B4-BE49-F238E27FC236}">
              <a16:creationId xmlns:a16="http://schemas.microsoft.com/office/drawing/2014/main" id="{00000000-0008-0000-0600-00005D010000}"/>
            </a:ext>
          </a:extLst>
        </xdr:cNvPr>
        <xdr:cNvSpPr txBox="1"/>
      </xdr:nvSpPr>
      <xdr:spPr>
        <a:xfrm>
          <a:off x="9372111" y="979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95238</xdr:rowOff>
    </xdr:from>
    <xdr:to>
      <xdr:col>45</xdr:col>
      <xdr:colOff>177800</xdr:colOff>
      <xdr:row>57</xdr:row>
      <xdr:rowOff>25894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7861300" y="9524988"/>
          <a:ext cx="889000" cy="273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88927</xdr:rowOff>
    </xdr:from>
    <xdr:to>
      <xdr:col>46</xdr:col>
      <xdr:colOff>38100</xdr:colOff>
      <xdr:row>57</xdr:row>
      <xdr:rowOff>19077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8699500" y="969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35604</xdr:rowOff>
    </xdr:from>
    <xdr:ext cx="534377"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8483111" y="946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68669</xdr:rowOff>
    </xdr:from>
    <xdr:to>
      <xdr:col>41</xdr:col>
      <xdr:colOff>50800</xdr:colOff>
      <xdr:row>55</xdr:row>
      <xdr:rowOff>95238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6972300" y="9326969"/>
          <a:ext cx="889000" cy="198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105912</xdr:rowOff>
    </xdr:from>
    <xdr:to>
      <xdr:col>41</xdr:col>
      <xdr:colOff>101600</xdr:colOff>
      <xdr:row>57</xdr:row>
      <xdr:rowOff>36062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7810500" y="970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27189</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7594111" y="979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82741</xdr:rowOff>
    </xdr:from>
    <xdr:to>
      <xdr:col>36</xdr:col>
      <xdr:colOff>165100</xdr:colOff>
      <xdr:row>57</xdr:row>
      <xdr:rowOff>12891</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6921500" y="96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4018</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6705111" y="977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121279</xdr:rowOff>
    </xdr:from>
    <xdr:to>
      <xdr:col>55</xdr:col>
      <xdr:colOff>50800</xdr:colOff>
      <xdr:row>57</xdr:row>
      <xdr:rowOff>51429</xdr:rowOff>
    </xdr:to>
    <xdr:sp macro="" textlink="">
      <xdr:nvSpPr>
        <xdr:cNvPr id="363" name="楕円 362">
          <a:extLst>
            <a:ext uri="{FF2B5EF4-FFF2-40B4-BE49-F238E27FC236}">
              <a16:creationId xmlns:a16="http://schemas.microsoft.com/office/drawing/2014/main" id="{00000000-0008-0000-0600-00006B010000}"/>
            </a:ext>
          </a:extLst>
        </xdr:cNvPr>
        <xdr:cNvSpPr/>
      </xdr:nvSpPr>
      <xdr:spPr>
        <a:xfrm>
          <a:off x="10426700" y="9722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99706</xdr:rowOff>
    </xdr:from>
    <xdr:ext cx="534377" cy="259045"/>
    <xdr:sp macro="" textlink="">
      <xdr:nvSpPr>
        <xdr:cNvPr id="364" name="普通建設事業費該当値テキスト">
          <a:extLst>
            <a:ext uri="{FF2B5EF4-FFF2-40B4-BE49-F238E27FC236}">
              <a16:creationId xmlns:a16="http://schemas.microsoft.com/office/drawing/2014/main" id="{00000000-0008-0000-0600-00006C010000}"/>
            </a:ext>
          </a:extLst>
        </xdr:cNvPr>
        <xdr:cNvSpPr txBox="1"/>
      </xdr:nvSpPr>
      <xdr:spPr>
        <a:xfrm>
          <a:off x="10528300" y="970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64531</xdr:rowOff>
    </xdr:from>
    <xdr:to>
      <xdr:col>50</xdr:col>
      <xdr:colOff>165100</xdr:colOff>
      <xdr:row>56</xdr:row>
      <xdr:rowOff>166131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9588500" y="966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11208</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372111" y="9440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146544</xdr:rowOff>
    </xdr:from>
    <xdr:to>
      <xdr:col>46</xdr:col>
      <xdr:colOff>38100</xdr:colOff>
      <xdr:row>57</xdr:row>
      <xdr:rowOff>76694</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8699500" y="9747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67821</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483111" y="984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44438</xdr:rowOff>
    </xdr:from>
    <xdr:to>
      <xdr:col>41</xdr:col>
      <xdr:colOff>101600</xdr:colOff>
      <xdr:row>55</xdr:row>
      <xdr:rowOff>146038</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7810500" y="947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162565</xdr:rowOff>
    </xdr:from>
    <xdr:ext cx="59901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561795" y="92494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17869</xdr:rowOff>
    </xdr:from>
    <xdr:to>
      <xdr:col>36</xdr:col>
      <xdr:colOff>165100</xdr:colOff>
      <xdr:row>54</xdr:row>
      <xdr:rowOff>119469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6921500" y="927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52</xdr:row>
      <xdr:rowOff>135996</xdr:rowOff>
    </xdr:from>
    <xdr:ext cx="59901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6672795" y="9051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21737</xdr:rowOff>
    </xdr:from>
    <xdr:to>
      <xdr:col>54</xdr:col>
      <xdr:colOff>189865</xdr:colOff>
      <xdr:row>78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10475595" y="12194687"/>
          <a:ext cx="1270" cy="1203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3" name="普通建設事業費 （ うち新規整備　）最小値テキスト">
          <a:extLst>
            <a:ext uri="{FF2B5EF4-FFF2-40B4-BE49-F238E27FC236}">
              <a16:creationId xmlns:a16="http://schemas.microsoft.com/office/drawing/2014/main" id="{00000000-0008-0000-0600-000089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139864</xdr:rowOff>
    </xdr:from>
    <xdr:ext cx="599010" cy="259045"/>
    <xdr:sp macro="" textlink="">
      <xdr:nvSpPr>
        <xdr:cNvPr id="395" name="普通建設事業費 （ うち新規整備　）最大値テキスト">
          <a:extLst>
            <a:ext uri="{FF2B5EF4-FFF2-40B4-BE49-F238E27FC236}">
              <a16:creationId xmlns:a16="http://schemas.microsoft.com/office/drawing/2014/main" id="{00000000-0008-0000-0600-00008B010000}"/>
            </a:ext>
          </a:extLst>
        </xdr:cNvPr>
        <xdr:cNvSpPr txBox="1"/>
      </xdr:nvSpPr>
      <xdr:spPr>
        <a:xfrm>
          <a:off x="10528300" y="119699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21737</xdr:rowOff>
    </xdr:from>
    <xdr:to>
      <xdr:col>55</xdr:col>
      <xdr:colOff>88900</xdr:colOff>
      <xdr:row>71</xdr:row>
      <xdr:rowOff>21737</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219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90528</xdr:rowOff>
    </xdr:from>
    <xdr:to>
      <xdr:col>55</xdr:col>
      <xdr:colOff>0</xdr:colOff>
      <xdr:row>77</xdr:row>
      <xdr:rowOff>121281</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9639300" y="13292178"/>
          <a:ext cx="838200" cy="30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26063</xdr:rowOff>
    </xdr:from>
    <xdr:ext cx="534377" cy="259045"/>
    <xdr:sp macro="" textlink="">
      <xdr:nvSpPr>
        <xdr:cNvPr id="398" name="普通建設事業費 （ うち新規整備　）平均値テキスト">
          <a:extLst>
            <a:ext uri="{FF2B5EF4-FFF2-40B4-BE49-F238E27FC236}">
              <a16:creationId xmlns:a16="http://schemas.microsoft.com/office/drawing/2014/main" id="{00000000-0008-0000-0600-00008E010000}"/>
            </a:ext>
          </a:extLst>
        </xdr:cNvPr>
        <xdr:cNvSpPr txBox="1"/>
      </xdr:nvSpPr>
      <xdr:spPr>
        <a:xfrm>
          <a:off x="10528300" y="130562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3186</xdr:rowOff>
    </xdr:from>
    <xdr:to>
      <xdr:col>55</xdr:col>
      <xdr:colOff>50800</xdr:colOff>
      <xdr:row>77</xdr:row>
      <xdr:rowOff>104786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10426700" y="1320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90528</xdr:rowOff>
    </xdr:from>
    <xdr:to>
      <xdr:col>50</xdr:col>
      <xdr:colOff>114300</xdr:colOff>
      <xdr:row>77</xdr:row>
      <xdr:rowOff>108130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8750300" y="13292178"/>
          <a:ext cx="889000" cy="17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30459</xdr:rowOff>
    </xdr:from>
    <xdr:to>
      <xdr:col>50</xdr:col>
      <xdr:colOff>165100</xdr:colOff>
      <xdr:row>77</xdr:row>
      <xdr:rowOff>132059</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9588500" y="1323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148586</xdr:rowOff>
    </xdr:from>
    <xdr:ext cx="534377"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9372111" y="13007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133059</xdr:rowOff>
    </xdr:from>
    <xdr:to>
      <xdr:col>45</xdr:col>
      <xdr:colOff>177800</xdr:colOff>
      <xdr:row>77</xdr:row>
      <xdr:rowOff>108130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7861300" y="12991809"/>
          <a:ext cx="889000" cy="31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48620</xdr:rowOff>
    </xdr:from>
    <xdr:to>
      <xdr:col>46</xdr:col>
      <xdr:colOff>38100</xdr:colOff>
      <xdr:row>77</xdr:row>
      <xdr:rowOff>150220</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8699500" y="13250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166747</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8483111" y="13025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43493</xdr:rowOff>
    </xdr:from>
    <xdr:to>
      <xdr:col>41</xdr:col>
      <xdr:colOff>50800</xdr:colOff>
      <xdr:row>75</xdr:row>
      <xdr:rowOff>133059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972300" y="12902243"/>
          <a:ext cx="889000" cy="8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41025</xdr:rowOff>
    </xdr:from>
    <xdr:to>
      <xdr:col>41</xdr:col>
      <xdr:colOff>101600</xdr:colOff>
      <xdr:row>77</xdr:row>
      <xdr:rowOff>142625</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7810500" y="13242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133752</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7594111" y="13335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23234</xdr:rowOff>
    </xdr:from>
    <xdr:to>
      <xdr:col>36</xdr:col>
      <xdr:colOff>165100</xdr:colOff>
      <xdr:row>77</xdr:row>
      <xdr:rowOff>124834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6921500" y="1322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115961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05111" y="13317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70481</xdr:rowOff>
    </xdr:from>
    <xdr:to>
      <xdr:col>55</xdr:col>
      <xdr:colOff>50800</xdr:colOff>
      <xdr:row>78</xdr:row>
      <xdr:rowOff>631</xdr:rowOff>
    </xdr:to>
    <xdr:sp macro="" textlink="">
      <xdr:nvSpPr>
        <xdr:cNvPr id="416" name="楕円 415">
          <a:extLst>
            <a:ext uri="{FF2B5EF4-FFF2-40B4-BE49-F238E27FC236}">
              <a16:creationId xmlns:a16="http://schemas.microsoft.com/office/drawing/2014/main" id="{00000000-0008-0000-0600-0000A0010000}"/>
            </a:ext>
          </a:extLst>
        </xdr:cNvPr>
        <xdr:cNvSpPr/>
      </xdr:nvSpPr>
      <xdr:spPr>
        <a:xfrm>
          <a:off x="10426700" y="1327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156858</xdr:rowOff>
    </xdr:from>
    <xdr:ext cx="534377" cy="259045"/>
    <xdr:sp macro="" textlink="">
      <xdr:nvSpPr>
        <xdr:cNvPr id="417" name="普通建設事業費 （ うち新規整備　）該当値テキスト">
          <a:extLst>
            <a:ext uri="{FF2B5EF4-FFF2-40B4-BE49-F238E27FC236}">
              <a16:creationId xmlns:a16="http://schemas.microsoft.com/office/drawing/2014/main" id="{00000000-0008-0000-0600-0000A1010000}"/>
            </a:ext>
          </a:extLst>
        </xdr:cNvPr>
        <xdr:cNvSpPr txBox="1"/>
      </xdr:nvSpPr>
      <xdr:spPr>
        <a:xfrm>
          <a:off x="10528300" y="1318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39728</xdr:rowOff>
    </xdr:from>
    <xdr:to>
      <xdr:col>50</xdr:col>
      <xdr:colOff>165100</xdr:colOff>
      <xdr:row>77</xdr:row>
      <xdr:rowOff>141328</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9588500" y="13241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132455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334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57330</xdr:rowOff>
    </xdr:from>
    <xdr:to>
      <xdr:col>46</xdr:col>
      <xdr:colOff>38100</xdr:colOff>
      <xdr:row>77</xdr:row>
      <xdr:rowOff>158930</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8699500" y="1325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150057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8483111" y="13351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82259</xdr:rowOff>
    </xdr:from>
    <xdr:to>
      <xdr:col>41</xdr:col>
      <xdr:colOff>101600</xdr:colOff>
      <xdr:row>76</xdr:row>
      <xdr:rowOff>12409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7810500" y="12941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28936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2716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164143</xdr:rowOff>
    </xdr:from>
    <xdr:to>
      <xdr:col>36</xdr:col>
      <xdr:colOff>165100</xdr:colOff>
      <xdr:row>75</xdr:row>
      <xdr:rowOff>94293</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6921500" y="1285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110820</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2626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6" name="直線コネクタ 435">
          <a:extLst>
            <a:ext uri="{FF2B5EF4-FFF2-40B4-BE49-F238E27FC236}">
              <a16:creationId xmlns:a16="http://schemas.microsoft.com/office/drawing/2014/main" id="{00000000-0008-0000-0600-0000B4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4" name="普通建設事業費 （ うち更新整備　）グラフ枠">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104158</xdr:rowOff>
    </xdr:from>
    <xdr:to>
      <xdr:col>54</xdr:col>
      <xdr:colOff>189865</xdr:colOff>
      <xdr:row>98</xdr:row>
      <xdr:rowOff>15370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flipV="1">
          <a:off x="10475595" y="15534658"/>
          <a:ext cx="1270" cy="1282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19197</xdr:rowOff>
    </xdr:from>
    <xdr:ext cx="469744" cy="259045"/>
    <xdr:sp macro="" textlink="">
      <xdr:nvSpPr>
        <xdr:cNvPr id="446" name="普通建設事業費 （ うち更新整備　）最小値テキスト">
          <a:extLst>
            <a:ext uri="{FF2B5EF4-FFF2-40B4-BE49-F238E27FC236}">
              <a16:creationId xmlns:a16="http://schemas.microsoft.com/office/drawing/2014/main" id="{00000000-0008-0000-0600-0000BE010000}"/>
            </a:ext>
          </a:extLst>
        </xdr:cNvPr>
        <xdr:cNvSpPr txBox="1"/>
      </xdr:nvSpPr>
      <xdr:spPr>
        <a:xfrm>
          <a:off x="10528300" y="16821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15370</xdr:rowOff>
    </xdr:from>
    <xdr:to>
      <xdr:col>55</xdr:col>
      <xdr:colOff>88900</xdr:colOff>
      <xdr:row>98</xdr:row>
      <xdr:rowOff>15370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10388600" y="16817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50835</xdr:rowOff>
    </xdr:from>
    <xdr:ext cx="599010" cy="259045"/>
    <xdr:sp macro="" textlink="">
      <xdr:nvSpPr>
        <xdr:cNvPr id="448" name="普通建設事業費 （ うち更新整備　）最大値テキスト">
          <a:extLst>
            <a:ext uri="{FF2B5EF4-FFF2-40B4-BE49-F238E27FC236}">
              <a16:creationId xmlns:a16="http://schemas.microsoft.com/office/drawing/2014/main" id="{00000000-0008-0000-0600-0000C0010000}"/>
            </a:ext>
          </a:extLst>
        </xdr:cNvPr>
        <xdr:cNvSpPr txBox="1"/>
      </xdr:nvSpPr>
      <xdr:spPr>
        <a:xfrm>
          <a:off x="10528300" y="15309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104158</xdr:rowOff>
    </xdr:from>
    <xdr:to>
      <xdr:col>55</xdr:col>
      <xdr:colOff>88900</xdr:colOff>
      <xdr:row>90</xdr:row>
      <xdr:rowOff>104158</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10388600" y="1553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44402</xdr:rowOff>
    </xdr:from>
    <xdr:to>
      <xdr:col>55</xdr:col>
      <xdr:colOff>0</xdr:colOff>
      <xdr:row>96</xdr:row>
      <xdr:rowOff>88098</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9639300" y="16503602"/>
          <a:ext cx="838200" cy="43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22265</xdr:rowOff>
    </xdr:from>
    <xdr:ext cx="534377" cy="259045"/>
    <xdr:sp macro="" textlink="">
      <xdr:nvSpPr>
        <xdr:cNvPr id="451" name="普通建設事業費 （ うち更新整備　）平均値テキスト">
          <a:extLst>
            <a:ext uri="{FF2B5EF4-FFF2-40B4-BE49-F238E27FC236}">
              <a16:creationId xmlns:a16="http://schemas.microsoft.com/office/drawing/2014/main" id="{00000000-0008-0000-0600-0000C3010000}"/>
            </a:ext>
          </a:extLst>
        </xdr:cNvPr>
        <xdr:cNvSpPr txBox="1"/>
      </xdr:nvSpPr>
      <xdr:spPr>
        <a:xfrm>
          <a:off x="10528300" y="16481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43838</xdr:rowOff>
    </xdr:from>
    <xdr:to>
      <xdr:col>55</xdr:col>
      <xdr:colOff>50800</xdr:colOff>
      <xdr:row>96</xdr:row>
      <xdr:rowOff>145438</xdr:rowOff>
    </xdr:to>
    <xdr:sp macro="" textlink="">
      <xdr:nvSpPr>
        <xdr:cNvPr id="452" name="フローチャート: 判断 451">
          <a:extLst>
            <a:ext uri="{FF2B5EF4-FFF2-40B4-BE49-F238E27FC236}">
              <a16:creationId xmlns:a16="http://schemas.microsoft.com/office/drawing/2014/main" id="{00000000-0008-0000-0600-0000C4010000}"/>
            </a:ext>
          </a:extLst>
        </xdr:cNvPr>
        <xdr:cNvSpPr/>
      </xdr:nvSpPr>
      <xdr:spPr>
        <a:xfrm>
          <a:off x="10426700" y="1650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44402</xdr:rowOff>
    </xdr:from>
    <xdr:to>
      <xdr:col>50</xdr:col>
      <xdr:colOff>114300</xdr:colOff>
      <xdr:row>96</xdr:row>
      <xdr:rowOff>124698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8750300" y="16503602"/>
          <a:ext cx="889000" cy="8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73636</xdr:rowOff>
    </xdr:from>
    <xdr:to>
      <xdr:col>50</xdr:col>
      <xdr:colOff>165100</xdr:colOff>
      <xdr:row>97</xdr:row>
      <xdr:rowOff>3786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9588500" y="1653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166363</xdr:rowOff>
    </xdr:from>
    <xdr:ext cx="534377"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9372111" y="16625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124698</xdr:rowOff>
    </xdr:from>
    <xdr:to>
      <xdr:col>45</xdr:col>
      <xdr:colOff>177800</xdr:colOff>
      <xdr:row>96</xdr:row>
      <xdr:rowOff>131333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7861300" y="16583898"/>
          <a:ext cx="889000" cy="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44031</xdr:rowOff>
    </xdr:from>
    <xdr:to>
      <xdr:col>46</xdr:col>
      <xdr:colOff>38100</xdr:colOff>
      <xdr:row>96</xdr:row>
      <xdr:rowOff>145631</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8699500" y="16503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162158</xdr:rowOff>
    </xdr:from>
    <xdr:ext cx="534377"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8483111" y="16278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164063</xdr:rowOff>
    </xdr:from>
    <xdr:to>
      <xdr:col>41</xdr:col>
      <xdr:colOff>50800</xdr:colOff>
      <xdr:row>96</xdr:row>
      <xdr:rowOff>131333</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972300" y="16451813"/>
          <a:ext cx="889000" cy="138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64160</xdr:rowOff>
    </xdr:from>
    <xdr:to>
      <xdr:col>41</xdr:col>
      <xdr:colOff>101600</xdr:colOff>
      <xdr:row>96</xdr:row>
      <xdr:rowOff>165760</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7810500" y="1652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10837</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7594111" y="1629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69990</xdr:rowOff>
    </xdr:from>
    <xdr:to>
      <xdr:col>36</xdr:col>
      <xdr:colOff>165100</xdr:colOff>
      <xdr:row>97</xdr:row>
      <xdr:rowOff>140</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6921500" y="16529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162717</xdr:rowOff>
    </xdr:from>
    <xdr:ext cx="534377"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6705111" y="16621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37298</xdr:rowOff>
    </xdr:from>
    <xdr:to>
      <xdr:col>55</xdr:col>
      <xdr:colOff>50800</xdr:colOff>
      <xdr:row>96</xdr:row>
      <xdr:rowOff>138898</xdr:rowOff>
    </xdr:to>
    <xdr:sp macro="" textlink="">
      <xdr:nvSpPr>
        <xdr:cNvPr id="469" name="楕円 468">
          <a:extLst>
            <a:ext uri="{FF2B5EF4-FFF2-40B4-BE49-F238E27FC236}">
              <a16:creationId xmlns:a16="http://schemas.microsoft.com/office/drawing/2014/main" id="{00000000-0008-0000-0600-0000D5010000}"/>
            </a:ext>
          </a:extLst>
        </xdr:cNvPr>
        <xdr:cNvSpPr/>
      </xdr:nvSpPr>
      <xdr:spPr>
        <a:xfrm>
          <a:off x="10426700" y="1649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60175</xdr:rowOff>
    </xdr:from>
    <xdr:ext cx="534377" cy="259045"/>
    <xdr:sp macro="" textlink="">
      <xdr:nvSpPr>
        <xdr:cNvPr id="470" name="普通建設事業費 （ うち更新整備　）該当値テキスト">
          <a:extLst>
            <a:ext uri="{FF2B5EF4-FFF2-40B4-BE49-F238E27FC236}">
              <a16:creationId xmlns:a16="http://schemas.microsoft.com/office/drawing/2014/main" id="{00000000-0008-0000-0600-0000D6010000}"/>
            </a:ext>
          </a:extLst>
        </xdr:cNvPr>
        <xdr:cNvSpPr txBox="1"/>
      </xdr:nvSpPr>
      <xdr:spPr>
        <a:xfrm>
          <a:off x="10528300" y="1634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165052</xdr:rowOff>
    </xdr:from>
    <xdr:to>
      <xdr:col>50</xdr:col>
      <xdr:colOff>165100</xdr:colOff>
      <xdr:row>96</xdr:row>
      <xdr:rowOff>95202</xdr:rowOff>
    </xdr:to>
    <xdr:sp macro="" textlink="">
      <xdr:nvSpPr>
        <xdr:cNvPr id="471" name="楕円 470">
          <a:extLst>
            <a:ext uri="{FF2B5EF4-FFF2-40B4-BE49-F238E27FC236}">
              <a16:creationId xmlns:a16="http://schemas.microsoft.com/office/drawing/2014/main" id="{00000000-0008-0000-0600-0000D7010000}"/>
            </a:ext>
          </a:extLst>
        </xdr:cNvPr>
        <xdr:cNvSpPr/>
      </xdr:nvSpPr>
      <xdr:spPr>
        <a:xfrm>
          <a:off x="9588500" y="16452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111729</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372111" y="16228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73898</xdr:rowOff>
    </xdr:from>
    <xdr:to>
      <xdr:col>46</xdr:col>
      <xdr:colOff>38100</xdr:colOff>
      <xdr:row>97</xdr:row>
      <xdr:rowOff>4048</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8699500" y="1653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166625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625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80533</xdr:rowOff>
    </xdr:from>
    <xdr:to>
      <xdr:col>41</xdr:col>
      <xdr:colOff>101600</xdr:colOff>
      <xdr:row>97</xdr:row>
      <xdr:rowOff>10683</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7810500" y="16539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1810</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32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113263</xdr:rowOff>
    </xdr:from>
    <xdr:to>
      <xdr:col>36</xdr:col>
      <xdr:colOff>165100</xdr:colOff>
      <xdr:row>96</xdr:row>
      <xdr:rowOff>43413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6921500" y="1640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59940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17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89" name="直線コネクタ 488">
          <a:extLst>
            <a:ext uri="{FF2B5EF4-FFF2-40B4-BE49-F238E27FC236}">
              <a16:creationId xmlns:a16="http://schemas.microsoft.com/office/drawing/2014/main" id="{00000000-0008-0000-0600-0000E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1" name="直線コネクタ 490">
          <a:extLst>
            <a:ext uri="{FF2B5EF4-FFF2-40B4-BE49-F238E27FC236}">
              <a16:creationId xmlns:a16="http://schemas.microsoft.com/office/drawing/2014/main" id="{00000000-0008-0000-0600-0000E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9" name="災害復旧事業費グラフ枠">
          <a:extLst>
            <a:ext uri="{FF2B5EF4-FFF2-40B4-BE49-F238E27FC236}">
              <a16:creationId xmlns:a16="http://schemas.microsoft.com/office/drawing/2014/main" id="{00000000-0008-0000-0600-0000F3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32098</xdr:rowOff>
    </xdr:from>
    <xdr:to>
      <xdr:col>85</xdr:col>
      <xdr:colOff>126364</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flipV="1">
          <a:off x="16317595" y="5175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1" name="災害復旧事業費最小値テキスト">
          <a:extLst>
            <a:ext uri="{FF2B5EF4-FFF2-40B4-BE49-F238E27FC236}">
              <a16:creationId xmlns:a16="http://schemas.microsoft.com/office/drawing/2014/main" id="{00000000-0008-0000-0600-0000F5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150225</xdr:rowOff>
    </xdr:from>
    <xdr:ext cx="534377" cy="259045"/>
    <xdr:sp macro="" textlink="">
      <xdr:nvSpPr>
        <xdr:cNvPr id="503" name="災害復旧事業費最大値テキスト">
          <a:extLst>
            <a:ext uri="{FF2B5EF4-FFF2-40B4-BE49-F238E27FC236}">
              <a16:creationId xmlns:a16="http://schemas.microsoft.com/office/drawing/2014/main" id="{00000000-0008-0000-0600-0000F7010000}"/>
            </a:ext>
          </a:extLst>
        </xdr:cNvPr>
        <xdr:cNvSpPr txBox="1"/>
      </xdr:nvSpPr>
      <xdr:spPr>
        <a:xfrm>
          <a:off x="16370300" y="495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32098</xdr:rowOff>
    </xdr:from>
    <xdr:to>
      <xdr:col>86</xdr:col>
      <xdr:colOff>25400</xdr:colOff>
      <xdr:row>30</xdr:row>
      <xdr:rowOff>32098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6230600" y="5175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166652</xdr:rowOff>
    </xdr:from>
    <xdr:to>
      <xdr:col>85</xdr:col>
      <xdr:colOff>127000</xdr:colOff>
      <xdr:row>37</xdr:row>
      <xdr:rowOff>21285</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5481300" y="6338852"/>
          <a:ext cx="838200" cy="26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123174</xdr:rowOff>
    </xdr:from>
    <xdr:ext cx="469744" cy="259045"/>
    <xdr:sp macro="" textlink="">
      <xdr:nvSpPr>
        <xdr:cNvPr id="506" name="災害復旧事業費平均値テキスト">
          <a:extLst>
            <a:ext uri="{FF2B5EF4-FFF2-40B4-BE49-F238E27FC236}">
              <a16:creationId xmlns:a16="http://schemas.microsoft.com/office/drawing/2014/main" id="{00000000-0008-0000-0600-0000FA010000}"/>
            </a:ext>
          </a:extLst>
        </xdr:cNvPr>
        <xdr:cNvSpPr txBox="1"/>
      </xdr:nvSpPr>
      <xdr:spPr>
        <a:xfrm>
          <a:off x="16370300" y="64668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144747</xdr:rowOff>
    </xdr:from>
    <xdr:to>
      <xdr:col>85</xdr:col>
      <xdr:colOff>177800</xdr:colOff>
      <xdr:row>38</xdr:row>
      <xdr:rowOff>74897</xdr:rowOff>
    </xdr:to>
    <xdr:sp macro="" textlink="">
      <xdr:nvSpPr>
        <xdr:cNvPr id="507" name="フローチャート: 判断 506">
          <a:extLst>
            <a:ext uri="{FF2B5EF4-FFF2-40B4-BE49-F238E27FC236}">
              <a16:creationId xmlns:a16="http://schemas.microsoft.com/office/drawing/2014/main" id="{00000000-0008-0000-0600-0000FB010000}"/>
            </a:ext>
          </a:extLst>
        </xdr:cNvPr>
        <xdr:cNvSpPr/>
      </xdr:nvSpPr>
      <xdr:spPr>
        <a:xfrm>
          <a:off x="16268700" y="64883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21285</xdr:rowOff>
    </xdr:from>
    <xdr:to>
      <xdr:col>81</xdr:col>
      <xdr:colOff>50800</xdr:colOff>
      <xdr:row>38</xdr:row>
      <xdr:rowOff>78161</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flipV="1">
          <a:off x="14592300" y="6364935"/>
          <a:ext cx="889000" cy="228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168956</xdr:rowOff>
    </xdr:from>
    <xdr:to>
      <xdr:col>81</xdr:col>
      <xdr:colOff>101600</xdr:colOff>
      <xdr:row>38</xdr:row>
      <xdr:rowOff>99106</xdr:rowOff>
    </xdr:to>
    <xdr:sp macro="" textlink="">
      <xdr:nvSpPr>
        <xdr:cNvPr id="509" name="フローチャート: 判断 508">
          <a:extLst>
            <a:ext uri="{FF2B5EF4-FFF2-40B4-BE49-F238E27FC236}">
              <a16:creationId xmlns:a16="http://schemas.microsoft.com/office/drawing/2014/main" id="{00000000-0008-0000-0600-0000FD010000}"/>
            </a:ext>
          </a:extLst>
        </xdr:cNvPr>
        <xdr:cNvSpPr/>
      </xdr:nvSpPr>
      <xdr:spPr>
        <a:xfrm>
          <a:off x="15430500" y="6512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90233</xdr:rowOff>
    </xdr:from>
    <xdr:ext cx="469744"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5246428" y="6605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78161</xdr:rowOff>
    </xdr:from>
    <xdr:to>
      <xdr:col>76</xdr:col>
      <xdr:colOff>114300</xdr:colOff>
      <xdr:row>38</xdr:row>
      <xdr:rowOff>78801</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3703300" y="6593261"/>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126322</xdr:rowOff>
    </xdr:from>
    <xdr:to>
      <xdr:col>76</xdr:col>
      <xdr:colOff>165100</xdr:colOff>
      <xdr:row>38</xdr:row>
      <xdr:rowOff>56472</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4541500" y="646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72999</xdr:rowOff>
    </xdr:from>
    <xdr:ext cx="469744"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4357428" y="6245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78801</xdr:rowOff>
    </xdr:from>
    <xdr:to>
      <xdr:col>71</xdr:col>
      <xdr:colOff>177800</xdr:colOff>
      <xdr:row>38</xdr:row>
      <xdr:rowOff>128567</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flipV="1">
          <a:off x="12814300" y="6593901"/>
          <a:ext cx="889000" cy="4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82499</xdr:rowOff>
    </xdr:from>
    <xdr:to>
      <xdr:col>72</xdr:col>
      <xdr:colOff>38100</xdr:colOff>
      <xdr:row>38</xdr:row>
      <xdr:rowOff>12649</xdr:rowOff>
    </xdr:to>
    <xdr:sp macro="" textlink="">
      <xdr:nvSpPr>
        <xdr:cNvPr id="515" name="フローチャート: 判断 514">
          <a:extLst>
            <a:ext uri="{FF2B5EF4-FFF2-40B4-BE49-F238E27FC236}">
              <a16:creationId xmlns:a16="http://schemas.microsoft.com/office/drawing/2014/main" id="{00000000-0008-0000-0600-000003020000}"/>
            </a:ext>
          </a:extLst>
        </xdr:cNvPr>
        <xdr:cNvSpPr/>
      </xdr:nvSpPr>
      <xdr:spPr>
        <a:xfrm>
          <a:off x="13652500" y="6426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29176</xdr:rowOff>
    </xdr:from>
    <xdr:ext cx="469744" cy="259045"/>
    <xdr:sp macro="" textlink="">
      <xdr:nvSpPr>
        <xdr:cNvPr id="516" name="テキスト ボックス 515">
          <a:extLst>
            <a:ext uri="{FF2B5EF4-FFF2-40B4-BE49-F238E27FC236}">
              <a16:creationId xmlns:a16="http://schemas.microsoft.com/office/drawing/2014/main" id="{00000000-0008-0000-0600-000004020000}"/>
            </a:ext>
          </a:extLst>
        </xdr:cNvPr>
        <xdr:cNvSpPr txBox="1"/>
      </xdr:nvSpPr>
      <xdr:spPr>
        <a:xfrm>
          <a:off x="13468428" y="6201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112971</xdr:rowOff>
    </xdr:from>
    <xdr:to>
      <xdr:col>67</xdr:col>
      <xdr:colOff>101600</xdr:colOff>
      <xdr:row>38</xdr:row>
      <xdr:rowOff>43121</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2763500" y="6456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59648</xdr:rowOff>
    </xdr:from>
    <xdr:ext cx="469744"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2579428" y="623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115852</xdr:rowOff>
    </xdr:from>
    <xdr:to>
      <xdr:col>85</xdr:col>
      <xdr:colOff>177800</xdr:colOff>
      <xdr:row>37</xdr:row>
      <xdr:rowOff>46002</xdr:rowOff>
    </xdr:to>
    <xdr:sp macro="" textlink="">
      <xdr:nvSpPr>
        <xdr:cNvPr id="524" name="楕円 523">
          <a:extLst>
            <a:ext uri="{FF2B5EF4-FFF2-40B4-BE49-F238E27FC236}">
              <a16:creationId xmlns:a16="http://schemas.microsoft.com/office/drawing/2014/main" id="{00000000-0008-0000-0600-00000C020000}"/>
            </a:ext>
          </a:extLst>
        </xdr:cNvPr>
        <xdr:cNvSpPr/>
      </xdr:nvSpPr>
      <xdr:spPr>
        <a:xfrm>
          <a:off x="16268700" y="6288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138729</xdr:rowOff>
    </xdr:from>
    <xdr:ext cx="534377" cy="259045"/>
    <xdr:sp macro="" textlink="">
      <xdr:nvSpPr>
        <xdr:cNvPr id="525" name="災害復旧事業費該当値テキスト">
          <a:extLst>
            <a:ext uri="{FF2B5EF4-FFF2-40B4-BE49-F238E27FC236}">
              <a16:creationId xmlns:a16="http://schemas.microsoft.com/office/drawing/2014/main" id="{00000000-0008-0000-0600-00000D020000}"/>
            </a:ext>
          </a:extLst>
        </xdr:cNvPr>
        <xdr:cNvSpPr txBox="1"/>
      </xdr:nvSpPr>
      <xdr:spPr>
        <a:xfrm>
          <a:off x="16370300" y="6139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141935</xdr:rowOff>
    </xdr:from>
    <xdr:to>
      <xdr:col>81</xdr:col>
      <xdr:colOff>101600</xdr:colOff>
      <xdr:row>37</xdr:row>
      <xdr:rowOff>72085</xdr:rowOff>
    </xdr:to>
    <xdr:sp macro="" textlink="">
      <xdr:nvSpPr>
        <xdr:cNvPr id="526" name="楕円 525">
          <a:extLst>
            <a:ext uri="{FF2B5EF4-FFF2-40B4-BE49-F238E27FC236}">
              <a16:creationId xmlns:a16="http://schemas.microsoft.com/office/drawing/2014/main" id="{00000000-0008-0000-0600-00000E020000}"/>
            </a:ext>
          </a:extLst>
        </xdr:cNvPr>
        <xdr:cNvSpPr/>
      </xdr:nvSpPr>
      <xdr:spPr>
        <a:xfrm>
          <a:off x="15430500" y="631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88612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5214111" y="608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27361</xdr:rowOff>
    </xdr:from>
    <xdr:to>
      <xdr:col>76</xdr:col>
      <xdr:colOff>165100</xdr:colOff>
      <xdr:row>38</xdr:row>
      <xdr:rowOff>128961</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4541500" y="654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120088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63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28001</xdr:rowOff>
    </xdr:from>
    <xdr:to>
      <xdr:col>72</xdr:col>
      <xdr:colOff>38100</xdr:colOff>
      <xdr:row>38</xdr:row>
      <xdr:rowOff>129601</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3652500" y="654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120728</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68428" y="6635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77767</xdr:rowOff>
    </xdr:from>
    <xdr:to>
      <xdr:col>67</xdr:col>
      <xdr:colOff>101600</xdr:colOff>
      <xdr:row>39</xdr:row>
      <xdr:rowOff>7917</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2763500" y="659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170494</xdr:rowOff>
    </xdr:from>
    <xdr:ext cx="378565"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5017" y="6685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4" name="直線コネクタ 543">
          <a:extLst>
            <a:ext uri="{FF2B5EF4-FFF2-40B4-BE49-F238E27FC236}">
              <a16:creationId xmlns:a16="http://schemas.microsoft.com/office/drawing/2014/main" id="{00000000-0008-0000-0600-00002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6" name="直線コネクタ 545">
          <a:extLst>
            <a:ext uri="{FF2B5EF4-FFF2-40B4-BE49-F238E27FC236}">
              <a16:creationId xmlns:a16="http://schemas.microsoft.com/office/drawing/2014/main" id="{00000000-0008-0000-0600-00002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8" name="失業対策事業費グラフ枠">
          <a:extLst>
            <a:ext uri="{FF2B5EF4-FFF2-40B4-BE49-F238E27FC236}">
              <a16:creationId xmlns:a16="http://schemas.microsoft.com/office/drawing/2014/main" id="{00000000-0008-0000-0600-00002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0" name="失業対策事業費最小値テキスト">
          <a:extLst>
            <a:ext uri="{FF2B5EF4-FFF2-40B4-BE49-F238E27FC236}">
              <a16:creationId xmlns:a16="http://schemas.microsoft.com/office/drawing/2014/main" id="{00000000-0008-0000-0600-00002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2" name="失業対策事業費最大値テキスト">
          <a:extLst>
            <a:ext uri="{FF2B5EF4-FFF2-40B4-BE49-F238E27FC236}">
              <a16:creationId xmlns:a16="http://schemas.microsoft.com/office/drawing/2014/main" id="{00000000-0008-0000-0600-00002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5" name="失業対策事業費平均値テキスト">
          <a:extLst>
            <a:ext uri="{FF2B5EF4-FFF2-40B4-BE49-F238E27FC236}">
              <a16:creationId xmlns:a16="http://schemas.microsoft.com/office/drawing/2014/main" id="{00000000-0008-0000-0600-00002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6" name="フローチャート: 判断 555">
          <a:extLst>
            <a:ext uri="{FF2B5EF4-FFF2-40B4-BE49-F238E27FC236}">
              <a16:creationId xmlns:a16="http://schemas.microsoft.com/office/drawing/2014/main" id="{00000000-0008-0000-0600-00002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8" name="フローチャート: 判断 557">
          <a:extLst>
            <a:ext uri="{FF2B5EF4-FFF2-40B4-BE49-F238E27FC236}">
              <a16:creationId xmlns:a16="http://schemas.microsoft.com/office/drawing/2014/main" id="{00000000-0008-0000-0600-00002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4" name="フローチャート: 判断 563">
          <a:extLst>
            <a:ext uri="{FF2B5EF4-FFF2-40B4-BE49-F238E27FC236}">
              <a16:creationId xmlns:a16="http://schemas.microsoft.com/office/drawing/2014/main" id="{00000000-0008-0000-0600-00003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5" name="テキスト ボックス 564">
          <a:extLst>
            <a:ext uri="{FF2B5EF4-FFF2-40B4-BE49-F238E27FC236}">
              <a16:creationId xmlns:a16="http://schemas.microsoft.com/office/drawing/2014/main" id="{00000000-0008-0000-0600-00003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楕円 572">
          <a:extLst>
            <a:ext uri="{FF2B5EF4-FFF2-40B4-BE49-F238E27FC236}">
              <a16:creationId xmlns:a16="http://schemas.microsoft.com/office/drawing/2014/main" id="{00000000-0008-0000-0600-00003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4" name="失業対策事業費該当値テキスト">
          <a:extLst>
            <a:ext uri="{FF2B5EF4-FFF2-40B4-BE49-F238E27FC236}">
              <a16:creationId xmlns:a16="http://schemas.microsoft.com/office/drawing/2014/main" id="{00000000-0008-0000-0600-00003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5" name="楕円 574">
          <a:extLst>
            <a:ext uri="{FF2B5EF4-FFF2-40B4-BE49-F238E27FC236}">
              <a16:creationId xmlns:a16="http://schemas.microsoft.com/office/drawing/2014/main" id="{00000000-0008-0000-0600-00003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44450</xdr:rowOff>
    </xdr:from>
    <xdr:to>
      <xdr:col>89</xdr:col>
      <xdr:colOff>177800</xdr:colOff>
      <xdr:row>79</xdr:row>
      <xdr:rowOff>44450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73677</xdr:rowOff>
    </xdr:from>
    <xdr:ext cx="531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914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6" name="公債費グラフ枠">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144310</xdr:rowOff>
    </xdr:from>
    <xdr:to>
      <xdr:col>85</xdr:col>
      <xdr:colOff>126364</xdr:colOff>
      <xdr:row>79</xdr:row>
      <xdr:rowOff>107620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flipV="1">
          <a:off x="16317595" y="11974360"/>
          <a:ext cx="1269" cy="167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111447</xdr:rowOff>
    </xdr:from>
    <xdr:ext cx="534377" cy="259045"/>
    <xdr:sp macro="" textlink="">
      <xdr:nvSpPr>
        <xdr:cNvPr id="608" name="公債費最小値テキスト">
          <a:extLst>
            <a:ext uri="{FF2B5EF4-FFF2-40B4-BE49-F238E27FC236}">
              <a16:creationId xmlns:a16="http://schemas.microsoft.com/office/drawing/2014/main" id="{00000000-0008-0000-0600-000060020000}"/>
            </a:ext>
          </a:extLst>
        </xdr:cNvPr>
        <xdr:cNvSpPr txBox="1"/>
      </xdr:nvSpPr>
      <xdr:spPr>
        <a:xfrm>
          <a:off x="16370300" y="13655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107620</xdr:rowOff>
    </xdr:from>
    <xdr:to>
      <xdr:col>86</xdr:col>
      <xdr:colOff>25400</xdr:colOff>
      <xdr:row>79</xdr:row>
      <xdr:rowOff>107620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3652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90987</xdr:rowOff>
    </xdr:from>
    <xdr:ext cx="599010" cy="259045"/>
    <xdr:sp macro="" textlink="">
      <xdr:nvSpPr>
        <xdr:cNvPr id="610" name="公債費最大値テキスト">
          <a:extLst>
            <a:ext uri="{FF2B5EF4-FFF2-40B4-BE49-F238E27FC236}">
              <a16:creationId xmlns:a16="http://schemas.microsoft.com/office/drawing/2014/main" id="{00000000-0008-0000-0600-000062020000}"/>
            </a:ext>
          </a:extLst>
        </xdr:cNvPr>
        <xdr:cNvSpPr txBox="1"/>
      </xdr:nvSpPr>
      <xdr:spPr>
        <a:xfrm>
          <a:off x="16370300" y="117495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144310</xdr:rowOff>
    </xdr:from>
    <xdr:to>
      <xdr:col>86</xdr:col>
      <xdr:colOff>25400</xdr:colOff>
      <xdr:row>69</xdr:row>
      <xdr:rowOff>144310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6230600" y="11974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142583</xdr:rowOff>
    </xdr:from>
    <xdr:to>
      <xdr:col>85</xdr:col>
      <xdr:colOff>127000</xdr:colOff>
      <xdr:row>74</xdr:row>
      <xdr:rowOff>50203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5481300" y="12658433"/>
          <a:ext cx="838200" cy="79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88092</xdr:rowOff>
    </xdr:from>
    <xdr:ext cx="534377" cy="259045"/>
    <xdr:sp macro="" textlink="">
      <xdr:nvSpPr>
        <xdr:cNvPr id="613" name="公債費平均値テキスト">
          <a:extLst>
            <a:ext uri="{FF2B5EF4-FFF2-40B4-BE49-F238E27FC236}">
              <a16:creationId xmlns:a16="http://schemas.microsoft.com/office/drawing/2014/main" id="{00000000-0008-0000-0600-000065020000}"/>
            </a:ext>
          </a:extLst>
        </xdr:cNvPr>
        <xdr:cNvSpPr txBox="1"/>
      </xdr:nvSpPr>
      <xdr:spPr>
        <a:xfrm>
          <a:off x="16370300" y="13118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109665</xdr:rowOff>
    </xdr:from>
    <xdr:to>
      <xdr:col>85</xdr:col>
      <xdr:colOff>177800</xdr:colOff>
      <xdr:row>77</xdr:row>
      <xdr:rowOff>39815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6268700" y="13139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142583</xdr:rowOff>
    </xdr:from>
    <xdr:to>
      <xdr:col>81</xdr:col>
      <xdr:colOff>50800</xdr:colOff>
      <xdr:row>74</xdr:row>
      <xdr:rowOff>85547</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flipV="1">
          <a:off x="14592300" y="12658433"/>
          <a:ext cx="889000" cy="11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101309</xdr:rowOff>
    </xdr:from>
    <xdr:to>
      <xdr:col>81</xdr:col>
      <xdr:colOff>101600</xdr:colOff>
      <xdr:row>77</xdr:row>
      <xdr:rowOff>31459</xdr:rowOff>
    </xdr:to>
    <xdr:sp macro="" textlink="">
      <xdr:nvSpPr>
        <xdr:cNvPr id="616" name="フローチャート: 判断 615">
          <a:extLst>
            <a:ext uri="{FF2B5EF4-FFF2-40B4-BE49-F238E27FC236}">
              <a16:creationId xmlns:a16="http://schemas.microsoft.com/office/drawing/2014/main" id="{00000000-0008-0000-0600-000068020000}"/>
            </a:ext>
          </a:extLst>
        </xdr:cNvPr>
        <xdr:cNvSpPr/>
      </xdr:nvSpPr>
      <xdr:spPr>
        <a:xfrm>
          <a:off x="15430500" y="13131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22586</xdr:rowOff>
    </xdr:from>
    <xdr:ext cx="534377"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5214111" y="13224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85547</xdr:rowOff>
    </xdr:from>
    <xdr:to>
      <xdr:col>76</xdr:col>
      <xdr:colOff>114300</xdr:colOff>
      <xdr:row>74</xdr:row>
      <xdr:rowOff>140945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3703300" y="12772847"/>
          <a:ext cx="889000" cy="5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138010</xdr:rowOff>
    </xdr:from>
    <xdr:to>
      <xdr:col>76</xdr:col>
      <xdr:colOff>165100</xdr:colOff>
      <xdr:row>77</xdr:row>
      <xdr:rowOff>68160</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4541500" y="13168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59287</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4325111" y="13260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140945</xdr:rowOff>
    </xdr:from>
    <xdr:to>
      <xdr:col>71</xdr:col>
      <xdr:colOff>177800</xdr:colOff>
      <xdr:row>75</xdr:row>
      <xdr:rowOff>41402</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2814300" y="12828245"/>
          <a:ext cx="889000" cy="7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149949</xdr:rowOff>
    </xdr:from>
    <xdr:to>
      <xdr:col>72</xdr:col>
      <xdr:colOff>38100</xdr:colOff>
      <xdr:row>77</xdr:row>
      <xdr:rowOff>80099</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3652500" y="13180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71226</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3436111" y="1327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20865</xdr:rowOff>
    </xdr:from>
    <xdr:to>
      <xdr:col>67</xdr:col>
      <xdr:colOff>101600</xdr:colOff>
      <xdr:row>77</xdr:row>
      <xdr:rowOff>122465</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2763500" y="13222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113592</xdr:rowOff>
    </xdr:from>
    <xdr:ext cx="534377"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2547111" y="1331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170853</xdr:rowOff>
    </xdr:from>
    <xdr:to>
      <xdr:col>85</xdr:col>
      <xdr:colOff>177800</xdr:colOff>
      <xdr:row>74</xdr:row>
      <xdr:rowOff>101003</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6268700" y="1268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22280</xdr:rowOff>
    </xdr:from>
    <xdr:ext cx="534377" cy="259045"/>
    <xdr:sp macro="" textlink="">
      <xdr:nvSpPr>
        <xdr:cNvPr id="632" name="公債費該当値テキスト">
          <a:extLst>
            <a:ext uri="{FF2B5EF4-FFF2-40B4-BE49-F238E27FC236}">
              <a16:creationId xmlns:a16="http://schemas.microsoft.com/office/drawing/2014/main" id="{00000000-0008-0000-0600-000078020000}"/>
            </a:ext>
          </a:extLst>
        </xdr:cNvPr>
        <xdr:cNvSpPr txBox="1"/>
      </xdr:nvSpPr>
      <xdr:spPr>
        <a:xfrm>
          <a:off x="16370300" y="12538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91783</xdr:rowOff>
    </xdr:from>
    <xdr:to>
      <xdr:col>81</xdr:col>
      <xdr:colOff>101600</xdr:colOff>
      <xdr:row>74</xdr:row>
      <xdr:rowOff>21933</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5430500" y="12607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72</xdr:row>
      <xdr:rowOff>38460</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181795" y="12382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34747</xdr:rowOff>
    </xdr:from>
    <xdr:to>
      <xdr:col>76</xdr:col>
      <xdr:colOff>165100</xdr:colOff>
      <xdr:row>74</xdr:row>
      <xdr:rowOff>136347</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4541500" y="12722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152874</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4325111" y="1249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90145</xdr:rowOff>
    </xdr:from>
    <xdr:to>
      <xdr:col>72</xdr:col>
      <xdr:colOff>38100</xdr:colOff>
      <xdr:row>75</xdr:row>
      <xdr:rowOff>20295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3652500" y="12777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36822</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2552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162052</xdr:rowOff>
    </xdr:from>
    <xdr:to>
      <xdr:col>67</xdr:col>
      <xdr:colOff>101600</xdr:colOff>
      <xdr:row>75</xdr:row>
      <xdr:rowOff>92202</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2763500" y="12849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108729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2624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0" name="直線コネクタ 649">
          <a:extLst>
            <a:ext uri="{FF2B5EF4-FFF2-40B4-BE49-F238E27FC236}">
              <a16:creationId xmlns:a16="http://schemas.microsoft.com/office/drawing/2014/main" id="{00000000-0008-0000-0600-00008A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3" name="積立金グラフ枠">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52237</xdr:rowOff>
    </xdr:from>
    <xdr:to>
      <xdr:col>85</xdr:col>
      <xdr:colOff>126364</xdr:colOff>
      <xdr:row>99</xdr:row>
      <xdr:rowOff>39920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flipV="1">
          <a:off x="16317595" y="15482737"/>
          <a:ext cx="1269" cy="1530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43747</xdr:rowOff>
    </xdr:from>
    <xdr:ext cx="469744" cy="259045"/>
    <xdr:sp macro="" textlink="">
      <xdr:nvSpPr>
        <xdr:cNvPr id="665" name="積立金最小値テキスト">
          <a:extLst>
            <a:ext uri="{FF2B5EF4-FFF2-40B4-BE49-F238E27FC236}">
              <a16:creationId xmlns:a16="http://schemas.microsoft.com/office/drawing/2014/main" id="{00000000-0008-0000-0600-000099020000}"/>
            </a:ext>
          </a:extLst>
        </xdr:cNvPr>
        <xdr:cNvSpPr txBox="1"/>
      </xdr:nvSpPr>
      <xdr:spPr>
        <a:xfrm>
          <a:off x="16370300" y="17017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39920</xdr:rowOff>
    </xdr:from>
    <xdr:to>
      <xdr:col>86</xdr:col>
      <xdr:colOff>25400</xdr:colOff>
      <xdr:row>99</xdr:row>
      <xdr:rowOff>39920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70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170364</xdr:rowOff>
    </xdr:from>
    <xdr:ext cx="599010" cy="259045"/>
    <xdr:sp macro="" textlink="">
      <xdr:nvSpPr>
        <xdr:cNvPr id="667" name="積立金最大値テキスト">
          <a:extLst>
            <a:ext uri="{FF2B5EF4-FFF2-40B4-BE49-F238E27FC236}">
              <a16:creationId xmlns:a16="http://schemas.microsoft.com/office/drawing/2014/main" id="{00000000-0008-0000-0600-00009B020000}"/>
            </a:ext>
          </a:extLst>
        </xdr:cNvPr>
        <xdr:cNvSpPr txBox="1"/>
      </xdr:nvSpPr>
      <xdr:spPr>
        <a:xfrm>
          <a:off x="16370300" y="15257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52237</xdr:rowOff>
    </xdr:from>
    <xdr:to>
      <xdr:col>86</xdr:col>
      <xdr:colOff>25400</xdr:colOff>
      <xdr:row>90</xdr:row>
      <xdr:rowOff>52237</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6230600" y="15482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85514</xdr:rowOff>
    </xdr:from>
    <xdr:to>
      <xdr:col>85</xdr:col>
      <xdr:colOff>127000</xdr:colOff>
      <xdr:row>98</xdr:row>
      <xdr:rowOff>104308</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flipV="1">
          <a:off x="15481300" y="16887614"/>
          <a:ext cx="838200" cy="18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19649</xdr:rowOff>
    </xdr:from>
    <xdr:ext cx="534377" cy="259045"/>
    <xdr:sp macro="" textlink="">
      <xdr:nvSpPr>
        <xdr:cNvPr id="670" name="積立金平均値テキスト">
          <a:extLst>
            <a:ext uri="{FF2B5EF4-FFF2-40B4-BE49-F238E27FC236}">
              <a16:creationId xmlns:a16="http://schemas.microsoft.com/office/drawing/2014/main" id="{00000000-0008-0000-0600-00009E020000}"/>
            </a:ext>
          </a:extLst>
        </xdr:cNvPr>
        <xdr:cNvSpPr txBox="1"/>
      </xdr:nvSpPr>
      <xdr:spPr>
        <a:xfrm>
          <a:off x="16370300" y="16821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41222</xdr:rowOff>
    </xdr:from>
    <xdr:to>
      <xdr:col>85</xdr:col>
      <xdr:colOff>177800</xdr:colOff>
      <xdr:row>98</xdr:row>
      <xdr:rowOff>142822</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6268700" y="1684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65393</xdr:rowOff>
    </xdr:from>
    <xdr:to>
      <xdr:col>81</xdr:col>
      <xdr:colOff>50800</xdr:colOff>
      <xdr:row>98</xdr:row>
      <xdr:rowOff>104308</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4592300" y="16867493"/>
          <a:ext cx="889000" cy="3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55235</xdr:rowOff>
    </xdr:from>
    <xdr:to>
      <xdr:col>81</xdr:col>
      <xdr:colOff>101600</xdr:colOff>
      <xdr:row>98</xdr:row>
      <xdr:rowOff>156835</xdr:rowOff>
    </xdr:to>
    <xdr:sp macro="" textlink="">
      <xdr:nvSpPr>
        <xdr:cNvPr id="673" name="フローチャート: 判断 672">
          <a:extLst>
            <a:ext uri="{FF2B5EF4-FFF2-40B4-BE49-F238E27FC236}">
              <a16:creationId xmlns:a16="http://schemas.microsoft.com/office/drawing/2014/main" id="{00000000-0008-0000-0600-0000A1020000}"/>
            </a:ext>
          </a:extLst>
        </xdr:cNvPr>
        <xdr:cNvSpPr/>
      </xdr:nvSpPr>
      <xdr:spPr>
        <a:xfrm>
          <a:off x="15430500" y="16857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147962</xdr:rowOff>
    </xdr:from>
    <xdr:ext cx="534377"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5214111" y="16950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30364</xdr:rowOff>
    </xdr:from>
    <xdr:to>
      <xdr:col>76</xdr:col>
      <xdr:colOff>114300</xdr:colOff>
      <xdr:row>98</xdr:row>
      <xdr:rowOff>65393</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3703300" y="16832464"/>
          <a:ext cx="889000" cy="3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40673</xdr:rowOff>
    </xdr:from>
    <xdr:to>
      <xdr:col>76</xdr:col>
      <xdr:colOff>165100</xdr:colOff>
      <xdr:row>98</xdr:row>
      <xdr:rowOff>142273</xdr:rowOff>
    </xdr:to>
    <xdr:sp macro="" textlink="">
      <xdr:nvSpPr>
        <xdr:cNvPr id="676" name="フローチャート: 判断 675">
          <a:extLst>
            <a:ext uri="{FF2B5EF4-FFF2-40B4-BE49-F238E27FC236}">
              <a16:creationId xmlns:a16="http://schemas.microsoft.com/office/drawing/2014/main" id="{00000000-0008-0000-0600-0000A4020000}"/>
            </a:ext>
          </a:extLst>
        </xdr:cNvPr>
        <xdr:cNvSpPr/>
      </xdr:nvSpPr>
      <xdr:spPr>
        <a:xfrm>
          <a:off x="14541500" y="16842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133400</xdr:rowOff>
    </xdr:from>
    <xdr:ext cx="534377"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4325111" y="16935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30364</xdr:rowOff>
    </xdr:from>
    <xdr:to>
      <xdr:col>71</xdr:col>
      <xdr:colOff>177800</xdr:colOff>
      <xdr:row>98</xdr:row>
      <xdr:rowOff>51811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2814300" y="16832464"/>
          <a:ext cx="889000" cy="21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26366</xdr:rowOff>
    </xdr:from>
    <xdr:to>
      <xdr:col>72</xdr:col>
      <xdr:colOff>38100</xdr:colOff>
      <xdr:row>98</xdr:row>
      <xdr:rowOff>127966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3652500" y="1682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119093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3436111" y="1692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84046</xdr:rowOff>
    </xdr:from>
    <xdr:to>
      <xdr:col>67</xdr:col>
      <xdr:colOff>101600</xdr:colOff>
      <xdr:row>99</xdr:row>
      <xdr:rowOff>14196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2763500" y="16886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5323</xdr:rowOff>
    </xdr:from>
    <xdr:ext cx="534377"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2547111" y="16978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34714</xdr:rowOff>
    </xdr:from>
    <xdr:to>
      <xdr:col>85</xdr:col>
      <xdr:colOff>177800</xdr:colOff>
      <xdr:row>98</xdr:row>
      <xdr:rowOff>136314</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6268700" y="16836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165541</xdr:rowOff>
    </xdr:from>
    <xdr:ext cx="534377" cy="259045"/>
    <xdr:sp macro="" textlink="">
      <xdr:nvSpPr>
        <xdr:cNvPr id="689" name="積立金該当値テキスト">
          <a:extLst>
            <a:ext uri="{FF2B5EF4-FFF2-40B4-BE49-F238E27FC236}">
              <a16:creationId xmlns:a16="http://schemas.microsoft.com/office/drawing/2014/main" id="{00000000-0008-0000-0600-0000B1020000}"/>
            </a:ext>
          </a:extLst>
        </xdr:cNvPr>
        <xdr:cNvSpPr txBox="1"/>
      </xdr:nvSpPr>
      <xdr:spPr>
        <a:xfrm>
          <a:off x="16370300" y="1662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53508</xdr:rowOff>
    </xdr:from>
    <xdr:to>
      <xdr:col>81</xdr:col>
      <xdr:colOff>101600</xdr:colOff>
      <xdr:row>98</xdr:row>
      <xdr:rowOff>155108</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5430500" y="16855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185</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5214111" y="16630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14593</xdr:rowOff>
    </xdr:from>
    <xdr:to>
      <xdr:col>76</xdr:col>
      <xdr:colOff>165100</xdr:colOff>
      <xdr:row>98</xdr:row>
      <xdr:rowOff>116193</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4541500" y="1681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132720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591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151014</xdr:rowOff>
    </xdr:from>
    <xdr:to>
      <xdr:col>72</xdr:col>
      <xdr:colOff>38100</xdr:colOff>
      <xdr:row>98</xdr:row>
      <xdr:rowOff>81164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3652500" y="1678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97691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436111" y="16556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1011</xdr:rowOff>
    </xdr:from>
    <xdr:to>
      <xdr:col>67</xdr:col>
      <xdr:colOff>101600</xdr:colOff>
      <xdr:row>98</xdr:row>
      <xdr:rowOff>102611</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2763500" y="1680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119138</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547111" y="1657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7" name="直線コネクタ 706">
          <a:extLst>
            <a:ext uri="{FF2B5EF4-FFF2-40B4-BE49-F238E27FC236}">
              <a16:creationId xmlns:a16="http://schemas.microsoft.com/office/drawing/2014/main" id="{00000000-0008-0000-0600-0000C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8" name="投資及び出資金グラフ枠">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33</xdr:row>
      <xdr:rowOff>121321</xdr:rowOff>
    </xdr:from>
    <xdr:to>
      <xdr:col>116</xdr:col>
      <xdr:colOff>62864</xdr:colOff>
      <xdr:row>38</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flipV="1">
          <a:off x="22159595" y="5779171"/>
          <a:ext cx="1269" cy="875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0" name="投資及び出資金最小値テキスト">
          <a:extLst>
            <a:ext uri="{FF2B5EF4-FFF2-40B4-BE49-F238E27FC236}">
              <a16:creationId xmlns:a16="http://schemas.microsoft.com/office/drawing/2014/main" id="{00000000-0008-0000-0600-0000D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32</xdr:row>
      <xdr:rowOff>67998</xdr:rowOff>
    </xdr:from>
    <xdr:ext cx="534377" cy="259045"/>
    <xdr:sp macro="" textlink="">
      <xdr:nvSpPr>
        <xdr:cNvPr id="722" name="投資及び出資金最大値テキスト">
          <a:extLst>
            <a:ext uri="{FF2B5EF4-FFF2-40B4-BE49-F238E27FC236}">
              <a16:creationId xmlns:a16="http://schemas.microsoft.com/office/drawing/2014/main" id="{00000000-0008-0000-0600-0000D2020000}"/>
            </a:ext>
          </a:extLst>
        </xdr:cNvPr>
        <xdr:cNvSpPr txBox="1"/>
      </xdr:nvSpPr>
      <xdr:spPr>
        <a:xfrm>
          <a:off x="22212300" y="5554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121321</xdr:rowOff>
    </xdr:from>
    <xdr:to>
      <xdr:col>116</xdr:col>
      <xdr:colOff>152400</xdr:colOff>
      <xdr:row>33</xdr:row>
      <xdr:rowOff>121321</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5779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31</xdr:row>
      <xdr:rowOff>89248</xdr:rowOff>
    </xdr:from>
    <xdr:to>
      <xdr:col>116</xdr:col>
      <xdr:colOff>63500</xdr:colOff>
      <xdr:row>37</xdr:row>
      <xdr:rowOff>87808</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1323300" y="5404198"/>
          <a:ext cx="838200" cy="102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142033</xdr:rowOff>
    </xdr:from>
    <xdr:ext cx="469744" cy="259045"/>
    <xdr:sp macro="" textlink="">
      <xdr:nvSpPr>
        <xdr:cNvPr id="725" name="投資及び出資金平均値テキスト">
          <a:extLst>
            <a:ext uri="{FF2B5EF4-FFF2-40B4-BE49-F238E27FC236}">
              <a16:creationId xmlns:a16="http://schemas.microsoft.com/office/drawing/2014/main" id="{00000000-0008-0000-0600-0000D5020000}"/>
            </a:ext>
          </a:extLst>
        </xdr:cNvPr>
        <xdr:cNvSpPr txBox="1"/>
      </xdr:nvSpPr>
      <xdr:spPr>
        <a:xfrm>
          <a:off x="22212300" y="6485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163606</xdr:rowOff>
    </xdr:from>
    <xdr:to>
      <xdr:col>116</xdr:col>
      <xdr:colOff>114300</xdr:colOff>
      <xdr:row>38</xdr:row>
      <xdr:rowOff>93756</xdr:rowOff>
    </xdr:to>
    <xdr:sp macro="" textlink="">
      <xdr:nvSpPr>
        <xdr:cNvPr id="726" name="フローチャート: 判断 725">
          <a:extLst>
            <a:ext uri="{FF2B5EF4-FFF2-40B4-BE49-F238E27FC236}">
              <a16:creationId xmlns:a16="http://schemas.microsoft.com/office/drawing/2014/main" id="{00000000-0008-0000-0600-0000D6020000}"/>
            </a:ext>
          </a:extLst>
        </xdr:cNvPr>
        <xdr:cNvSpPr/>
      </xdr:nvSpPr>
      <xdr:spPr>
        <a:xfrm>
          <a:off x="22110700" y="6507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31</xdr:row>
      <xdr:rowOff>89248</xdr:rowOff>
    </xdr:from>
    <xdr:to>
      <xdr:col>111</xdr:col>
      <xdr:colOff>177800</xdr:colOff>
      <xdr:row>37</xdr:row>
      <xdr:rowOff>55530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0434300" y="5404198"/>
          <a:ext cx="889000" cy="99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158921</xdr:rowOff>
    </xdr:from>
    <xdr:to>
      <xdr:col>112</xdr:col>
      <xdr:colOff>38100</xdr:colOff>
      <xdr:row>38</xdr:row>
      <xdr:rowOff>89071</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1272500" y="6502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80198</xdr:rowOff>
    </xdr:from>
    <xdr:ext cx="469744"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21088428" y="6595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55530</xdr:rowOff>
    </xdr:from>
    <xdr:to>
      <xdr:col>107</xdr:col>
      <xdr:colOff>50800</xdr:colOff>
      <xdr:row>37</xdr:row>
      <xdr:rowOff>63714</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19545300" y="6399180"/>
          <a:ext cx="889000" cy="8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162738</xdr:rowOff>
    </xdr:from>
    <xdr:to>
      <xdr:col>107</xdr:col>
      <xdr:colOff>101600</xdr:colOff>
      <xdr:row>38</xdr:row>
      <xdr:rowOff>92888</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0383500" y="6506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84015</xdr:rowOff>
    </xdr:from>
    <xdr:ext cx="469744"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0199428" y="6599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58547</xdr:rowOff>
    </xdr:from>
    <xdr:to>
      <xdr:col>102</xdr:col>
      <xdr:colOff>114300</xdr:colOff>
      <xdr:row>37</xdr:row>
      <xdr:rowOff>63714</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656300" y="6402197"/>
          <a:ext cx="889000" cy="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4021</xdr:rowOff>
    </xdr:from>
    <xdr:to>
      <xdr:col>102</xdr:col>
      <xdr:colOff>165100</xdr:colOff>
      <xdr:row>38</xdr:row>
      <xdr:rowOff>105621</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19494500" y="6519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96748</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9310428" y="6611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155308</xdr:rowOff>
    </xdr:from>
    <xdr:to>
      <xdr:col>98</xdr:col>
      <xdr:colOff>38100</xdr:colOff>
      <xdr:row>38</xdr:row>
      <xdr:rowOff>85458</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8605500" y="6498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76585</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8421428" y="659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37008</xdr:rowOff>
    </xdr:from>
    <xdr:to>
      <xdr:col>116</xdr:col>
      <xdr:colOff>114300</xdr:colOff>
      <xdr:row>37</xdr:row>
      <xdr:rowOff>138608</xdr:rowOff>
    </xdr:to>
    <xdr:sp macro="" textlink="">
      <xdr:nvSpPr>
        <xdr:cNvPr id="743" name="楕円 742">
          <a:extLst>
            <a:ext uri="{FF2B5EF4-FFF2-40B4-BE49-F238E27FC236}">
              <a16:creationId xmlns:a16="http://schemas.microsoft.com/office/drawing/2014/main" id="{00000000-0008-0000-0600-0000E7020000}"/>
            </a:ext>
          </a:extLst>
        </xdr:cNvPr>
        <xdr:cNvSpPr/>
      </xdr:nvSpPr>
      <xdr:spPr>
        <a:xfrm>
          <a:off x="22110700" y="638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36</xdr:row>
      <xdr:rowOff>59885</xdr:rowOff>
    </xdr:from>
    <xdr:ext cx="469744" cy="259045"/>
    <xdr:sp macro="" textlink="">
      <xdr:nvSpPr>
        <xdr:cNvPr id="744" name="投資及び出資金該当値テキスト">
          <a:extLst>
            <a:ext uri="{FF2B5EF4-FFF2-40B4-BE49-F238E27FC236}">
              <a16:creationId xmlns:a16="http://schemas.microsoft.com/office/drawing/2014/main" id="{00000000-0008-0000-0600-0000E8020000}"/>
            </a:ext>
          </a:extLst>
        </xdr:cNvPr>
        <xdr:cNvSpPr txBox="1"/>
      </xdr:nvSpPr>
      <xdr:spPr>
        <a:xfrm>
          <a:off x="22212300" y="6232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31</xdr:row>
      <xdr:rowOff>38448</xdr:rowOff>
    </xdr:from>
    <xdr:to>
      <xdr:col>112</xdr:col>
      <xdr:colOff>38100</xdr:colOff>
      <xdr:row>31</xdr:row>
      <xdr:rowOff>140048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1272500" y="535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29</xdr:row>
      <xdr:rowOff>156575</xdr:rowOff>
    </xdr:from>
    <xdr:ext cx="534377"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056111" y="5128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4730</xdr:rowOff>
    </xdr:from>
    <xdr:to>
      <xdr:col>107</xdr:col>
      <xdr:colOff>101600</xdr:colOff>
      <xdr:row>37</xdr:row>
      <xdr:rowOff>106330</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0383500" y="634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35</xdr:row>
      <xdr:rowOff>122857</xdr:rowOff>
    </xdr:from>
    <xdr:ext cx="534377"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67111" y="6123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12914</xdr:rowOff>
    </xdr:from>
    <xdr:to>
      <xdr:col>102</xdr:col>
      <xdr:colOff>165100</xdr:colOff>
      <xdr:row>37</xdr:row>
      <xdr:rowOff>114514</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19494500" y="635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35</xdr:row>
      <xdr:rowOff>131041</xdr:rowOff>
    </xdr:from>
    <xdr:ext cx="534377"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278111" y="613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7747</xdr:rowOff>
    </xdr:from>
    <xdr:to>
      <xdr:col>98</xdr:col>
      <xdr:colOff>38100</xdr:colOff>
      <xdr:row>37</xdr:row>
      <xdr:rowOff>109347</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8605500" y="6351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125874</xdr:rowOff>
    </xdr:from>
    <xdr:ext cx="534377"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389111" y="612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3" name="正方形/長方形 752">
          <a:extLst>
            <a:ext uri="{FF2B5EF4-FFF2-40B4-BE49-F238E27FC236}">
              <a16:creationId xmlns:a16="http://schemas.microsoft.com/office/drawing/2014/main" id="{00000000-0008-0000-0600-0000F1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4" name="正方形/長方形 753">
          <a:extLst>
            <a:ext uri="{FF2B5EF4-FFF2-40B4-BE49-F238E27FC236}">
              <a16:creationId xmlns:a16="http://schemas.microsoft.com/office/drawing/2014/main" id="{00000000-0008-0000-0600-0000F2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2" name="直線コネクタ 761">
          <a:extLst>
            <a:ext uri="{FF2B5EF4-FFF2-40B4-BE49-F238E27FC236}">
              <a16:creationId xmlns:a16="http://schemas.microsoft.com/office/drawing/2014/main" id="{00000000-0008-0000-0600-0000FA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3" name="直線コネクタ 762">
          <a:extLst>
            <a:ext uri="{FF2B5EF4-FFF2-40B4-BE49-F238E27FC236}">
              <a16:creationId xmlns:a16="http://schemas.microsoft.com/office/drawing/2014/main" id="{00000000-0008-0000-0600-0000FB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73749</xdr:rowOff>
    </xdr:from>
    <xdr:to>
      <xdr:col>116</xdr:col>
      <xdr:colOff>62864</xdr:colOff>
      <xdr:row>59</xdr:row>
      <xdr:rowOff>44450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817699"/>
          <a:ext cx="1269" cy="1342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20426</xdr:rowOff>
    </xdr:from>
    <xdr:ext cx="534377"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592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73749</xdr:rowOff>
    </xdr:from>
    <xdr:to>
      <xdr:col>116</xdr:col>
      <xdr:colOff>152400</xdr:colOff>
      <xdr:row>51</xdr:row>
      <xdr:rowOff>73749</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81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39135</xdr:rowOff>
    </xdr:from>
    <xdr:to>
      <xdr:col>116</xdr:col>
      <xdr:colOff>63500</xdr:colOff>
      <xdr:row>59</xdr:row>
      <xdr:rowOff>40087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154685"/>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86365</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90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63488</xdr:rowOff>
    </xdr:from>
    <xdr:to>
      <xdr:col>116</xdr:col>
      <xdr:colOff>114300</xdr:colOff>
      <xdr:row>58</xdr:row>
      <xdr:rowOff>165088</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35611</xdr:rowOff>
    </xdr:from>
    <xdr:to>
      <xdr:col>111</xdr:col>
      <xdr:colOff>177800</xdr:colOff>
      <xdr:row>59</xdr:row>
      <xdr:rowOff>39135</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151161"/>
          <a:ext cx="889000" cy="3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60001</xdr:rowOff>
    </xdr:from>
    <xdr:to>
      <xdr:col>112</xdr:col>
      <xdr:colOff>38100</xdr:colOff>
      <xdr:row>58</xdr:row>
      <xdr:rowOff>161601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04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6678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79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30924</xdr:rowOff>
    </xdr:from>
    <xdr:to>
      <xdr:col>107</xdr:col>
      <xdr:colOff>50800</xdr:colOff>
      <xdr:row>59</xdr:row>
      <xdr:rowOff>35611</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146474"/>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67678</xdr:rowOff>
    </xdr:from>
    <xdr:to>
      <xdr:col>107</xdr:col>
      <xdr:colOff>101600</xdr:colOff>
      <xdr:row>58</xdr:row>
      <xdr:rowOff>169278</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14355</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8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28925</xdr:rowOff>
    </xdr:from>
    <xdr:to>
      <xdr:col>102</xdr:col>
      <xdr:colOff>114300</xdr:colOff>
      <xdr:row>59</xdr:row>
      <xdr:rowOff>30924</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144475"/>
          <a:ext cx="889000" cy="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65525</xdr:rowOff>
    </xdr:from>
    <xdr:to>
      <xdr:col>102</xdr:col>
      <xdr:colOff>165100</xdr:colOff>
      <xdr:row>58</xdr:row>
      <xdr:rowOff>167125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12202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84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51867</xdr:rowOff>
    </xdr:from>
    <xdr:to>
      <xdr:col>98</xdr:col>
      <xdr:colOff>38100</xdr:colOff>
      <xdr:row>58</xdr:row>
      <xdr:rowOff>153467</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999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169994</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7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160737</xdr:rowOff>
    </xdr:from>
    <xdr:to>
      <xdr:col>116</xdr:col>
      <xdr:colOff>114300</xdr:colOff>
      <xdr:row>59</xdr:row>
      <xdr:rowOff>90887</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104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75664</xdr:rowOff>
    </xdr:from>
    <xdr:ext cx="378565"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10019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159785</xdr:rowOff>
    </xdr:from>
    <xdr:to>
      <xdr:col>112</xdr:col>
      <xdr:colOff>38100</xdr:colOff>
      <xdr:row>59</xdr:row>
      <xdr:rowOff>89935</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103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81062</xdr:rowOff>
    </xdr:from>
    <xdr:ext cx="378565"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34017" y="101966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156261</xdr:rowOff>
    </xdr:from>
    <xdr:to>
      <xdr:col>107</xdr:col>
      <xdr:colOff>101600</xdr:colOff>
      <xdr:row>59</xdr:row>
      <xdr:rowOff>86411</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1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77538</xdr:rowOff>
    </xdr:from>
    <xdr:ext cx="378565"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5017" y="10193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151574</xdr:rowOff>
    </xdr:from>
    <xdr:to>
      <xdr:col>102</xdr:col>
      <xdr:colOff>165100</xdr:colOff>
      <xdr:row>59</xdr:row>
      <xdr:rowOff>81724</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95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72851</xdr:rowOff>
    </xdr:from>
    <xdr:ext cx="378565"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56017" y="10188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149575</xdr:rowOff>
    </xdr:from>
    <xdr:to>
      <xdr:col>98</xdr:col>
      <xdr:colOff>38100</xdr:colOff>
      <xdr:row>59</xdr:row>
      <xdr:rowOff>79725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93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70852</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7017" y="101864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21" name="直線コネクタ 820">
          <a:extLst>
            <a:ext uri="{FF2B5EF4-FFF2-40B4-BE49-F238E27FC236}">
              <a16:creationId xmlns:a16="http://schemas.microsoft.com/office/drawing/2014/main" id="{00000000-0008-0000-0600-000035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23" name="直線コネクタ 822">
          <a:extLst>
            <a:ext uri="{FF2B5EF4-FFF2-40B4-BE49-F238E27FC236}">
              <a16:creationId xmlns:a16="http://schemas.microsoft.com/office/drawing/2014/main" id="{00000000-0008-0000-0600-000037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3" name="繰出金グラフ枠">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136347</xdr:rowOff>
    </xdr:from>
    <xdr:to>
      <xdr:col>116</xdr:col>
      <xdr:colOff>62864</xdr:colOff>
      <xdr:row>78</xdr:row>
      <xdr:rowOff>28620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flipV="1">
          <a:off x="22159595" y="12137847"/>
          <a:ext cx="1269" cy="12638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32447</xdr:rowOff>
    </xdr:from>
    <xdr:ext cx="534377" cy="259045"/>
    <xdr:sp macro="" textlink="">
      <xdr:nvSpPr>
        <xdr:cNvPr id="835" name="繰出金最小値テキスト">
          <a:extLst>
            <a:ext uri="{FF2B5EF4-FFF2-40B4-BE49-F238E27FC236}">
              <a16:creationId xmlns:a16="http://schemas.microsoft.com/office/drawing/2014/main" id="{00000000-0008-0000-0600-000043030000}"/>
            </a:ext>
          </a:extLst>
        </xdr:cNvPr>
        <xdr:cNvSpPr txBox="1"/>
      </xdr:nvSpPr>
      <xdr:spPr>
        <a:xfrm>
          <a:off x="22212300" y="13405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28620</xdr:rowOff>
    </xdr:from>
    <xdr:to>
      <xdr:col>116</xdr:col>
      <xdr:colOff>152400</xdr:colOff>
      <xdr:row>78</xdr:row>
      <xdr:rowOff>28620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22072600" y="13401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83024</xdr:rowOff>
    </xdr:from>
    <xdr:ext cx="534377" cy="259045"/>
    <xdr:sp macro="" textlink="">
      <xdr:nvSpPr>
        <xdr:cNvPr id="837" name="繰出金最大値テキスト">
          <a:extLst>
            <a:ext uri="{FF2B5EF4-FFF2-40B4-BE49-F238E27FC236}">
              <a16:creationId xmlns:a16="http://schemas.microsoft.com/office/drawing/2014/main" id="{00000000-0008-0000-0600-000045030000}"/>
            </a:ext>
          </a:extLst>
        </xdr:cNvPr>
        <xdr:cNvSpPr txBox="1"/>
      </xdr:nvSpPr>
      <xdr:spPr>
        <a:xfrm>
          <a:off x="22212300" y="11913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136347</xdr:rowOff>
    </xdr:from>
    <xdr:to>
      <xdr:col>116</xdr:col>
      <xdr:colOff>152400</xdr:colOff>
      <xdr:row>70</xdr:row>
      <xdr:rowOff>136347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22072600" y="1213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132442</xdr:rowOff>
    </xdr:from>
    <xdr:to>
      <xdr:col>116</xdr:col>
      <xdr:colOff>63500</xdr:colOff>
      <xdr:row>74</xdr:row>
      <xdr:rowOff>104591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1323300" y="12648292"/>
          <a:ext cx="838200" cy="14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60659</xdr:rowOff>
    </xdr:from>
    <xdr:ext cx="534377" cy="259045"/>
    <xdr:sp macro="" textlink="">
      <xdr:nvSpPr>
        <xdr:cNvPr id="840" name="繰出金平均値テキスト">
          <a:extLst>
            <a:ext uri="{FF2B5EF4-FFF2-40B4-BE49-F238E27FC236}">
              <a16:creationId xmlns:a16="http://schemas.microsoft.com/office/drawing/2014/main" id="{00000000-0008-0000-0600-000048030000}"/>
            </a:ext>
          </a:extLst>
        </xdr:cNvPr>
        <xdr:cNvSpPr txBox="1"/>
      </xdr:nvSpPr>
      <xdr:spPr>
        <a:xfrm>
          <a:off x="22212300" y="1291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82232</xdr:rowOff>
    </xdr:from>
    <xdr:to>
      <xdr:col>116</xdr:col>
      <xdr:colOff>114300</xdr:colOff>
      <xdr:row>76</xdr:row>
      <xdr:rowOff>12382</xdr:rowOff>
    </xdr:to>
    <xdr:sp macro="" textlink="">
      <xdr:nvSpPr>
        <xdr:cNvPr id="841" name="フローチャート: 判断 840">
          <a:extLst>
            <a:ext uri="{FF2B5EF4-FFF2-40B4-BE49-F238E27FC236}">
              <a16:creationId xmlns:a16="http://schemas.microsoft.com/office/drawing/2014/main" id="{00000000-0008-0000-0600-000049030000}"/>
            </a:ext>
          </a:extLst>
        </xdr:cNvPr>
        <xdr:cNvSpPr/>
      </xdr:nvSpPr>
      <xdr:spPr>
        <a:xfrm>
          <a:off x="22110700" y="12940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132442</xdr:rowOff>
    </xdr:from>
    <xdr:to>
      <xdr:col>111</xdr:col>
      <xdr:colOff>177800</xdr:colOff>
      <xdr:row>74</xdr:row>
      <xdr:rowOff>151168</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0434300" y="12648292"/>
          <a:ext cx="889000" cy="190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111665</xdr:rowOff>
    </xdr:from>
    <xdr:to>
      <xdr:col>112</xdr:col>
      <xdr:colOff>38100</xdr:colOff>
      <xdr:row>76</xdr:row>
      <xdr:rowOff>41815</xdr:rowOff>
    </xdr:to>
    <xdr:sp macro="" textlink="">
      <xdr:nvSpPr>
        <xdr:cNvPr id="843" name="フローチャート: 判断 842">
          <a:extLst>
            <a:ext uri="{FF2B5EF4-FFF2-40B4-BE49-F238E27FC236}">
              <a16:creationId xmlns:a16="http://schemas.microsoft.com/office/drawing/2014/main" id="{00000000-0008-0000-0600-00004B030000}"/>
            </a:ext>
          </a:extLst>
        </xdr:cNvPr>
        <xdr:cNvSpPr/>
      </xdr:nvSpPr>
      <xdr:spPr>
        <a:xfrm>
          <a:off x="21272500" y="1297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32942</xdr:rowOff>
    </xdr:from>
    <xdr:ext cx="534377"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21056111" y="13063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151168</xdr:rowOff>
    </xdr:from>
    <xdr:to>
      <xdr:col>107</xdr:col>
      <xdr:colOff>50800</xdr:colOff>
      <xdr:row>74</xdr:row>
      <xdr:rowOff>156007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19545300" y="12838468"/>
          <a:ext cx="889000" cy="4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120638</xdr:rowOff>
    </xdr:from>
    <xdr:to>
      <xdr:col>107</xdr:col>
      <xdr:colOff>101600</xdr:colOff>
      <xdr:row>76</xdr:row>
      <xdr:rowOff>50788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0383500" y="12979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41915</xdr:rowOff>
    </xdr:from>
    <xdr:ext cx="534377"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20167111" y="1307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140653</xdr:rowOff>
    </xdr:from>
    <xdr:to>
      <xdr:col>102</xdr:col>
      <xdr:colOff>114300</xdr:colOff>
      <xdr:row>74</xdr:row>
      <xdr:rowOff>156007</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656300" y="12827953"/>
          <a:ext cx="889000" cy="15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123952</xdr:rowOff>
    </xdr:from>
    <xdr:to>
      <xdr:col>102</xdr:col>
      <xdr:colOff>165100</xdr:colOff>
      <xdr:row>76</xdr:row>
      <xdr:rowOff>54102</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19494500" y="12982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45229</xdr:rowOff>
    </xdr:from>
    <xdr:ext cx="534377"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9278111" y="13075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60458</xdr:rowOff>
    </xdr:from>
    <xdr:to>
      <xdr:col>98</xdr:col>
      <xdr:colOff>38100</xdr:colOff>
      <xdr:row>76</xdr:row>
      <xdr:rowOff>162058</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18605500" y="13090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153185</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8389111" y="13183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53791</xdr:rowOff>
    </xdr:from>
    <xdr:to>
      <xdr:col>116</xdr:col>
      <xdr:colOff>114300</xdr:colOff>
      <xdr:row>74</xdr:row>
      <xdr:rowOff>155391</xdr:rowOff>
    </xdr:to>
    <xdr:sp macro="" textlink="">
      <xdr:nvSpPr>
        <xdr:cNvPr id="858" name="楕円 857">
          <a:extLst>
            <a:ext uri="{FF2B5EF4-FFF2-40B4-BE49-F238E27FC236}">
              <a16:creationId xmlns:a16="http://schemas.microsoft.com/office/drawing/2014/main" id="{00000000-0008-0000-0600-00005A030000}"/>
            </a:ext>
          </a:extLst>
        </xdr:cNvPr>
        <xdr:cNvSpPr/>
      </xdr:nvSpPr>
      <xdr:spPr>
        <a:xfrm>
          <a:off x="22110700" y="12741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76668</xdr:rowOff>
    </xdr:from>
    <xdr:ext cx="534377" cy="259045"/>
    <xdr:sp macro="" textlink="">
      <xdr:nvSpPr>
        <xdr:cNvPr id="859" name="繰出金該当値テキスト">
          <a:extLst>
            <a:ext uri="{FF2B5EF4-FFF2-40B4-BE49-F238E27FC236}">
              <a16:creationId xmlns:a16="http://schemas.microsoft.com/office/drawing/2014/main" id="{00000000-0008-0000-0600-00005B030000}"/>
            </a:ext>
          </a:extLst>
        </xdr:cNvPr>
        <xdr:cNvSpPr txBox="1"/>
      </xdr:nvSpPr>
      <xdr:spPr>
        <a:xfrm>
          <a:off x="22212300" y="12592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81642</xdr:rowOff>
    </xdr:from>
    <xdr:to>
      <xdr:col>112</xdr:col>
      <xdr:colOff>38100</xdr:colOff>
      <xdr:row>74</xdr:row>
      <xdr:rowOff>11792</xdr:rowOff>
    </xdr:to>
    <xdr:sp macro="" textlink="">
      <xdr:nvSpPr>
        <xdr:cNvPr id="860" name="楕円 859">
          <a:extLst>
            <a:ext uri="{FF2B5EF4-FFF2-40B4-BE49-F238E27FC236}">
              <a16:creationId xmlns:a16="http://schemas.microsoft.com/office/drawing/2014/main" id="{00000000-0008-0000-0600-00005C030000}"/>
            </a:ext>
          </a:extLst>
        </xdr:cNvPr>
        <xdr:cNvSpPr/>
      </xdr:nvSpPr>
      <xdr:spPr>
        <a:xfrm>
          <a:off x="21272500" y="12597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28319</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2372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100368</xdr:rowOff>
    </xdr:from>
    <xdr:to>
      <xdr:col>107</xdr:col>
      <xdr:colOff>101600</xdr:colOff>
      <xdr:row>75</xdr:row>
      <xdr:rowOff>30518</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0383500" y="12787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47045</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56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105207</xdr:rowOff>
    </xdr:from>
    <xdr:to>
      <xdr:col>102</xdr:col>
      <xdr:colOff>165100</xdr:colOff>
      <xdr:row>75</xdr:row>
      <xdr:rowOff>35357</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19494500" y="1279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51884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278111" y="12567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89853</xdr:rowOff>
    </xdr:from>
    <xdr:to>
      <xdr:col>98</xdr:col>
      <xdr:colOff>38100</xdr:colOff>
      <xdr:row>75</xdr:row>
      <xdr:rowOff>20003</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18605500" y="12777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36530</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389111" y="12552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8" name="正方形/長方形 867">
          <a:extLst>
            <a:ext uri="{FF2B5EF4-FFF2-40B4-BE49-F238E27FC236}">
              <a16:creationId xmlns:a16="http://schemas.microsoft.com/office/drawing/2014/main" id="{00000000-0008-0000-0600-00006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7" name="直線コネクタ 876">
          <a:extLst>
            <a:ext uri="{FF2B5EF4-FFF2-40B4-BE49-F238E27FC236}">
              <a16:creationId xmlns:a16="http://schemas.microsoft.com/office/drawing/2014/main" id="{00000000-0008-0000-0600-00006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0" name="直線コネクタ 879">
          <a:extLst>
            <a:ext uri="{FF2B5EF4-FFF2-40B4-BE49-F238E27FC236}">
              <a16:creationId xmlns:a16="http://schemas.microsoft.com/office/drawing/2014/main" id="{00000000-0008-0000-0600-00007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2" name="前年度繰上充用金グラフ枠">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4" name="前年度繰上充用金最小値テキスト">
          <a:extLst>
            <a:ext uri="{FF2B5EF4-FFF2-40B4-BE49-F238E27FC236}">
              <a16:creationId xmlns:a16="http://schemas.microsoft.com/office/drawing/2014/main" id="{00000000-0008-0000-0600-00007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6" name="前年度繰上充用金最大値テキスト">
          <a:extLst>
            <a:ext uri="{FF2B5EF4-FFF2-40B4-BE49-F238E27FC236}">
              <a16:creationId xmlns:a16="http://schemas.microsoft.com/office/drawing/2014/main" id="{00000000-0008-0000-0600-00007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89" name="前年度繰上充用金平均値テキスト">
          <a:extLst>
            <a:ext uri="{FF2B5EF4-FFF2-40B4-BE49-F238E27FC236}">
              <a16:creationId xmlns:a16="http://schemas.microsoft.com/office/drawing/2014/main" id="{00000000-0008-0000-0600-00007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0" name="フローチャート: 判断 889">
          <a:extLst>
            <a:ext uri="{FF2B5EF4-FFF2-40B4-BE49-F238E27FC236}">
              <a16:creationId xmlns:a16="http://schemas.microsoft.com/office/drawing/2014/main" id="{00000000-0008-0000-0600-00007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2" name="フローチャート: 判断 891">
          <a:extLst>
            <a:ext uri="{FF2B5EF4-FFF2-40B4-BE49-F238E27FC236}">
              <a16:creationId xmlns:a16="http://schemas.microsoft.com/office/drawing/2014/main" id="{00000000-0008-0000-0600-00007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楕円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8" name="前年度繰上充用金該当値テキスト">
          <a:extLst>
            <a:ext uri="{FF2B5EF4-FFF2-40B4-BE49-F238E27FC236}">
              <a16:creationId xmlns:a16="http://schemas.microsoft.com/office/drawing/2014/main" id="{00000000-0008-0000-0600-00008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09" name="楕円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7" name="正方形/長方形 916">
          <a:extLst>
            <a:ext uri="{FF2B5EF4-FFF2-40B4-BE49-F238E27FC236}">
              <a16:creationId xmlns:a16="http://schemas.microsoft.com/office/drawing/2014/main" id="{00000000-0008-0000-0600-00009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歳出決算総額は住民一人あたり</a:t>
          </a:r>
          <a:r>
            <a:rPr kumimoji="1" lang="en-US" altLang="ja-JP" sz="1300">
              <a:latin typeface="ＭＳ Ｐゴシック" panose="020B0600070205080204" pitchFamily="50" charset="-128"/>
              <a:ea typeface="ＭＳ Ｐゴシック" panose="020B0600070205080204" pitchFamily="50" charset="-128"/>
            </a:rPr>
            <a:t>908,684</a:t>
          </a:r>
          <a:r>
            <a:rPr kumimoji="1" lang="ja-JP" altLang="en-US" sz="1300">
              <a:latin typeface="ＭＳ Ｐゴシック" panose="020B0600070205080204" pitchFamily="50" charset="-128"/>
              <a:ea typeface="ＭＳ Ｐゴシック" panose="020B0600070205080204" pitchFamily="50" charset="-128"/>
            </a:rPr>
            <a:t>円で、「扶助費」「貸付金」「普通建設事業費」を除いて類似団体平均を上回っている。これは当市が合併団体であり、市域面積が広大で集落が点在していることなどから、類似団体と比べて行政コストが高くなっていることが要因だと考えられる。</a:t>
          </a:r>
        </a:p>
        <a:p>
          <a:r>
            <a:rPr kumimoji="1" lang="ja-JP" altLang="en-US" sz="1300">
              <a:latin typeface="ＭＳ Ｐゴシック" panose="020B0600070205080204" pitchFamily="50" charset="-128"/>
              <a:ea typeface="ＭＳ Ｐゴシック" panose="020B0600070205080204" pitchFamily="50" charset="-128"/>
            </a:rPr>
            <a:t>「人件費」が人事院勧告に基づく基本給の増や、会計年度任用職員の勤勉手当支給開始などにより増加している。</a:t>
          </a:r>
        </a:p>
        <a:p>
          <a:r>
            <a:rPr kumimoji="1" lang="ja-JP" altLang="en-US" sz="1300">
              <a:latin typeface="ＭＳ Ｐゴシック" panose="020B0600070205080204" pitchFamily="50" charset="-128"/>
              <a:ea typeface="ＭＳ Ｐゴシック" panose="020B0600070205080204" pitchFamily="50" charset="-128"/>
            </a:rPr>
            <a:t>「補助費等」は類似団体平均を大きく上回っている。一部事務組合である南但広域行政事務組合及び公立八鹿病院組合への負担金の影響が大きい。</a:t>
          </a:r>
        </a:p>
        <a:p>
          <a:r>
            <a:rPr kumimoji="1" lang="ja-JP" altLang="en-US" sz="1300">
              <a:latin typeface="ＭＳ Ｐゴシック" panose="020B0600070205080204" pitchFamily="50" charset="-128"/>
              <a:ea typeface="ＭＳ Ｐゴシック" panose="020B0600070205080204" pitchFamily="50" charset="-128"/>
            </a:rPr>
            <a:t>行政改革大綱による行財政改革、公共施設等総合管理計画による公共施設等の適正管理及び定員管理計画による職員数の適正化等により、引き続き行政コストの削減に努めていく。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兵庫県養父市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21,005
20,859
422.91
19,929,707
19,086,914
760,940
11,143,218
12,257,276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8.5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議会費グラフ枠">
          <a:extLst>
            <a:ext uri="{FF2B5EF4-FFF2-40B4-BE49-F238E27FC236}">
              <a16:creationId xmlns:a16="http://schemas.microsoft.com/office/drawing/2014/main" id="{00000000-0008-0000-07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169875</xdr:rowOff>
    </xdr:from>
    <xdr:to>
      <xdr:col>24</xdr:col>
      <xdr:colOff>62865</xdr:colOff>
      <xdr:row>37</xdr:row>
      <xdr:rowOff>162560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flipV="1">
          <a:off x="4633595" y="5484825"/>
          <a:ext cx="1270" cy="1021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166387</xdr:rowOff>
    </xdr:from>
    <xdr:ext cx="469744" cy="259045"/>
    <xdr:sp macro="" textlink="">
      <xdr:nvSpPr>
        <xdr:cNvPr id="54" name="議会費最小値テキスト">
          <a:extLst>
            <a:ext uri="{FF2B5EF4-FFF2-40B4-BE49-F238E27FC236}">
              <a16:creationId xmlns:a16="http://schemas.microsoft.com/office/drawing/2014/main" id="{00000000-0008-0000-0700-000036000000}"/>
            </a:ext>
          </a:extLst>
        </xdr:cNvPr>
        <xdr:cNvSpPr txBox="1"/>
      </xdr:nvSpPr>
      <xdr:spPr>
        <a:xfrm>
          <a:off x="4686300"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162560</xdr:rowOff>
    </xdr:from>
    <xdr:to>
      <xdr:col>24</xdr:col>
      <xdr:colOff>152400</xdr:colOff>
      <xdr:row>37</xdr:row>
      <xdr:rowOff>162560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4546600" y="6506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116552</xdr:rowOff>
    </xdr:from>
    <xdr:ext cx="534377" cy="259045"/>
    <xdr:sp macro="" textlink="">
      <xdr:nvSpPr>
        <xdr:cNvPr id="56" name="議会費最大値テキスト">
          <a:extLst>
            <a:ext uri="{FF2B5EF4-FFF2-40B4-BE49-F238E27FC236}">
              <a16:creationId xmlns:a16="http://schemas.microsoft.com/office/drawing/2014/main" id="{00000000-0008-0000-0700-000038000000}"/>
            </a:ext>
          </a:extLst>
        </xdr:cNvPr>
        <xdr:cNvSpPr txBox="1"/>
      </xdr:nvSpPr>
      <xdr:spPr>
        <a:xfrm>
          <a:off x="4686300" y="5260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25,590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169875</xdr:rowOff>
    </xdr:from>
    <xdr:to>
      <xdr:col>24</xdr:col>
      <xdr:colOff>152400</xdr:colOff>
      <xdr:row>31</xdr:row>
      <xdr:rowOff>169875</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54848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163749</xdr:rowOff>
    </xdr:from>
    <xdr:to>
      <xdr:col>24</xdr:col>
      <xdr:colOff>63500</xdr:colOff>
      <xdr:row>37</xdr:row>
      <xdr:rowOff>1991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3797300" y="6335949"/>
          <a:ext cx="838200" cy="9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9674</xdr:rowOff>
    </xdr:from>
    <xdr:ext cx="469744" cy="259045"/>
    <xdr:sp macro="" textlink="">
      <xdr:nvSpPr>
        <xdr:cNvPr id="59" name="議会費平均値テキスト">
          <a:extLst>
            <a:ext uri="{FF2B5EF4-FFF2-40B4-BE49-F238E27FC236}">
              <a16:creationId xmlns:a16="http://schemas.microsoft.com/office/drawing/2014/main" id="{00000000-0008-0000-0700-00003B000000}"/>
            </a:ext>
          </a:extLst>
        </xdr:cNvPr>
        <xdr:cNvSpPr txBox="1"/>
      </xdr:nvSpPr>
      <xdr:spPr>
        <a:xfrm>
          <a:off x="4686300" y="635332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31247</xdr:rowOff>
    </xdr:from>
    <xdr:to>
      <xdr:col>24</xdr:col>
      <xdr:colOff>114300</xdr:colOff>
      <xdr:row>37</xdr:row>
      <xdr:rowOff>132847</xdr:rowOff>
    </xdr:to>
    <xdr:sp macro="" textlink="">
      <xdr:nvSpPr>
        <xdr:cNvPr id="60" name="フローチャート: 判断 59">
          <a:extLst>
            <a:ext uri="{FF2B5EF4-FFF2-40B4-BE49-F238E27FC236}">
              <a16:creationId xmlns:a16="http://schemas.microsoft.com/office/drawing/2014/main" id="{00000000-0008-0000-0700-00003C000000}"/>
            </a:ext>
          </a:extLst>
        </xdr:cNvPr>
        <xdr:cNvSpPr/>
      </xdr:nvSpPr>
      <xdr:spPr>
        <a:xfrm>
          <a:off x="4584700" y="6374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163749</xdr:rowOff>
    </xdr:from>
    <xdr:to>
      <xdr:col>19</xdr:col>
      <xdr:colOff>177800</xdr:colOff>
      <xdr:row>37</xdr:row>
      <xdr:rowOff>12690</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2908300" y="6335949"/>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36002</xdr:rowOff>
    </xdr:from>
    <xdr:to>
      <xdr:col>20</xdr:col>
      <xdr:colOff>38100</xdr:colOff>
      <xdr:row>37</xdr:row>
      <xdr:rowOff>137602</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3746500" y="6379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128729</xdr:rowOff>
    </xdr:from>
    <xdr:ext cx="469744" cy="259045"/>
    <xdr:sp macro="" textlink="">
      <xdr:nvSpPr>
        <xdr:cNvPr id="63" name="テキスト ボックス 62">
          <a:extLst>
            <a:ext uri="{FF2B5EF4-FFF2-40B4-BE49-F238E27FC236}">
              <a16:creationId xmlns:a16="http://schemas.microsoft.com/office/drawing/2014/main" id="{00000000-0008-0000-0700-00003F000000}"/>
            </a:ext>
          </a:extLst>
        </xdr:cNvPr>
        <xdr:cNvSpPr txBox="1"/>
      </xdr:nvSpPr>
      <xdr:spPr>
        <a:xfrm>
          <a:off x="3562428" y="647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139837</xdr:rowOff>
    </xdr:from>
    <xdr:to>
      <xdr:col>15</xdr:col>
      <xdr:colOff>50800</xdr:colOff>
      <xdr:row>37</xdr:row>
      <xdr:rowOff>12690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019300" y="6312037"/>
          <a:ext cx="889000" cy="4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38837</xdr:rowOff>
    </xdr:from>
    <xdr:to>
      <xdr:col>15</xdr:col>
      <xdr:colOff>101600</xdr:colOff>
      <xdr:row>37</xdr:row>
      <xdr:rowOff>140437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2857500" y="6382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131563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2673428" y="6475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139837</xdr:rowOff>
    </xdr:from>
    <xdr:to>
      <xdr:col>10</xdr:col>
      <xdr:colOff>114300</xdr:colOff>
      <xdr:row>37</xdr:row>
      <xdr:rowOff>21651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1130300" y="6312037"/>
          <a:ext cx="889000" cy="53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40482</xdr:rowOff>
    </xdr:from>
    <xdr:to>
      <xdr:col>10</xdr:col>
      <xdr:colOff>165100</xdr:colOff>
      <xdr:row>37</xdr:row>
      <xdr:rowOff>142082</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1968500" y="6384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133210</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1784428" y="6476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53147</xdr:rowOff>
    </xdr:from>
    <xdr:to>
      <xdr:col>6</xdr:col>
      <xdr:colOff>38100</xdr:colOff>
      <xdr:row>37</xdr:row>
      <xdr:rowOff>154747</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079500" y="6396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145874</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895428" y="6489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122641</xdr:rowOff>
    </xdr:from>
    <xdr:to>
      <xdr:col>24</xdr:col>
      <xdr:colOff>114300</xdr:colOff>
      <xdr:row>37</xdr:row>
      <xdr:rowOff>52791</xdr:rowOff>
    </xdr:to>
    <xdr:sp macro="" textlink="">
      <xdr:nvSpPr>
        <xdr:cNvPr id="77" name="楕円 76">
          <a:extLst>
            <a:ext uri="{FF2B5EF4-FFF2-40B4-BE49-F238E27FC236}">
              <a16:creationId xmlns:a16="http://schemas.microsoft.com/office/drawing/2014/main" id="{00000000-0008-0000-0700-00004D000000}"/>
            </a:ext>
          </a:extLst>
        </xdr:cNvPr>
        <xdr:cNvSpPr/>
      </xdr:nvSpPr>
      <xdr:spPr>
        <a:xfrm>
          <a:off x="4584700" y="6294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145518</xdr:rowOff>
    </xdr:from>
    <xdr:ext cx="469744" cy="259045"/>
    <xdr:sp macro="" textlink="">
      <xdr:nvSpPr>
        <xdr:cNvPr id="78" name="議会費該当値テキスト">
          <a:extLst>
            <a:ext uri="{FF2B5EF4-FFF2-40B4-BE49-F238E27FC236}">
              <a16:creationId xmlns:a16="http://schemas.microsoft.com/office/drawing/2014/main" id="{00000000-0008-0000-0700-00004E000000}"/>
            </a:ext>
          </a:extLst>
        </xdr:cNvPr>
        <xdr:cNvSpPr txBox="1"/>
      </xdr:nvSpPr>
      <xdr:spPr>
        <a:xfrm>
          <a:off x="4686300" y="6146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112949</xdr:rowOff>
    </xdr:from>
    <xdr:to>
      <xdr:col>20</xdr:col>
      <xdr:colOff>38100</xdr:colOff>
      <xdr:row>37</xdr:row>
      <xdr:rowOff>43099</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3746500" y="6285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59626</xdr:rowOff>
    </xdr:from>
    <xdr:ext cx="469744"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3562428" y="6060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133340</xdr:rowOff>
    </xdr:from>
    <xdr:to>
      <xdr:col>15</xdr:col>
      <xdr:colOff>101600</xdr:colOff>
      <xdr:row>37</xdr:row>
      <xdr:rowOff>63490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2857500" y="630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80017</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2673428" y="6080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89037</xdr:rowOff>
    </xdr:from>
    <xdr:to>
      <xdr:col>10</xdr:col>
      <xdr:colOff>165100</xdr:colOff>
      <xdr:row>37</xdr:row>
      <xdr:rowOff>19187</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1968500" y="6261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35714</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1784428" y="6036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142301</xdr:rowOff>
    </xdr:from>
    <xdr:to>
      <xdr:col>6</xdr:col>
      <xdr:colOff>38100</xdr:colOff>
      <xdr:row>37</xdr:row>
      <xdr:rowOff>72451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079500" y="6314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88978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895428" y="6089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7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42707</xdr:rowOff>
    </xdr:from>
    <xdr:to>
      <xdr:col>24</xdr:col>
      <xdr:colOff>62865</xdr:colOff>
      <xdr:row>58</xdr:row>
      <xdr:rowOff>133394</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786657"/>
          <a:ext cx="1270" cy="1290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137221</xdr:rowOff>
    </xdr:from>
    <xdr:ext cx="534377"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8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133394</xdr:rowOff>
    </xdr:from>
    <xdr:to>
      <xdr:col>24</xdr:col>
      <xdr:colOff>152400</xdr:colOff>
      <xdr:row>58</xdr:row>
      <xdr:rowOff>133394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7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160834</xdr:rowOff>
    </xdr:from>
    <xdr:ext cx="599010"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561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720,915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42707</xdr:rowOff>
    </xdr:from>
    <xdr:to>
      <xdr:col>24</xdr:col>
      <xdr:colOff>152400</xdr:colOff>
      <xdr:row>51</xdr:row>
      <xdr:rowOff>42707</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78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73212</xdr:rowOff>
    </xdr:from>
    <xdr:to>
      <xdr:col>24</xdr:col>
      <xdr:colOff>63500</xdr:colOff>
      <xdr:row>57</xdr:row>
      <xdr:rowOff>98339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3797300" y="9845862"/>
          <a:ext cx="838200" cy="25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105861</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8785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127434</xdr:rowOff>
    </xdr:from>
    <xdr:to>
      <xdr:col>24</xdr:col>
      <xdr:colOff>114300</xdr:colOff>
      <xdr:row>58</xdr:row>
      <xdr:rowOff>57584</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98339</xdr:rowOff>
    </xdr:from>
    <xdr:to>
      <xdr:col>19</xdr:col>
      <xdr:colOff>177800</xdr:colOff>
      <xdr:row>57</xdr:row>
      <xdr:rowOff>109841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870989"/>
          <a:ext cx="889000" cy="11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152146</xdr:rowOff>
    </xdr:from>
    <xdr:to>
      <xdr:col>20</xdr:col>
      <xdr:colOff>38100</xdr:colOff>
      <xdr:row>58</xdr:row>
      <xdr:rowOff>82296</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4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73423</xdr:rowOff>
    </xdr:from>
    <xdr:ext cx="534377"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530111" y="10017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109841</xdr:rowOff>
    </xdr:from>
    <xdr:to>
      <xdr:col>15</xdr:col>
      <xdr:colOff>50800</xdr:colOff>
      <xdr:row>57</xdr:row>
      <xdr:rowOff>110788</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019300" y="9882491"/>
          <a:ext cx="889000" cy="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142350</xdr:rowOff>
    </xdr:from>
    <xdr:to>
      <xdr:col>15</xdr:col>
      <xdr:colOff>101600</xdr:colOff>
      <xdr:row>58</xdr:row>
      <xdr:rowOff>72500</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63627</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10007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116691</xdr:rowOff>
    </xdr:from>
    <xdr:to>
      <xdr:col>10</xdr:col>
      <xdr:colOff>114300</xdr:colOff>
      <xdr:row>57</xdr:row>
      <xdr:rowOff>110788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1130300" y="9717891"/>
          <a:ext cx="889000" cy="16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138409</xdr:rowOff>
    </xdr:from>
    <xdr:to>
      <xdr:col>10</xdr:col>
      <xdr:colOff>165100</xdr:colOff>
      <xdr:row>58</xdr:row>
      <xdr:rowOff>68559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11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59686</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10003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152531</xdr:rowOff>
    </xdr:from>
    <xdr:to>
      <xdr:col>6</xdr:col>
      <xdr:colOff>38100</xdr:colOff>
      <xdr:row>57</xdr:row>
      <xdr:rowOff>82681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75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73808</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8464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22412</xdr:rowOff>
    </xdr:from>
    <xdr:to>
      <xdr:col>24</xdr:col>
      <xdr:colOff>114300</xdr:colOff>
      <xdr:row>57</xdr:row>
      <xdr:rowOff>124012</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79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45289</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4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47539</xdr:rowOff>
    </xdr:from>
    <xdr:to>
      <xdr:col>20</xdr:col>
      <xdr:colOff>38100</xdr:colOff>
      <xdr:row>57</xdr:row>
      <xdr:rowOff>149139</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20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165666</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595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59041</xdr:rowOff>
    </xdr:from>
    <xdr:to>
      <xdr:col>15</xdr:col>
      <xdr:colOff>101600</xdr:colOff>
      <xdr:row>57</xdr:row>
      <xdr:rowOff>160641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831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5718</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96069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59988</xdr:rowOff>
    </xdr:from>
    <xdr:to>
      <xdr:col>10</xdr:col>
      <xdr:colOff>165100</xdr:colOff>
      <xdr:row>57</xdr:row>
      <xdr:rowOff>161588</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83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6665</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96078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65891</xdr:rowOff>
    </xdr:from>
    <xdr:to>
      <xdr:col>6</xdr:col>
      <xdr:colOff>38100</xdr:colOff>
      <xdr:row>56</xdr:row>
      <xdr:rowOff>167491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66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12568</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442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民生費グラフ枠">
          <a:extLst>
            <a:ext uri="{FF2B5EF4-FFF2-40B4-BE49-F238E27FC236}">
              <a16:creationId xmlns:a16="http://schemas.microsoft.com/office/drawing/2014/main" id="{00000000-0008-0000-07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57099</xdr:rowOff>
    </xdr:from>
    <xdr:to>
      <xdr:col>24</xdr:col>
      <xdr:colOff>62865</xdr:colOff>
      <xdr:row>77</xdr:row>
      <xdr:rowOff>136584</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flipV="1">
          <a:off x="4633595" y="12230049"/>
          <a:ext cx="1270" cy="11081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140411</xdr:rowOff>
    </xdr:from>
    <xdr:ext cx="599010" cy="259045"/>
    <xdr:sp macro="" textlink="">
      <xdr:nvSpPr>
        <xdr:cNvPr id="169" name="民生費最小値テキスト">
          <a:extLst>
            <a:ext uri="{FF2B5EF4-FFF2-40B4-BE49-F238E27FC236}">
              <a16:creationId xmlns:a16="http://schemas.microsoft.com/office/drawing/2014/main" id="{00000000-0008-0000-0700-0000A9000000}"/>
            </a:ext>
          </a:extLst>
        </xdr:cNvPr>
        <xdr:cNvSpPr txBox="1"/>
      </xdr:nvSpPr>
      <xdr:spPr>
        <a:xfrm>
          <a:off x="4686300" y="13342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136584</xdr:rowOff>
    </xdr:from>
    <xdr:to>
      <xdr:col>24</xdr:col>
      <xdr:colOff>152400</xdr:colOff>
      <xdr:row>77</xdr:row>
      <xdr:rowOff>136584</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4546600" y="133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3776</xdr:rowOff>
    </xdr:from>
    <xdr:ext cx="599010" cy="259045"/>
    <xdr:sp macro="" textlink="">
      <xdr:nvSpPr>
        <xdr:cNvPr id="171" name="民生費最大値テキスト">
          <a:extLst>
            <a:ext uri="{FF2B5EF4-FFF2-40B4-BE49-F238E27FC236}">
              <a16:creationId xmlns:a16="http://schemas.microsoft.com/office/drawing/2014/main" id="{00000000-0008-0000-0700-0000AB000000}"/>
            </a:ext>
          </a:extLst>
        </xdr:cNvPr>
        <xdr:cNvSpPr txBox="1"/>
      </xdr:nvSpPr>
      <xdr:spPr>
        <a:xfrm>
          <a:off x="4686300" y="12005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456,680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57099</xdr:rowOff>
    </xdr:from>
    <xdr:to>
      <xdr:col>24</xdr:col>
      <xdr:colOff>152400</xdr:colOff>
      <xdr:row>71</xdr:row>
      <xdr:rowOff>57099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2230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23129</xdr:rowOff>
    </xdr:from>
    <xdr:to>
      <xdr:col>24</xdr:col>
      <xdr:colOff>63500</xdr:colOff>
      <xdr:row>76</xdr:row>
      <xdr:rowOff>76400</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3797300" y="13053329"/>
          <a:ext cx="838200" cy="53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147848</xdr:rowOff>
    </xdr:from>
    <xdr:ext cx="599010" cy="259045"/>
    <xdr:sp macro="" textlink="">
      <xdr:nvSpPr>
        <xdr:cNvPr id="174" name="民生費平均値テキスト">
          <a:extLst>
            <a:ext uri="{FF2B5EF4-FFF2-40B4-BE49-F238E27FC236}">
              <a16:creationId xmlns:a16="http://schemas.microsoft.com/office/drawing/2014/main" id="{00000000-0008-0000-0700-0000AE000000}"/>
            </a:ext>
          </a:extLst>
        </xdr:cNvPr>
        <xdr:cNvSpPr txBox="1"/>
      </xdr:nvSpPr>
      <xdr:spPr>
        <a:xfrm>
          <a:off x="4686300" y="130065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169421</xdr:rowOff>
    </xdr:from>
    <xdr:to>
      <xdr:col>24</xdr:col>
      <xdr:colOff>114300</xdr:colOff>
      <xdr:row>76</xdr:row>
      <xdr:rowOff>99571</xdr:rowOff>
    </xdr:to>
    <xdr:sp macro="" textlink="">
      <xdr:nvSpPr>
        <xdr:cNvPr id="175" name="フローチャート: 判断 174">
          <a:extLst>
            <a:ext uri="{FF2B5EF4-FFF2-40B4-BE49-F238E27FC236}">
              <a16:creationId xmlns:a16="http://schemas.microsoft.com/office/drawing/2014/main" id="{00000000-0008-0000-0700-0000AF000000}"/>
            </a:ext>
          </a:extLst>
        </xdr:cNvPr>
        <xdr:cNvSpPr/>
      </xdr:nvSpPr>
      <xdr:spPr>
        <a:xfrm>
          <a:off x="4584700" y="13028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76400</xdr:rowOff>
    </xdr:from>
    <xdr:to>
      <xdr:col>19</xdr:col>
      <xdr:colOff>177800</xdr:colOff>
      <xdr:row>76</xdr:row>
      <xdr:rowOff>121785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2908300" y="13106600"/>
          <a:ext cx="889000" cy="4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38379</xdr:rowOff>
    </xdr:from>
    <xdr:to>
      <xdr:col>20</xdr:col>
      <xdr:colOff>38100</xdr:colOff>
      <xdr:row>76</xdr:row>
      <xdr:rowOff>139979</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3746500" y="13068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131106</xdr:rowOff>
    </xdr:from>
    <xdr:ext cx="599010" cy="259045"/>
    <xdr:sp macro="" textlink="">
      <xdr:nvSpPr>
        <xdr:cNvPr id="178" name="テキスト ボックス 177">
          <a:extLst>
            <a:ext uri="{FF2B5EF4-FFF2-40B4-BE49-F238E27FC236}">
              <a16:creationId xmlns:a16="http://schemas.microsoft.com/office/drawing/2014/main" id="{00000000-0008-0000-0700-0000B2000000}"/>
            </a:ext>
          </a:extLst>
        </xdr:cNvPr>
        <xdr:cNvSpPr txBox="1"/>
      </xdr:nvSpPr>
      <xdr:spPr>
        <a:xfrm>
          <a:off x="3497795" y="13161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109212</xdr:rowOff>
    </xdr:from>
    <xdr:to>
      <xdr:col>15</xdr:col>
      <xdr:colOff>50800</xdr:colOff>
      <xdr:row>76</xdr:row>
      <xdr:rowOff>121785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2019300" y="13139412"/>
          <a:ext cx="8890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93804</xdr:rowOff>
    </xdr:from>
    <xdr:to>
      <xdr:col>15</xdr:col>
      <xdr:colOff>101600</xdr:colOff>
      <xdr:row>77</xdr:row>
      <xdr:rowOff>23954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2857500" y="13124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15081</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2608795" y="13216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109212</xdr:rowOff>
    </xdr:from>
    <xdr:to>
      <xdr:col>10</xdr:col>
      <xdr:colOff>114300</xdr:colOff>
      <xdr:row>77</xdr:row>
      <xdr:rowOff>9730</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1130300" y="13139412"/>
          <a:ext cx="889000" cy="71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60996</xdr:rowOff>
    </xdr:from>
    <xdr:to>
      <xdr:col>10</xdr:col>
      <xdr:colOff>165100</xdr:colOff>
      <xdr:row>76</xdr:row>
      <xdr:rowOff>162596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1968500" y="13091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153723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1719795" y="13183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119762</xdr:rowOff>
    </xdr:from>
    <xdr:to>
      <xdr:col>6</xdr:col>
      <xdr:colOff>38100</xdr:colOff>
      <xdr:row>78</xdr:row>
      <xdr:rowOff>49912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079500" y="1332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41039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830795" y="13414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143780</xdr:rowOff>
    </xdr:from>
    <xdr:to>
      <xdr:col>24</xdr:col>
      <xdr:colOff>114300</xdr:colOff>
      <xdr:row>76</xdr:row>
      <xdr:rowOff>73930</xdr:rowOff>
    </xdr:to>
    <xdr:sp macro="" textlink="">
      <xdr:nvSpPr>
        <xdr:cNvPr id="192" name="楕円 191">
          <a:extLst>
            <a:ext uri="{FF2B5EF4-FFF2-40B4-BE49-F238E27FC236}">
              <a16:creationId xmlns:a16="http://schemas.microsoft.com/office/drawing/2014/main" id="{00000000-0008-0000-0700-0000C0000000}"/>
            </a:ext>
          </a:extLst>
        </xdr:cNvPr>
        <xdr:cNvSpPr/>
      </xdr:nvSpPr>
      <xdr:spPr>
        <a:xfrm>
          <a:off x="4584700" y="13002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166657</xdr:rowOff>
    </xdr:from>
    <xdr:ext cx="599010" cy="259045"/>
    <xdr:sp macro="" textlink="">
      <xdr:nvSpPr>
        <xdr:cNvPr id="193" name="民生費該当値テキスト">
          <a:extLst>
            <a:ext uri="{FF2B5EF4-FFF2-40B4-BE49-F238E27FC236}">
              <a16:creationId xmlns:a16="http://schemas.microsoft.com/office/drawing/2014/main" id="{00000000-0008-0000-0700-0000C1000000}"/>
            </a:ext>
          </a:extLst>
        </xdr:cNvPr>
        <xdr:cNvSpPr txBox="1"/>
      </xdr:nvSpPr>
      <xdr:spPr>
        <a:xfrm>
          <a:off x="4686300" y="12853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25600</xdr:rowOff>
    </xdr:from>
    <xdr:to>
      <xdr:col>20</xdr:col>
      <xdr:colOff>38100</xdr:colOff>
      <xdr:row>76</xdr:row>
      <xdr:rowOff>127200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3746500" y="130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143728</xdr:rowOff>
    </xdr:from>
    <xdr:ext cx="59901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497795" y="128310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70985</xdr:rowOff>
    </xdr:from>
    <xdr:to>
      <xdr:col>15</xdr:col>
      <xdr:colOff>101600</xdr:colOff>
      <xdr:row>77</xdr:row>
      <xdr:rowOff>1135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2857500" y="1310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17663</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2608795" y="128764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58412</xdr:rowOff>
    </xdr:from>
    <xdr:to>
      <xdr:col>10</xdr:col>
      <xdr:colOff>165100</xdr:colOff>
      <xdr:row>76</xdr:row>
      <xdr:rowOff>160012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1968500" y="1308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5090</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1719795" y="12863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130380</xdr:rowOff>
    </xdr:from>
    <xdr:to>
      <xdr:col>6</xdr:col>
      <xdr:colOff>38100</xdr:colOff>
      <xdr:row>77</xdr:row>
      <xdr:rowOff>60530</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079500" y="1316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77057</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830795" y="12935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7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7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42193</xdr:rowOff>
    </xdr:from>
    <xdr:to>
      <xdr:col>24</xdr:col>
      <xdr:colOff>62865</xdr:colOff>
      <xdr:row>98</xdr:row>
      <xdr:rowOff>102223</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44143"/>
          <a:ext cx="1270" cy="126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106050</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08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102223</xdr:rowOff>
    </xdr:from>
    <xdr:to>
      <xdr:col>24</xdr:col>
      <xdr:colOff>152400</xdr:colOff>
      <xdr:row>98</xdr:row>
      <xdr:rowOff>102223</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0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160320</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19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218,679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42193</xdr:rowOff>
    </xdr:from>
    <xdr:to>
      <xdr:col>24</xdr:col>
      <xdr:colOff>152400</xdr:colOff>
      <xdr:row>91</xdr:row>
      <xdr:rowOff>42193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44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34564</xdr:rowOff>
    </xdr:from>
    <xdr:to>
      <xdr:col>24</xdr:col>
      <xdr:colOff>63500</xdr:colOff>
      <xdr:row>94</xdr:row>
      <xdr:rowOff>160731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5979414"/>
          <a:ext cx="838200" cy="297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150785</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60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908</xdr:rowOff>
    </xdr:from>
    <xdr:to>
      <xdr:col>24</xdr:col>
      <xdr:colOff>114300</xdr:colOff>
      <xdr:row>97</xdr:row>
      <xdr:rowOff>102508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3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34564</xdr:rowOff>
    </xdr:from>
    <xdr:to>
      <xdr:col>19</xdr:col>
      <xdr:colOff>177800</xdr:colOff>
      <xdr:row>95</xdr:row>
      <xdr:rowOff>80414</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5979414"/>
          <a:ext cx="889000" cy="38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170047</xdr:rowOff>
    </xdr:from>
    <xdr:to>
      <xdr:col>20</xdr:col>
      <xdr:colOff>38100</xdr:colOff>
      <xdr:row>97</xdr:row>
      <xdr:rowOff>100197</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29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91324</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721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13016</xdr:rowOff>
    </xdr:from>
    <xdr:to>
      <xdr:col>15</xdr:col>
      <xdr:colOff>50800</xdr:colOff>
      <xdr:row>95</xdr:row>
      <xdr:rowOff>80414</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300766"/>
          <a:ext cx="889000" cy="67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148361</xdr:rowOff>
    </xdr:from>
    <xdr:to>
      <xdr:col>15</xdr:col>
      <xdr:colOff>101600</xdr:colOff>
      <xdr:row>97</xdr:row>
      <xdr:rowOff>78511</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0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69638</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700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75378</xdr:rowOff>
    </xdr:from>
    <xdr:to>
      <xdr:col>10</xdr:col>
      <xdr:colOff>114300</xdr:colOff>
      <xdr:row>95</xdr:row>
      <xdr:rowOff>13016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1130300" y="16191678"/>
          <a:ext cx="889000" cy="109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142850</xdr:rowOff>
    </xdr:from>
    <xdr:to>
      <xdr:col>10</xdr:col>
      <xdr:colOff>165100</xdr:colOff>
      <xdr:row>97</xdr:row>
      <xdr:rowOff>73000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02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64127</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694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76124</xdr:rowOff>
    </xdr:from>
    <xdr:to>
      <xdr:col>6</xdr:col>
      <xdr:colOff>38100</xdr:colOff>
      <xdr:row>98</xdr:row>
      <xdr:rowOff>6274</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6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168851</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799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109931</xdr:rowOff>
    </xdr:from>
    <xdr:to>
      <xdr:col>24</xdr:col>
      <xdr:colOff>114300</xdr:colOff>
      <xdr:row>95</xdr:row>
      <xdr:rowOff>40081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226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132808</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0776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92</xdr:row>
      <xdr:rowOff>155214</xdr:rowOff>
    </xdr:from>
    <xdr:to>
      <xdr:col>20</xdr:col>
      <xdr:colOff>38100</xdr:colOff>
      <xdr:row>93</xdr:row>
      <xdr:rowOff>85364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5928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101891</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497795" y="15703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29614</xdr:rowOff>
    </xdr:from>
    <xdr:to>
      <xdr:col>15</xdr:col>
      <xdr:colOff>101600</xdr:colOff>
      <xdr:row>95</xdr:row>
      <xdr:rowOff>131214</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31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147741</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08795" y="16092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133666</xdr:rowOff>
    </xdr:from>
    <xdr:to>
      <xdr:col>10</xdr:col>
      <xdr:colOff>165100</xdr:colOff>
      <xdr:row>95</xdr:row>
      <xdr:rowOff>63816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24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80343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025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24578</xdr:rowOff>
    </xdr:from>
    <xdr:to>
      <xdr:col>6</xdr:col>
      <xdr:colOff>38100</xdr:colOff>
      <xdr:row>94</xdr:row>
      <xdr:rowOff>126178</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14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142705</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30795" y="15916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16485</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331435"/>
          <a:ext cx="1270" cy="1323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134612</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5106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16485</xdr:rowOff>
    </xdr:from>
    <xdr:to>
      <xdr:col>55</xdr:col>
      <xdr:colOff>88900</xdr:colOff>
      <xdr:row>31</xdr:row>
      <xdr:rowOff>16485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331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150673</xdr:rowOff>
    </xdr:from>
    <xdr:to>
      <xdr:col>55</xdr:col>
      <xdr:colOff>0</xdr:colOff>
      <xdr:row>37</xdr:row>
      <xdr:rowOff>158674</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494323"/>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86529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3017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108102</xdr:rowOff>
    </xdr:from>
    <xdr:to>
      <xdr:col>55</xdr:col>
      <xdr:colOff>50800</xdr:colOff>
      <xdr:row>38</xdr:row>
      <xdr:rowOff>38252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5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150673</xdr:rowOff>
    </xdr:from>
    <xdr:to>
      <xdr:col>50</xdr:col>
      <xdr:colOff>114300</xdr:colOff>
      <xdr:row>37</xdr:row>
      <xdr:rowOff>164846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494323"/>
          <a:ext cx="889000" cy="14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119990</xdr:rowOff>
    </xdr:from>
    <xdr:to>
      <xdr:col>50</xdr:col>
      <xdr:colOff>165100</xdr:colOff>
      <xdr:row>38</xdr:row>
      <xdr:rowOff>50140</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41267</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5563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148844</xdr:rowOff>
    </xdr:from>
    <xdr:to>
      <xdr:col>45</xdr:col>
      <xdr:colOff>177800</xdr:colOff>
      <xdr:row>37</xdr:row>
      <xdr:rowOff>164846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492494"/>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115418</xdr:rowOff>
    </xdr:from>
    <xdr:to>
      <xdr:col>46</xdr:col>
      <xdr:colOff>38100</xdr:colOff>
      <xdr:row>38</xdr:row>
      <xdr:rowOff>45568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59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36695</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5517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148844</xdr:rowOff>
    </xdr:from>
    <xdr:to>
      <xdr:col>41</xdr:col>
      <xdr:colOff>50800</xdr:colOff>
      <xdr:row>37</xdr:row>
      <xdr:rowOff>157074</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6492494"/>
          <a:ext cx="889000" cy="8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89129</xdr:rowOff>
    </xdr:from>
    <xdr:to>
      <xdr:col>41</xdr:col>
      <xdr:colOff>101600</xdr:colOff>
      <xdr:row>38</xdr:row>
      <xdr:rowOff>19279</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32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35806</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2080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12548</xdr:rowOff>
    </xdr:from>
    <xdr:to>
      <xdr:col>36</xdr:col>
      <xdr:colOff>165100</xdr:colOff>
      <xdr:row>37</xdr:row>
      <xdr:rowOff>114148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56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130675</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1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107874</xdr:rowOff>
    </xdr:from>
    <xdr:to>
      <xdr:col>55</xdr:col>
      <xdr:colOff>50800</xdr:colOff>
      <xdr:row>38</xdr:row>
      <xdr:rowOff>38024</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51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130751</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3029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99873</xdr:rowOff>
    </xdr:from>
    <xdr:to>
      <xdr:col>50</xdr:col>
      <xdr:colOff>165100</xdr:colOff>
      <xdr:row>38</xdr:row>
      <xdr:rowOff>30023</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44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46550</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2187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114046</xdr:rowOff>
    </xdr:from>
    <xdr:to>
      <xdr:col>46</xdr:col>
      <xdr:colOff>38100</xdr:colOff>
      <xdr:row>38</xdr:row>
      <xdr:rowOff>44196</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60723</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2329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98044</xdr:rowOff>
    </xdr:from>
    <xdr:to>
      <xdr:col>41</xdr:col>
      <xdr:colOff>101600</xdr:colOff>
      <xdr:row>38</xdr:row>
      <xdr:rowOff>28194</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441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19321</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5344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106274</xdr:rowOff>
    </xdr:from>
    <xdr:to>
      <xdr:col>36</xdr:col>
      <xdr:colOff>165100</xdr:colOff>
      <xdr:row>38</xdr:row>
      <xdr:rowOff>36424</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449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27550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5426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118764</xdr:rowOff>
    </xdr:from>
    <xdr:to>
      <xdr:col>54</xdr:col>
      <xdr:colOff>189865</xdr:colOff>
      <xdr:row>59</xdr:row>
      <xdr:rowOff>7207</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2714"/>
          <a:ext cx="1270" cy="12600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11034</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26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7207</xdr:rowOff>
    </xdr:from>
    <xdr:to>
      <xdr:col>55</xdr:col>
      <xdr:colOff>88900</xdr:colOff>
      <xdr:row>59</xdr:row>
      <xdr:rowOff>7207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2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65441</xdr:rowOff>
    </xdr:from>
    <xdr:ext cx="534377"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37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68,099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118764</xdr:rowOff>
    </xdr:from>
    <xdr:to>
      <xdr:col>55</xdr:col>
      <xdr:colOff>88900</xdr:colOff>
      <xdr:row>51</xdr:row>
      <xdr:rowOff>118764</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27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6979</xdr:rowOff>
    </xdr:from>
    <xdr:to>
      <xdr:col>55</xdr:col>
      <xdr:colOff>0</xdr:colOff>
      <xdr:row>54</xdr:row>
      <xdr:rowOff>75120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9639300" y="9265279"/>
          <a:ext cx="838200" cy="6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96149</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6973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117722</xdr:rowOff>
    </xdr:from>
    <xdr:to>
      <xdr:col>55</xdr:col>
      <xdr:colOff>50800</xdr:colOff>
      <xdr:row>57</xdr:row>
      <xdr:rowOff>47872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718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81617</xdr:rowOff>
    </xdr:from>
    <xdr:to>
      <xdr:col>50</xdr:col>
      <xdr:colOff>114300</xdr:colOff>
      <xdr:row>54</xdr:row>
      <xdr:rowOff>75120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9168467"/>
          <a:ext cx="889000" cy="16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105740</xdr:rowOff>
    </xdr:from>
    <xdr:to>
      <xdr:col>50</xdr:col>
      <xdr:colOff>165100</xdr:colOff>
      <xdr:row>57</xdr:row>
      <xdr:rowOff>35890</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7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27017</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799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81617</xdr:rowOff>
    </xdr:from>
    <xdr:to>
      <xdr:col>45</xdr:col>
      <xdr:colOff>177800</xdr:colOff>
      <xdr:row>53</xdr:row>
      <xdr:rowOff>148863</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9168467"/>
          <a:ext cx="889000" cy="6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132372</xdr:rowOff>
    </xdr:from>
    <xdr:to>
      <xdr:col>46</xdr:col>
      <xdr:colOff>38100</xdr:colOff>
      <xdr:row>57</xdr:row>
      <xdr:rowOff>62522</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73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53649</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82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117487</xdr:rowOff>
    </xdr:from>
    <xdr:to>
      <xdr:col>41</xdr:col>
      <xdr:colOff>50800</xdr:colOff>
      <xdr:row>53</xdr:row>
      <xdr:rowOff>148863</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9204337"/>
          <a:ext cx="889000" cy="31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138087</xdr:rowOff>
    </xdr:from>
    <xdr:to>
      <xdr:col>41</xdr:col>
      <xdr:colOff>101600</xdr:colOff>
      <xdr:row>57</xdr:row>
      <xdr:rowOff>68237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73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59364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832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26426</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7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127629</xdr:rowOff>
    </xdr:from>
    <xdr:to>
      <xdr:col>55</xdr:col>
      <xdr:colOff>50800</xdr:colOff>
      <xdr:row>54</xdr:row>
      <xdr:rowOff>57779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921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150506</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06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24320</xdr:rowOff>
    </xdr:from>
    <xdr:to>
      <xdr:col>50</xdr:col>
      <xdr:colOff>165100</xdr:colOff>
      <xdr:row>54</xdr:row>
      <xdr:rowOff>125920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9282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52</xdr:row>
      <xdr:rowOff>142447</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372111" y="9057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30817</xdr:rowOff>
    </xdr:from>
    <xdr:to>
      <xdr:col>46</xdr:col>
      <xdr:colOff>38100</xdr:colOff>
      <xdr:row>53</xdr:row>
      <xdr:rowOff>132417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911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148944</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483111" y="8892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98063</xdr:rowOff>
    </xdr:from>
    <xdr:to>
      <xdr:col>41</xdr:col>
      <xdr:colOff>101600</xdr:colOff>
      <xdr:row>54</xdr:row>
      <xdr:rowOff>28213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9184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44740</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594111" y="8960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66687</xdr:rowOff>
    </xdr:from>
    <xdr:to>
      <xdr:col>36</xdr:col>
      <xdr:colOff>165100</xdr:colOff>
      <xdr:row>53</xdr:row>
      <xdr:rowOff>168287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9153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13364</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05111" y="892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a:extLst>
            <a:ext uri="{FF2B5EF4-FFF2-40B4-BE49-F238E27FC236}">
              <a16:creationId xmlns:a16="http://schemas.microsoft.com/office/drawing/2014/main" id="{00000000-0008-0000-07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4271</xdr:rowOff>
    </xdr:from>
    <xdr:to>
      <xdr:col>54</xdr:col>
      <xdr:colOff>189865</xdr:colOff>
      <xdr:row>79</xdr:row>
      <xdr:rowOff>75594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10475595" y="12005771"/>
          <a:ext cx="1270" cy="1614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79421</xdr:rowOff>
    </xdr:from>
    <xdr:ext cx="469744" cy="259045"/>
    <xdr:sp macro="" textlink="">
      <xdr:nvSpPr>
        <xdr:cNvPr id="399" name="商工費最小値テキスト">
          <a:extLst>
            <a:ext uri="{FF2B5EF4-FFF2-40B4-BE49-F238E27FC236}">
              <a16:creationId xmlns:a16="http://schemas.microsoft.com/office/drawing/2014/main" id="{00000000-0008-0000-0700-00008F010000}"/>
            </a:ext>
          </a:extLst>
        </xdr:cNvPr>
        <xdr:cNvSpPr txBox="1"/>
      </xdr:nvSpPr>
      <xdr:spPr>
        <a:xfrm>
          <a:off x="10528300" y="1362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75594</xdr:rowOff>
    </xdr:from>
    <xdr:to>
      <xdr:col>55</xdr:col>
      <xdr:colOff>88900</xdr:colOff>
      <xdr:row>79</xdr:row>
      <xdr:rowOff>75594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362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122398</xdr:rowOff>
    </xdr:from>
    <xdr:ext cx="599010" cy="259045"/>
    <xdr:sp macro="" textlink="">
      <xdr:nvSpPr>
        <xdr:cNvPr id="401" name="商工費最大値テキスト">
          <a:extLst>
            <a:ext uri="{FF2B5EF4-FFF2-40B4-BE49-F238E27FC236}">
              <a16:creationId xmlns:a16="http://schemas.microsoft.com/office/drawing/2014/main" id="{00000000-0008-0000-0700-000091010000}"/>
            </a:ext>
          </a:extLst>
        </xdr:cNvPr>
        <xdr:cNvSpPr txBox="1"/>
      </xdr:nvSpPr>
      <xdr:spPr>
        <a:xfrm>
          <a:off x="10528300" y="11780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100,294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4271</xdr:rowOff>
    </xdr:from>
    <xdr:to>
      <xdr:col>55</xdr:col>
      <xdr:colOff>88900</xdr:colOff>
      <xdr:row>70</xdr:row>
      <xdr:rowOff>4271</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2005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114946</xdr:rowOff>
    </xdr:from>
    <xdr:to>
      <xdr:col>55</xdr:col>
      <xdr:colOff>0</xdr:colOff>
      <xdr:row>77</xdr:row>
      <xdr:rowOff>118228</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9639300" y="13145146"/>
          <a:ext cx="838200" cy="17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87151</xdr:rowOff>
    </xdr:from>
    <xdr:ext cx="534377" cy="259045"/>
    <xdr:sp macro="" textlink="">
      <xdr:nvSpPr>
        <xdr:cNvPr id="404" name="商工費平均値テキスト">
          <a:extLst>
            <a:ext uri="{FF2B5EF4-FFF2-40B4-BE49-F238E27FC236}">
              <a16:creationId xmlns:a16="http://schemas.microsoft.com/office/drawing/2014/main" id="{00000000-0008-0000-0700-000094010000}"/>
            </a:ext>
          </a:extLst>
        </xdr:cNvPr>
        <xdr:cNvSpPr txBox="1"/>
      </xdr:nvSpPr>
      <xdr:spPr>
        <a:xfrm>
          <a:off x="10528300" y="13288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108724</xdr:rowOff>
    </xdr:from>
    <xdr:to>
      <xdr:col>55</xdr:col>
      <xdr:colOff>50800</xdr:colOff>
      <xdr:row>78</xdr:row>
      <xdr:rowOff>38874</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10426700" y="13310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114946</xdr:rowOff>
    </xdr:from>
    <xdr:to>
      <xdr:col>50</xdr:col>
      <xdr:colOff>114300</xdr:colOff>
      <xdr:row>76</xdr:row>
      <xdr:rowOff>138785</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8750300" y="13145146"/>
          <a:ext cx="889000" cy="2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50642</xdr:rowOff>
    </xdr:from>
    <xdr:to>
      <xdr:col>50</xdr:col>
      <xdr:colOff>165100</xdr:colOff>
      <xdr:row>77</xdr:row>
      <xdr:rowOff>152242</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9588500" y="13252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143369</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9372111" y="1334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138785</xdr:rowOff>
    </xdr:from>
    <xdr:to>
      <xdr:col>45</xdr:col>
      <xdr:colOff>177800</xdr:colOff>
      <xdr:row>76</xdr:row>
      <xdr:rowOff>141757</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7861300" y="13168985"/>
          <a:ext cx="8890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160142</xdr:rowOff>
    </xdr:from>
    <xdr:to>
      <xdr:col>46</xdr:col>
      <xdr:colOff>38100</xdr:colOff>
      <xdr:row>77</xdr:row>
      <xdr:rowOff>90292</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8699500" y="1319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81419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8483111" y="13283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73</xdr:row>
      <xdr:rowOff>151359</xdr:rowOff>
    </xdr:from>
    <xdr:to>
      <xdr:col>41</xdr:col>
      <xdr:colOff>50800</xdr:colOff>
      <xdr:row>76</xdr:row>
      <xdr:rowOff>141757</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6972300" y="12667209"/>
          <a:ext cx="889000" cy="504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30705</xdr:rowOff>
    </xdr:from>
    <xdr:to>
      <xdr:col>41</xdr:col>
      <xdr:colOff>101600</xdr:colOff>
      <xdr:row>77</xdr:row>
      <xdr:rowOff>132305</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7810500" y="13232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123432</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7594111" y="13325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17463</xdr:rowOff>
    </xdr:from>
    <xdr:to>
      <xdr:col>36</xdr:col>
      <xdr:colOff>165100</xdr:colOff>
      <xdr:row>77</xdr:row>
      <xdr:rowOff>119063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6921500" y="13219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110190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05111" y="13311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67428</xdr:rowOff>
    </xdr:from>
    <xdr:to>
      <xdr:col>55</xdr:col>
      <xdr:colOff>50800</xdr:colOff>
      <xdr:row>77</xdr:row>
      <xdr:rowOff>169028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10426700" y="13269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90305</xdr:rowOff>
    </xdr:from>
    <xdr:ext cx="534377" cy="259045"/>
    <xdr:sp macro="" textlink="">
      <xdr:nvSpPr>
        <xdr:cNvPr id="423" name="商工費該当値テキスト">
          <a:extLst>
            <a:ext uri="{FF2B5EF4-FFF2-40B4-BE49-F238E27FC236}">
              <a16:creationId xmlns:a16="http://schemas.microsoft.com/office/drawing/2014/main" id="{00000000-0008-0000-0700-0000A7010000}"/>
            </a:ext>
          </a:extLst>
        </xdr:cNvPr>
        <xdr:cNvSpPr txBox="1"/>
      </xdr:nvSpPr>
      <xdr:spPr>
        <a:xfrm>
          <a:off x="10528300" y="1312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64146</xdr:rowOff>
    </xdr:from>
    <xdr:to>
      <xdr:col>50</xdr:col>
      <xdr:colOff>165100</xdr:colOff>
      <xdr:row>76</xdr:row>
      <xdr:rowOff>165746</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9588500" y="13094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10823</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9372111" y="12869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87985</xdr:rowOff>
    </xdr:from>
    <xdr:to>
      <xdr:col>46</xdr:col>
      <xdr:colOff>38100</xdr:colOff>
      <xdr:row>77</xdr:row>
      <xdr:rowOff>18135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8699500" y="13118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34662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483111" y="128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90957</xdr:rowOff>
    </xdr:from>
    <xdr:to>
      <xdr:col>41</xdr:col>
      <xdr:colOff>101600</xdr:colOff>
      <xdr:row>77</xdr:row>
      <xdr:rowOff>21107</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7810500" y="13121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37634</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7594111" y="1289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100559</xdr:rowOff>
    </xdr:from>
    <xdr:to>
      <xdr:col>36</xdr:col>
      <xdr:colOff>165100</xdr:colOff>
      <xdr:row>74</xdr:row>
      <xdr:rowOff>30709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6921500" y="1261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47236</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05111" y="1239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58714</xdr:rowOff>
    </xdr:from>
    <xdr:to>
      <xdr:col>54</xdr:col>
      <xdr:colOff>189865</xdr:colOff>
      <xdr:row>98</xdr:row>
      <xdr:rowOff>56139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489214"/>
          <a:ext cx="1270" cy="1369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59966</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862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56139</xdr:rowOff>
    </xdr:from>
    <xdr:to>
      <xdr:col>55</xdr:col>
      <xdr:colOff>88900</xdr:colOff>
      <xdr:row>98</xdr:row>
      <xdr:rowOff>56139</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5391</xdr:rowOff>
    </xdr:from>
    <xdr:ext cx="599010"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264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200,628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58714</xdr:rowOff>
    </xdr:from>
    <xdr:to>
      <xdr:col>55</xdr:col>
      <xdr:colOff>88900</xdr:colOff>
      <xdr:row>90</xdr:row>
      <xdr:rowOff>58714</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489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16011</xdr:rowOff>
    </xdr:from>
    <xdr:to>
      <xdr:col>55</xdr:col>
      <xdr:colOff>0</xdr:colOff>
      <xdr:row>96</xdr:row>
      <xdr:rowOff>36875</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475211"/>
          <a:ext cx="838200" cy="20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11586</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07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33159</xdr:rowOff>
    </xdr:from>
    <xdr:to>
      <xdr:col>55</xdr:col>
      <xdr:colOff>50800</xdr:colOff>
      <xdr:row>96</xdr:row>
      <xdr:rowOff>134759</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2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36875</xdr:rowOff>
    </xdr:from>
    <xdr:to>
      <xdr:col>50</xdr:col>
      <xdr:colOff>114300</xdr:colOff>
      <xdr:row>96</xdr:row>
      <xdr:rowOff>48054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496075"/>
          <a:ext cx="889000" cy="11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61033</xdr:rowOff>
    </xdr:from>
    <xdr:to>
      <xdr:col>50</xdr:col>
      <xdr:colOff>165100</xdr:colOff>
      <xdr:row>96</xdr:row>
      <xdr:rowOff>162633</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2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153760</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61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116277</xdr:rowOff>
    </xdr:from>
    <xdr:to>
      <xdr:col>45</xdr:col>
      <xdr:colOff>177800</xdr:colOff>
      <xdr:row>96</xdr:row>
      <xdr:rowOff>48054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404027"/>
          <a:ext cx="889000" cy="103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79284</xdr:rowOff>
    </xdr:from>
    <xdr:to>
      <xdr:col>46</xdr:col>
      <xdr:colOff>38100</xdr:colOff>
      <xdr:row>97</xdr:row>
      <xdr:rowOff>9434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3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561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63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116277</xdr:rowOff>
    </xdr:from>
    <xdr:to>
      <xdr:col>41</xdr:col>
      <xdr:colOff>50800</xdr:colOff>
      <xdr:row>95</xdr:row>
      <xdr:rowOff>156372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404027"/>
          <a:ext cx="889000" cy="40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99560</xdr:rowOff>
    </xdr:from>
    <xdr:to>
      <xdr:col>41</xdr:col>
      <xdr:colOff>101600</xdr:colOff>
      <xdr:row>97</xdr:row>
      <xdr:rowOff>29710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5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20837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51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45162</xdr:rowOff>
    </xdr:from>
    <xdr:to>
      <xdr:col>36</xdr:col>
      <xdr:colOff>165100</xdr:colOff>
      <xdr:row>96</xdr:row>
      <xdr:rowOff>146762</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504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137889</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59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136661</xdr:rowOff>
    </xdr:from>
    <xdr:to>
      <xdr:col>55</xdr:col>
      <xdr:colOff>50800</xdr:colOff>
      <xdr:row>96</xdr:row>
      <xdr:rowOff>66811</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24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159538</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275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157525</xdr:rowOff>
    </xdr:from>
    <xdr:to>
      <xdr:col>50</xdr:col>
      <xdr:colOff>165100</xdr:colOff>
      <xdr:row>96</xdr:row>
      <xdr:rowOff>87675</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44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104202</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220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168704</xdr:rowOff>
    </xdr:from>
    <xdr:to>
      <xdr:col>46</xdr:col>
      <xdr:colOff>38100</xdr:colOff>
      <xdr:row>96</xdr:row>
      <xdr:rowOff>98854</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56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115381</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3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65477</xdr:rowOff>
    </xdr:from>
    <xdr:to>
      <xdr:col>41</xdr:col>
      <xdr:colOff>101600</xdr:colOff>
      <xdr:row>95</xdr:row>
      <xdr:rowOff>167077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35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12154</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128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105572</xdr:rowOff>
    </xdr:from>
    <xdr:to>
      <xdr:col>36</xdr:col>
      <xdr:colOff>165100</xdr:colOff>
      <xdr:row>96</xdr:row>
      <xdr:rowOff>35722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393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52249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16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7931</xdr:rowOff>
    </xdr:from>
    <xdr:to>
      <xdr:col>85</xdr:col>
      <xdr:colOff>126364</xdr:colOff>
      <xdr:row>37</xdr:row>
      <xdr:rowOff>148844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322881"/>
          <a:ext cx="1269" cy="1169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152671</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496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37</xdr:row>
      <xdr:rowOff>148844</xdr:rowOff>
    </xdr:from>
    <xdr:to>
      <xdr:col>86</xdr:col>
      <xdr:colOff>25400</xdr:colOff>
      <xdr:row>37</xdr:row>
      <xdr:rowOff>148844</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492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126058</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98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73,917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7931</xdr:rowOff>
    </xdr:from>
    <xdr:to>
      <xdr:col>86</xdr:col>
      <xdr:colOff>25400</xdr:colOff>
      <xdr:row>31</xdr:row>
      <xdr:rowOff>7931</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322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106572</xdr:rowOff>
    </xdr:from>
    <xdr:to>
      <xdr:col>85</xdr:col>
      <xdr:colOff>127000</xdr:colOff>
      <xdr:row>35</xdr:row>
      <xdr:rowOff>48888</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5935872"/>
          <a:ext cx="838200" cy="113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7224</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794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28797</xdr:rowOff>
    </xdr:from>
    <xdr:to>
      <xdr:col>85</xdr:col>
      <xdr:colOff>177800</xdr:colOff>
      <xdr:row>36</xdr:row>
      <xdr:rowOff>130397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00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48888</xdr:rowOff>
    </xdr:from>
    <xdr:to>
      <xdr:col>81</xdr:col>
      <xdr:colOff>50800</xdr:colOff>
      <xdr:row>35</xdr:row>
      <xdr:rowOff>106096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049638"/>
          <a:ext cx="889000" cy="57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38779</xdr:rowOff>
    </xdr:from>
    <xdr:to>
      <xdr:col>81</xdr:col>
      <xdr:colOff>101600</xdr:colOff>
      <xdr:row>36</xdr:row>
      <xdr:rowOff>140379</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210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131506</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303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106096</xdr:rowOff>
    </xdr:from>
    <xdr:to>
      <xdr:col>76</xdr:col>
      <xdr:colOff>114300</xdr:colOff>
      <xdr:row>35</xdr:row>
      <xdr:rowOff>154273</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106846"/>
          <a:ext cx="889000" cy="48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62459</xdr:rowOff>
    </xdr:from>
    <xdr:to>
      <xdr:col>76</xdr:col>
      <xdr:colOff>165100</xdr:colOff>
      <xdr:row>36</xdr:row>
      <xdr:rowOff>164059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234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155186</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327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128746</xdr:rowOff>
    </xdr:from>
    <xdr:to>
      <xdr:col>71</xdr:col>
      <xdr:colOff>177800</xdr:colOff>
      <xdr:row>35</xdr:row>
      <xdr:rowOff>154273</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129496"/>
          <a:ext cx="889000" cy="2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68936</xdr:rowOff>
    </xdr:from>
    <xdr:to>
      <xdr:col>72</xdr:col>
      <xdr:colOff>38100</xdr:colOff>
      <xdr:row>36</xdr:row>
      <xdr:rowOff>170536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41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161663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333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82671</xdr:rowOff>
    </xdr:from>
    <xdr:to>
      <xdr:col>67</xdr:col>
      <xdr:colOff>101600</xdr:colOff>
      <xdr:row>37</xdr:row>
      <xdr:rowOff>12821</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5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3948</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34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55772</xdr:rowOff>
    </xdr:from>
    <xdr:to>
      <xdr:col>85</xdr:col>
      <xdr:colOff>177800</xdr:colOff>
      <xdr:row>34</xdr:row>
      <xdr:rowOff>157372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588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78649</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5736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169538</xdr:rowOff>
    </xdr:from>
    <xdr:to>
      <xdr:col>81</xdr:col>
      <xdr:colOff>101600</xdr:colOff>
      <xdr:row>35</xdr:row>
      <xdr:rowOff>99688</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599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33</xdr:row>
      <xdr:rowOff>116215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577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55296</xdr:rowOff>
    </xdr:from>
    <xdr:to>
      <xdr:col>76</xdr:col>
      <xdr:colOff>165100</xdr:colOff>
      <xdr:row>35</xdr:row>
      <xdr:rowOff>156896</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056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1973</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5831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103473</xdr:rowOff>
    </xdr:from>
    <xdr:to>
      <xdr:col>72</xdr:col>
      <xdr:colOff>38100</xdr:colOff>
      <xdr:row>36</xdr:row>
      <xdr:rowOff>33623</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104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50150</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587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77946</xdr:rowOff>
    </xdr:from>
    <xdr:to>
      <xdr:col>67</xdr:col>
      <xdr:colOff>101600</xdr:colOff>
      <xdr:row>36</xdr:row>
      <xdr:rowOff>8096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07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24623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5853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51560</xdr:rowOff>
    </xdr:from>
    <xdr:to>
      <xdr:col>85</xdr:col>
      <xdr:colOff>126364</xdr:colOff>
      <xdr:row>57</xdr:row>
      <xdr:rowOff>135204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624060"/>
          <a:ext cx="1269" cy="1283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139031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9911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135204</xdr:rowOff>
    </xdr:from>
    <xdr:to>
      <xdr:col>86</xdr:col>
      <xdr:colOff>25400</xdr:colOff>
      <xdr:row>57</xdr:row>
      <xdr:rowOff>135204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99078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169687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99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201,567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51560</xdr:rowOff>
    </xdr:from>
    <xdr:to>
      <xdr:col>86</xdr:col>
      <xdr:colOff>25400</xdr:colOff>
      <xdr:row>50</xdr:row>
      <xdr:rowOff>51560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47521</xdr:rowOff>
    </xdr:from>
    <xdr:to>
      <xdr:col>85</xdr:col>
      <xdr:colOff>127000</xdr:colOff>
      <xdr:row>55</xdr:row>
      <xdr:rowOff>95069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477271"/>
          <a:ext cx="838200" cy="47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99445</xdr:rowOff>
    </xdr:from>
    <xdr:ext cx="534377"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5291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121018</xdr:rowOff>
    </xdr:from>
    <xdr:to>
      <xdr:col>85</xdr:col>
      <xdr:colOff>177800</xdr:colOff>
      <xdr:row>56</xdr:row>
      <xdr:rowOff>51168</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55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47521</xdr:rowOff>
    </xdr:from>
    <xdr:to>
      <xdr:col>81</xdr:col>
      <xdr:colOff>50800</xdr:colOff>
      <xdr:row>55</xdr:row>
      <xdr:rowOff>142329</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477271"/>
          <a:ext cx="889000" cy="9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36535</xdr:rowOff>
    </xdr:from>
    <xdr:to>
      <xdr:col>81</xdr:col>
      <xdr:colOff>101600</xdr:colOff>
      <xdr:row>56</xdr:row>
      <xdr:rowOff>138135</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637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129262</xdr:rowOff>
    </xdr:from>
    <xdr:ext cx="534377"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214111" y="973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73399</xdr:rowOff>
    </xdr:from>
    <xdr:to>
      <xdr:col>76</xdr:col>
      <xdr:colOff>114300</xdr:colOff>
      <xdr:row>55</xdr:row>
      <xdr:rowOff>142329</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3703300" y="9160249"/>
          <a:ext cx="889000" cy="411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3511</xdr:rowOff>
    </xdr:from>
    <xdr:to>
      <xdr:col>76</xdr:col>
      <xdr:colOff>165100</xdr:colOff>
      <xdr:row>56</xdr:row>
      <xdr:rowOff>105111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604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96238</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325111" y="9697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51</xdr:row>
      <xdr:rowOff>169373</xdr:rowOff>
    </xdr:from>
    <xdr:to>
      <xdr:col>71</xdr:col>
      <xdr:colOff>177800</xdr:colOff>
      <xdr:row>53</xdr:row>
      <xdr:rowOff>73399</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8913323"/>
          <a:ext cx="889000" cy="24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31285</xdr:rowOff>
    </xdr:from>
    <xdr:to>
      <xdr:col>72</xdr:col>
      <xdr:colOff>38100</xdr:colOff>
      <xdr:row>56</xdr:row>
      <xdr:rowOff>132885</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63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124012</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36111" y="9725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36992</xdr:rowOff>
    </xdr:from>
    <xdr:to>
      <xdr:col>67</xdr:col>
      <xdr:colOff>101600</xdr:colOff>
      <xdr:row>56</xdr:row>
      <xdr:rowOff>138592</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638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129719</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47111" y="9730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44269</xdr:rowOff>
    </xdr:from>
    <xdr:to>
      <xdr:col>85</xdr:col>
      <xdr:colOff>177800</xdr:colOff>
      <xdr:row>55</xdr:row>
      <xdr:rowOff>145869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474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67146</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325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168171</xdr:rowOff>
    </xdr:from>
    <xdr:to>
      <xdr:col>81</xdr:col>
      <xdr:colOff>101600</xdr:colOff>
      <xdr:row>55</xdr:row>
      <xdr:rowOff>98321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426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114848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9201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91529</xdr:rowOff>
    </xdr:from>
    <xdr:to>
      <xdr:col>76</xdr:col>
      <xdr:colOff>165100</xdr:colOff>
      <xdr:row>56</xdr:row>
      <xdr:rowOff>21679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521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38206</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929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53</xdr:row>
      <xdr:rowOff>22599</xdr:rowOff>
    </xdr:from>
    <xdr:to>
      <xdr:col>72</xdr:col>
      <xdr:colOff>38100</xdr:colOff>
      <xdr:row>53</xdr:row>
      <xdr:rowOff>124199</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109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51</xdr:row>
      <xdr:rowOff>140726</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8884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118573</xdr:rowOff>
    </xdr:from>
    <xdr:to>
      <xdr:col>67</xdr:col>
      <xdr:colOff>101600</xdr:colOff>
      <xdr:row>52</xdr:row>
      <xdr:rowOff>48723</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886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50</xdr:row>
      <xdr:rowOff>65250</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8637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32098</xdr:rowOff>
    </xdr:from>
    <xdr:to>
      <xdr:col>85</xdr:col>
      <xdr:colOff>126364</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flipV="1">
          <a:off x="16317595" y="12033598"/>
          <a:ext cx="1269" cy="147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a:extLst>
            <a:ext uri="{FF2B5EF4-FFF2-40B4-BE49-F238E27FC236}">
              <a16:creationId xmlns:a16="http://schemas.microsoft.com/office/drawing/2014/main" id="{00000000-0008-0000-0700-000071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150225</xdr:rowOff>
    </xdr:from>
    <xdr:ext cx="534377" cy="259045"/>
    <xdr:sp macro="" textlink="">
      <xdr:nvSpPr>
        <xdr:cNvPr id="627" name="災害復旧費最大値テキスト">
          <a:extLst>
            <a:ext uri="{FF2B5EF4-FFF2-40B4-BE49-F238E27FC236}">
              <a16:creationId xmlns:a16="http://schemas.microsoft.com/office/drawing/2014/main" id="{00000000-0008-0000-0700-000073020000}"/>
            </a:ext>
          </a:extLst>
        </xdr:cNvPr>
        <xdr:cNvSpPr txBox="1"/>
      </xdr:nvSpPr>
      <xdr:spPr>
        <a:xfrm>
          <a:off x="16370300" y="1180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32098</xdr:rowOff>
    </xdr:from>
    <xdr:to>
      <xdr:col>86</xdr:col>
      <xdr:colOff>25400</xdr:colOff>
      <xdr:row>70</xdr:row>
      <xdr:rowOff>32098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2033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166652</xdr:rowOff>
    </xdr:from>
    <xdr:to>
      <xdr:col>85</xdr:col>
      <xdr:colOff>127000</xdr:colOff>
      <xdr:row>77</xdr:row>
      <xdr:rowOff>21286</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5481300" y="13196852"/>
          <a:ext cx="838200" cy="26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123175</xdr:rowOff>
    </xdr:from>
    <xdr:ext cx="469744" cy="259045"/>
    <xdr:sp macro="" textlink="">
      <xdr:nvSpPr>
        <xdr:cNvPr id="630" name="災害復旧費平均値テキスト">
          <a:extLst>
            <a:ext uri="{FF2B5EF4-FFF2-40B4-BE49-F238E27FC236}">
              <a16:creationId xmlns:a16="http://schemas.microsoft.com/office/drawing/2014/main" id="{00000000-0008-0000-0700-000076020000}"/>
            </a:ext>
          </a:extLst>
        </xdr:cNvPr>
        <xdr:cNvSpPr txBox="1"/>
      </xdr:nvSpPr>
      <xdr:spPr>
        <a:xfrm>
          <a:off x="16370300" y="133248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144748</xdr:rowOff>
    </xdr:from>
    <xdr:to>
      <xdr:col>85</xdr:col>
      <xdr:colOff>177800</xdr:colOff>
      <xdr:row>78</xdr:row>
      <xdr:rowOff>74898</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6268700" y="13346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21286</xdr:rowOff>
    </xdr:from>
    <xdr:to>
      <xdr:col>81</xdr:col>
      <xdr:colOff>50800</xdr:colOff>
      <xdr:row>78</xdr:row>
      <xdr:rowOff>78161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4592300" y="13222936"/>
          <a:ext cx="889000" cy="228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168773</xdr:rowOff>
    </xdr:from>
    <xdr:to>
      <xdr:col>81</xdr:col>
      <xdr:colOff>101600</xdr:colOff>
      <xdr:row>78</xdr:row>
      <xdr:rowOff>98923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5430500" y="13370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90050</xdr:rowOff>
    </xdr:from>
    <xdr:ext cx="469744"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5246428" y="13463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78161</xdr:rowOff>
    </xdr:from>
    <xdr:to>
      <xdr:col>76</xdr:col>
      <xdr:colOff>114300</xdr:colOff>
      <xdr:row>78</xdr:row>
      <xdr:rowOff>78801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3703300" y="13451261"/>
          <a:ext cx="889000" cy="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126323</xdr:rowOff>
    </xdr:from>
    <xdr:to>
      <xdr:col>76</xdr:col>
      <xdr:colOff>165100</xdr:colOff>
      <xdr:row>78</xdr:row>
      <xdr:rowOff>56473</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4541500" y="1332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73000</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357428" y="13103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78801</xdr:rowOff>
    </xdr:from>
    <xdr:to>
      <xdr:col>71</xdr:col>
      <xdr:colOff>177800</xdr:colOff>
      <xdr:row>78</xdr:row>
      <xdr:rowOff>128567</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2814300" y="13451901"/>
          <a:ext cx="889000" cy="49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82499</xdr:rowOff>
    </xdr:from>
    <xdr:to>
      <xdr:col>72</xdr:col>
      <xdr:colOff>38100</xdr:colOff>
      <xdr:row>78</xdr:row>
      <xdr:rowOff>12649</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3652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29176</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3468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112880</xdr:rowOff>
    </xdr:from>
    <xdr:to>
      <xdr:col>67</xdr:col>
      <xdr:colOff>101600</xdr:colOff>
      <xdr:row>78</xdr:row>
      <xdr:rowOff>43030</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2763500" y="1331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59557</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2579428" y="1308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115852</xdr:rowOff>
    </xdr:from>
    <xdr:to>
      <xdr:col>85</xdr:col>
      <xdr:colOff>177800</xdr:colOff>
      <xdr:row>77</xdr:row>
      <xdr:rowOff>46002</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6268700" y="13146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138729</xdr:rowOff>
    </xdr:from>
    <xdr:ext cx="534377" cy="259045"/>
    <xdr:sp macro="" textlink="">
      <xdr:nvSpPr>
        <xdr:cNvPr id="649" name="災害復旧費該当値テキスト">
          <a:extLst>
            <a:ext uri="{FF2B5EF4-FFF2-40B4-BE49-F238E27FC236}">
              <a16:creationId xmlns:a16="http://schemas.microsoft.com/office/drawing/2014/main" id="{00000000-0008-0000-0700-000089020000}"/>
            </a:ext>
          </a:extLst>
        </xdr:cNvPr>
        <xdr:cNvSpPr txBox="1"/>
      </xdr:nvSpPr>
      <xdr:spPr>
        <a:xfrm>
          <a:off x="16370300" y="1299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141936</xdr:rowOff>
    </xdr:from>
    <xdr:to>
      <xdr:col>81</xdr:col>
      <xdr:colOff>101600</xdr:colOff>
      <xdr:row>77</xdr:row>
      <xdr:rowOff>72086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5430500" y="131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88613</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14111" y="1294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27361</xdr:rowOff>
    </xdr:from>
    <xdr:to>
      <xdr:col>76</xdr:col>
      <xdr:colOff>165100</xdr:colOff>
      <xdr:row>78</xdr:row>
      <xdr:rowOff>128961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4541500" y="1340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120088</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4357428" y="13493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28001</xdr:rowOff>
    </xdr:from>
    <xdr:to>
      <xdr:col>72</xdr:col>
      <xdr:colOff>38100</xdr:colOff>
      <xdr:row>78</xdr:row>
      <xdr:rowOff>129601</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3652500" y="1340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120728</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3468428" y="1349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77767</xdr:rowOff>
    </xdr:from>
    <xdr:to>
      <xdr:col>67</xdr:col>
      <xdr:colOff>101600</xdr:colOff>
      <xdr:row>79</xdr:row>
      <xdr:rowOff>7917</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2763500" y="1345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170494</xdr:rowOff>
    </xdr:from>
    <xdr:ext cx="378565"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625017" y="13543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73677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144311</xdr:rowOff>
    </xdr:from>
    <xdr:to>
      <xdr:col>85</xdr:col>
      <xdr:colOff>126364</xdr:colOff>
      <xdr:row>99</xdr:row>
      <xdr:rowOff>107620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403361"/>
          <a:ext cx="1269" cy="16778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111447</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708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107620</xdr:rowOff>
    </xdr:from>
    <xdr:to>
      <xdr:col>86</xdr:col>
      <xdr:colOff>25400</xdr:colOff>
      <xdr:row>99</xdr:row>
      <xdr:rowOff>107620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7081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90988</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178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157,137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144311</xdr:rowOff>
    </xdr:from>
    <xdr:to>
      <xdr:col>86</xdr:col>
      <xdr:colOff>25400</xdr:colOff>
      <xdr:row>89</xdr:row>
      <xdr:rowOff>144311</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403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142481</xdr:rowOff>
    </xdr:from>
    <xdr:to>
      <xdr:col>85</xdr:col>
      <xdr:colOff>127000</xdr:colOff>
      <xdr:row>94</xdr:row>
      <xdr:rowOff>50203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5481300" y="16087331"/>
          <a:ext cx="838200" cy="79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88092</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472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109665</xdr:rowOff>
    </xdr:from>
    <xdr:to>
      <xdr:col>85</xdr:col>
      <xdr:colOff>177800</xdr:colOff>
      <xdr:row>97</xdr:row>
      <xdr:rowOff>39815</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568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142481</xdr:rowOff>
    </xdr:from>
    <xdr:to>
      <xdr:col>81</xdr:col>
      <xdr:colOff>50800</xdr:colOff>
      <xdr:row>94</xdr:row>
      <xdr:rowOff>85471</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087331"/>
          <a:ext cx="889000" cy="114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101309</xdr:rowOff>
    </xdr:from>
    <xdr:to>
      <xdr:col>81</xdr:col>
      <xdr:colOff>101600</xdr:colOff>
      <xdr:row>97</xdr:row>
      <xdr:rowOff>31459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60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22586</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653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85471</xdr:rowOff>
    </xdr:from>
    <xdr:to>
      <xdr:col>76</xdr:col>
      <xdr:colOff>114300</xdr:colOff>
      <xdr:row>94</xdr:row>
      <xdr:rowOff>140818</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201771"/>
          <a:ext cx="889000" cy="553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138010</xdr:rowOff>
    </xdr:from>
    <xdr:to>
      <xdr:col>76</xdr:col>
      <xdr:colOff>165100</xdr:colOff>
      <xdr:row>97</xdr:row>
      <xdr:rowOff>68160</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5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59287</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6899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140818</xdr:rowOff>
    </xdr:from>
    <xdr:to>
      <xdr:col>71</xdr:col>
      <xdr:colOff>177800</xdr:colOff>
      <xdr:row>95</xdr:row>
      <xdr:rowOff>41275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257118"/>
          <a:ext cx="889000" cy="71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149937</xdr:rowOff>
    </xdr:from>
    <xdr:to>
      <xdr:col>72</xdr:col>
      <xdr:colOff>38100</xdr:colOff>
      <xdr:row>97</xdr:row>
      <xdr:rowOff>80087</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0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71214</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701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20777</xdr:rowOff>
    </xdr:from>
    <xdr:to>
      <xdr:col>67</xdr:col>
      <xdr:colOff>101600</xdr:colOff>
      <xdr:row>97</xdr:row>
      <xdr:rowOff>122377</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5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113504</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74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170853</xdr:rowOff>
    </xdr:from>
    <xdr:to>
      <xdr:col>85</xdr:col>
      <xdr:colOff>177800</xdr:colOff>
      <xdr:row>94</xdr:row>
      <xdr:rowOff>101003</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115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22280</xdr:rowOff>
    </xdr:from>
    <xdr:ext cx="534377"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596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91681</xdr:rowOff>
    </xdr:from>
    <xdr:to>
      <xdr:col>81</xdr:col>
      <xdr:colOff>101600</xdr:colOff>
      <xdr:row>94</xdr:row>
      <xdr:rowOff>21831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036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92</xdr:row>
      <xdr:rowOff>38358</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5811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34671</xdr:rowOff>
    </xdr:from>
    <xdr:to>
      <xdr:col>76</xdr:col>
      <xdr:colOff>165100</xdr:colOff>
      <xdr:row>94</xdr:row>
      <xdr:rowOff>136271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150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152798</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325111" y="15926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90018</xdr:rowOff>
    </xdr:from>
    <xdr:to>
      <xdr:col>72</xdr:col>
      <xdr:colOff>38100</xdr:colOff>
      <xdr:row>95</xdr:row>
      <xdr:rowOff>20168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20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36695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598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161925</xdr:rowOff>
    </xdr:from>
    <xdr:to>
      <xdr:col>67</xdr:col>
      <xdr:colOff>101600</xdr:colOff>
      <xdr:row>95</xdr:row>
      <xdr:rowOff>92075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278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108602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053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144434</xdr:rowOff>
    </xdr:from>
    <xdr:ext cx="31290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975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34</xdr:row>
      <xdr:rowOff>160763</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5641</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38299</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38</xdr:row>
      <xdr:rowOff>128815</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6643915"/>
          <a:ext cx="1269" cy="141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153505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840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75491</xdr:rowOff>
    </xdr:from>
    <xdr:ext cx="313932"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64191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38</xdr:row>
      <xdr:rowOff>128815</xdr:rowOff>
    </xdr:from>
    <xdr:to>
      <xdr:col>116</xdr:col>
      <xdr:colOff>152400</xdr:colOff>
      <xdr:row>38</xdr:row>
      <xdr:rowOff>128815</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643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70955</xdr:rowOff>
    </xdr:from>
    <xdr:ext cx="249299"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86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75293</xdr:rowOff>
    </xdr:from>
    <xdr:to>
      <xdr:col>112</xdr:col>
      <xdr:colOff>38100</xdr:colOff>
      <xdr:row>38</xdr:row>
      <xdr:rowOff>5443</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41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21970</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1941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116114</xdr:rowOff>
    </xdr:from>
    <xdr:to>
      <xdr:col>107</xdr:col>
      <xdr:colOff>101600</xdr:colOff>
      <xdr:row>37</xdr:row>
      <xdr:rowOff>46264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288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35</xdr:row>
      <xdr:rowOff>62791</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06354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146050</xdr:rowOff>
    </xdr:from>
    <xdr:to>
      <xdr:col>102</xdr:col>
      <xdr:colOff>165100</xdr:colOff>
      <xdr:row>36</xdr:row>
      <xdr:rowOff>76200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34</xdr:row>
      <xdr:rowOff>92727</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4536</xdr:rowOff>
    </xdr:from>
    <xdr:to>
      <xdr:col>98</xdr:col>
      <xdr:colOff>38100</xdr:colOff>
      <xdr:row>31</xdr:row>
      <xdr:rowOff>106136</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53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29</xdr:row>
      <xdr:rowOff>122663</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5094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26505</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7130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性質別歳出決算分析表と同様に、全体的に類似団体平均と比べて高い水準となっている。この要因は、</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性質別歳出決算分析表に記載のとおりである。</a:t>
          </a:r>
        </a:p>
        <a:p>
          <a:r>
            <a:rPr kumimoji="1" lang="ja-JP" altLang="en-US" sz="1300">
              <a:latin typeface="ＭＳ Ｐゴシック" panose="020B0600070205080204" pitchFamily="50" charset="-128"/>
              <a:ea typeface="ＭＳ Ｐゴシック" panose="020B0600070205080204" pitchFamily="50" charset="-128"/>
            </a:rPr>
            <a:t>　「農林水産業費」は高い林野率を背景に森林整備事業費や有害鳥獣防護対策経費が大きいことから類似団体の中で高い順位となっている。</a:t>
          </a:r>
        </a:p>
        <a:p>
          <a:r>
            <a:rPr kumimoji="1" lang="ja-JP" altLang="en-US" sz="1300">
              <a:latin typeface="ＭＳ Ｐゴシック" panose="020B0600070205080204" pitchFamily="50" charset="-128"/>
              <a:ea typeface="ＭＳ Ｐゴシック" panose="020B0600070205080204" pitchFamily="50" charset="-128"/>
            </a:rPr>
            <a:t>　「消防費」は消防団車両の更新などにより増加した。</a:t>
          </a:r>
        </a:p>
        <a:p>
          <a:r>
            <a:rPr kumimoji="1" lang="ja-JP" altLang="en-US" sz="1300">
              <a:latin typeface="ＭＳ Ｐゴシック" panose="020B0600070205080204" pitchFamily="50" charset="-128"/>
              <a:ea typeface="ＭＳ Ｐゴシック" panose="020B0600070205080204" pitchFamily="50" charset="-128"/>
            </a:rPr>
            <a:t>　「災害復旧費」は令和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年度の台風</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号による被災箇所本復旧工事費の増などにより増加した。</a:t>
          </a:r>
        </a:p>
        <a:p>
          <a:r>
            <a:rPr kumimoji="1" lang="ja-JP" altLang="en-US" sz="1300">
              <a:latin typeface="ＭＳ Ｐゴシック" panose="020B0600070205080204" pitchFamily="50" charset="-128"/>
              <a:ea typeface="ＭＳ Ｐゴシック" panose="020B0600070205080204" pitchFamily="50" charset="-128"/>
            </a:rPr>
            <a:t>　行政改革大綱による行財政改革、公共施設等総合管理計画による公共施設等の適正管理及び定員管理計画による職員数の適正化等により、引き続き行政コストの削減に努めていく。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兵庫県養父市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実質収支額は増加し、異常値といえる令和３・４年度を除くと平年並と言える。</a:t>
          </a:r>
        </a:p>
        <a:p>
          <a:r>
            <a:rPr kumimoji="1" lang="ja-JP" altLang="en-US" sz="1400">
              <a:latin typeface="ＭＳ ゴシック" pitchFamily="49" charset="-128"/>
              <a:ea typeface="ＭＳ ゴシック" pitchFamily="49" charset="-128"/>
            </a:rPr>
            <a:t>　実質単年度収支は財政調整基金の物価高騰対策等のための取崩額が減ったことなどからプラスとなった。</a:t>
          </a:r>
        </a:p>
        <a:p>
          <a:r>
            <a:rPr kumimoji="1" lang="ja-JP" altLang="en-US" sz="1400">
              <a:latin typeface="ＭＳ ゴシック" pitchFamily="49" charset="-128"/>
              <a:ea typeface="ＭＳ ゴシック" pitchFamily="49" charset="-128"/>
            </a:rPr>
            <a:t>　災害等特殊な要因以外では財政調整基金を取り崩さないことを財政運営の基本方針とし、実質単年度収支が極端に悪化しないよう努める。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兵庫県養父市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全ての会計において、歳出の削減に努めていることや一般会計の繰出金等により、赤字額は生じていない。</a:t>
          </a:r>
        </a:p>
        <a:p>
          <a:r>
            <a:rPr kumimoji="1" lang="ja-JP" altLang="en-US" sz="1400">
              <a:latin typeface="ＭＳ ゴシック" pitchFamily="49" charset="-128"/>
              <a:ea typeface="ＭＳ ゴシック" pitchFamily="49" charset="-128"/>
            </a:rPr>
            <a:t>　今後も引き続きコスト削減に努め、安定的な財政運営を行っていく。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75" thickBot="1" x14ac:dyDescent="0.2">
      <c r="B2" s="164" t="s">
        <v>77</v>
      </c>
      <c r="C2" s="164"/>
      <c r="D2" s="165"/>
    </row>
    <row r="3" spans="1:119" ht="18.75" customHeight="1" thickBot="1" x14ac:dyDescent="0.2">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15">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19929707</v>
      </c>
      <c r="BO4" s="358"/>
      <c r="BP4" s="358"/>
      <c r="BQ4" s="358"/>
      <c r="BR4" s="358"/>
      <c r="BS4" s="358"/>
      <c r="BT4" s="358"/>
      <c r="BU4" s="359"/>
      <c r="BV4" s="357">
        <v>21002115</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6.8</v>
      </c>
      <c r="CU4" s="364"/>
      <c r="CV4" s="364"/>
      <c r="CW4" s="364"/>
      <c r="CX4" s="364"/>
      <c r="CY4" s="364"/>
      <c r="CZ4" s="364"/>
      <c r="DA4" s="365"/>
      <c r="DB4" s="363">
        <v>6.7</v>
      </c>
      <c r="DC4" s="364"/>
      <c r="DD4" s="364"/>
      <c r="DE4" s="364"/>
      <c r="DF4" s="364"/>
      <c r="DG4" s="364"/>
      <c r="DH4" s="364"/>
      <c r="DI4" s="365"/>
    </row>
    <row r="5" spans="1:119" ht="18.75" customHeight="1" x14ac:dyDescent="0.15">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19086914</v>
      </c>
      <c r="BO5" s="395"/>
      <c r="BP5" s="395"/>
      <c r="BQ5" s="395"/>
      <c r="BR5" s="395"/>
      <c r="BS5" s="395"/>
      <c r="BT5" s="395"/>
      <c r="BU5" s="396"/>
      <c r="BV5" s="394">
        <v>20136723</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97.6</v>
      </c>
      <c r="CU5" s="392"/>
      <c r="CV5" s="392"/>
      <c r="CW5" s="392"/>
      <c r="CX5" s="392"/>
      <c r="CY5" s="392"/>
      <c r="CZ5" s="392"/>
      <c r="DA5" s="393"/>
      <c r="DB5" s="391">
        <v>97.4</v>
      </c>
      <c r="DC5" s="392"/>
      <c r="DD5" s="392"/>
      <c r="DE5" s="392"/>
      <c r="DF5" s="392"/>
      <c r="DG5" s="392"/>
      <c r="DH5" s="392"/>
      <c r="DI5" s="393"/>
    </row>
    <row r="6" spans="1:119" ht="18.75" customHeight="1" x14ac:dyDescent="0.15">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842793</v>
      </c>
      <c r="BO6" s="395"/>
      <c r="BP6" s="395"/>
      <c r="BQ6" s="395"/>
      <c r="BR6" s="395"/>
      <c r="BS6" s="395"/>
      <c r="BT6" s="395"/>
      <c r="BU6" s="396"/>
      <c r="BV6" s="394">
        <v>865392</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97.8</v>
      </c>
      <c r="CU6" s="432"/>
      <c r="CV6" s="432"/>
      <c r="CW6" s="432"/>
      <c r="CX6" s="432"/>
      <c r="CY6" s="432"/>
      <c r="CZ6" s="432"/>
      <c r="DA6" s="433"/>
      <c r="DB6" s="431">
        <v>97.8</v>
      </c>
      <c r="DC6" s="432"/>
      <c r="DD6" s="432"/>
      <c r="DE6" s="432"/>
      <c r="DF6" s="432"/>
      <c r="DG6" s="432"/>
      <c r="DH6" s="432"/>
      <c r="DI6" s="433"/>
    </row>
    <row r="7" spans="1:119" ht="18.75" customHeight="1" x14ac:dyDescent="0.15">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81853</v>
      </c>
      <c r="BO7" s="395"/>
      <c r="BP7" s="395"/>
      <c r="BQ7" s="395"/>
      <c r="BR7" s="395"/>
      <c r="BS7" s="395"/>
      <c r="BT7" s="395"/>
      <c r="BU7" s="396"/>
      <c r="BV7" s="394">
        <v>119784</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11143218</v>
      </c>
      <c r="CU7" s="395"/>
      <c r="CV7" s="395"/>
      <c r="CW7" s="395"/>
      <c r="CX7" s="395"/>
      <c r="CY7" s="395"/>
      <c r="CZ7" s="395"/>
      <c r="DA7" s="396"/>
      <c r="DB7" s="394">
        <v>11160286</v>
      </c>
      <c r="DC7" s="395"/>
      <c r="DD7" s="395"/>
      <c r="DE7" s="395"/>
      <c r="DF7" s="395"/>
      <c r="DG7" s="395"/>
      <c r="DH7" s="395"/>
      <c r="DI7" s="396"/>
    </row>
    <row r="8" spans="1:119" ht="18.75" customHeight="1" thickBot="1" x14ac:dyDescent="0.2">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104</v>
      </c>
      <c r="AV8" s="427"/>
      <c r="AW8" s="427"/>
      <c r="AX8" s="427"/>
      <c r="AY8" s="428" t="s">
        <v>105</v>
      </c>
      <c r="AZ8" s="429"/>
      <c r="BA8" s="429"/>
      <c r="BB8" s="429"/>
      <c r="BC8" s="429"/>
      <c r="BD8" s="429"/>
      <c r="BE8" s="429"/>
      <c r="BF8" s="429"/>
      <c r="BG8" s="429"/>
      <c r="BH8" s="429"/>
      <c r="BI8" s="429"/>
      <c r="BJ8" s="429"/>
      <c r="BK8" s="429"/>
      <c r="BL8" s="429"/>
      <c r="BM8" s="430"/>
      <c r="BN8" s="394">
        <v>760940</v>
      </c>
      <c r="BO8" s="395"/>
      <c r="BP8" s="395"/>
      <c r="BQ8" s="395"/>
      <c r="BR8" s="395"/>
      <c r="BS8" s="395"/>
      <c r="BT8" s="395"/>
      <c r="BU8" s="396"/>
      <c r="BV8" s="394">
        <v>745608</v>
      </c>
      <c r="BW8" s="395"/>
      <c r="BX8" s="395"/>
      <c r="BY8" s="395"/>
      <c r="BZ8" s="395"/>
      <c r="CA8" s="395"/>
      <c r="CB8" s="395"/>
      <c r="CC8" s="396"/>
      <c r="CD8" s="397" t="s">
        <v>106</v>
      </c>
      <c r="CE8" s="398"/>
      <c r="CF8" s="398"/>
      <c r="CG8" s="398"/>
      <c r="CH8" s="398"/>
      <c r="CI8" s="398"/>
      <c r="CJ8" s="398"/>
      <c r="CK8" s="398"/>
      <c r="CL8" s="398"/>
      <c r="CM8" s="398"/>
      <c r="CN8" s="398"/>
      <c r="CO8" s="398"/>
      <c r="CP8" s="398"/>
      <c r="CQ8" s="398"/>
      <c r="CR8" s="398"/>
      <c r="CS8" s="399"/>
      <c r="CT8" s="434">
        <v>0.25</v>
      </c>
      <c r="CU8" s="435"/>
      <c r="CV8" s="435"/>
      <c r="CW8" s="435"/>
      <c r="CX8" s="435"/>
      <c r="CY8" s="435"/>
      <c r="CZ8" s="435"/>
      <c r="DA8" s="436"/>
      <c r="DB8" s="434">
        <v>0.24</v>
      </c>
      <c r="DC8" s="435"/>
      <c r="DD8" s="435"/>
      <c r="DE8" s="435"/>
      <c r="DF8" s="435"/>
      <c r="DG8" s="435"/>
      <c r="DH8" s="435"/>
      <c r="DI8" s="436"/>
    </row>
    <row r="9" spans="1:119" ht="18.75" customHeight="1" thickBot="1" x14ac:dyDescent="0.2">
      <c r="A9" s="163"/>
      <c r="B9" s="388" t="s">
        <v>107</v>
      </c>
      <c r="C9" s="389"/>
      <c r="D9" s="389"/>
      <c r="E9" s="389"/>
      <c r="F9" s="389"/>
      <c r="G9" s="389"/>
      <c r="H9" s="389"/>
      <c r="I9" s="389"/>
      <c r="J9" s="389"/>
      <c r="K9" s="437"/>
      <c r="L9" s="438" t="s">
        <v>108</v>
      </c>
      <c r="M9" s="439"/>
      <c r="N9" s="439"/>
      <c r="O9" s="439"/>
      <c r="P9" s="439"/>
      <c r="Q9" s="440"/>
      <c r="R9" s="441">
        <v>22129</v>
      </c>
      <c r="S9" s="442"/>
      <c r="T9" s="442"/>
      <c r="U9" s="442"/>
      <c r="V9" s="443"/>
      <c r="W9" s="351" t="s">
        <v>109</v>
      </c>
      <c r="X9" s="352"/>
      <c r="Y9" s="352"/>
      <c r="Z9" s="352"/>
      <c r="AA9" s="352"/>
      <c r="AB9" s="352"/>
      <c r="AC9" s="352"/>
      <c r="AD9" s="352"/>
      <c r="AE9" s="352"/>
      <c r="AF9" s="352"/>
      <c r="AG9" s="352"/>
      <c r="AH9" s="352"/>
      <c r="AI9" s="352"/>
      <c r="AJ9" s="352"/>
      <c r="AK9" s="352"/>
      <c r="AL9" s="353"/>
      <c r="AM9" s="423" t="s">
        <v>110</v>
      </c>
      <c r="AN9" s="424"/>
      <c r="AO9" s="424"/>
      <c r="AP9" s="424"/>
      <c r="AQ9" s="424"/>
      <c r="AR9" s="424"/>
      <c r="AS9" s="424"/>
      <c r="AT9" s="425"/>
      <c r="AU9" s="426" t="s">
        <v>90</v>
      </c>
      <c r="AV9" s="427"/>
      <c r="AW9" s="427"/>
      <c r="AX9" s="427"/>
      <c r="AY9" s="428" t="s">
        <v>111</v>
      </c>
      <c r="AZ9" s="429"/>
      <c r="BA9" s="429"/>
      <c r="BB9" s="429"/>
      <c r="BC9" s="429"/>
      <c r="BD9" s="429"/>
      <c r="BE9" s="429"/>
      <c r="BF9" s="429"/>
      <c r="BG9" s="429"/>
      <c r="BH9" s="429"/>
      <c r="BI9" s="429"/>
      <c r="BJ9" s="429"/>
      <c r="BK9" s="429"/>
      <c r="BL9" s="429"/>
      <c r="BM9" s="430"/>
      <c r="BN9" s="394">
        <v>15332</v>
      </c>
      <c r="BO9" s="395"/>
      <c r="BP9" s="395"/>
      <c r="BQ9" s="395"/>
      <c r="BR9" s="395"/>
      <c r="BS9" s="395"/>
      <c r="BT9" s="395"/>
      <c r="BU9" s="396"/>
      <c r="BV9" s="394">
        <v>-197081</v>
      </c>
      <c r="BW9" s="395"/>
      <c r="BX9" s="395"/>
      <c r="BY9" s="395"/>
      <c r="BZ9" s="395"/>
      <c r="CA9" s="395"/>
      <c r="CB9" s="395"/>
      <c r="CC9" s="396"/>
      <c r="CD9" s="397" t="s">
        <v>112</v>
      </c>
      <c r="CE9" s="398"/>
      <c r="CF9" s="398"/>
      <c r="CG9" s="398"/>
      <c r="CH9" s="398"/>
      <c r="CI9" s="398"/>
      <c r="CJ9" s="398"/>
      <c r="CK9" s="398"/>
      <c r="CL9" s="398"/>
      <c r="CM9" s="398"/>
      <c r="CN9" s="398"/>
      <c r="CO9" s="398"/>
      <c r="CP9" s="398"/>
      <c r="CQ9" s="398"/>
      <c r="CR9" s="398"/>
      <c r="CS9" s="399"/>
      <c r="CT9" s="391">
        <v>14.4</v>
      </c>
      <c r="CU9" s="392"/>
      <c r="CV9" s="392"/>
      <c r="CW9" s="392"/>
      <c r="CX9" s="392"/>
      <c r="CY9" s="392"/>
      <c r="CZ9" s="392"/>
      <c r="DA9" s="393"/>
      <c r="DB9" s="391">
        <v>14.3</v>
      </c>
      <c r="DC9" s="392"/>
      <c r="DD9" s="392"/>
      <c r="DE9" s="392"/>
      <c r="DF9" s="392"/>
      <c r="DG9" s="392"/>
      <c r="DH9" s="392"/>
      <c r="DI9" s="393"/>
    </row>
    <row r="10" spans="1:119" ht="18.75" customHeight="1" thickBot="1" x14ac:dyDescent="0.2">
      <c r="A10" s="163"/>
      <c r="B10" s="388"/>
      <c r="C10" s="389"/>
      <c r="D10" s="389"/>
      <c r="E10" s="389"/>
      <c r="F10" s="389"/>
      <c r="G10" s="389"/>
      <c r="H10" s="389"/>
      <c r="I10" s="389"/>
      <c r="J10" s="389"/>
      <c r="K10" s="437"/>
      <c r="L10" s="444" t="s">
        <v>113</v>
      </c>
      <c r="M10" s="424"/>
      <c r="N10" s="424"/>
      <c r="O10" s="424"/>
      <c r="P10" s="424"/>
      <c r="Q10" s="425"/>
      <c r="R10" s="445">
        <v>24288</v>
      </c>
      <c r="S10" s="446"/>
      <c r="T10" s="446"/>
      <c r="U10" s="446"/>
      <c r="V10" s="447"/>
      <c r="W10" s="382"/>
      <c r="X10" s="383"/>
      <c r="Y10" s="383"/>
      <c r="Z10" s="383"/>
      <c r="AA10" s="383"/>
      <c r="AB10" s="383"/>
      <c r="AC10" s="383"/>
      <c r="AD10" s="383"/>
      <c r="AE10" s="383"/>
      <c r="AF10" s="383"/>
      <c r="AG10" s="383"/>
      <c r="AH10" s="383"/>
      <c r="AI10" s="383"/>
      <c r="AJ10" s="383"/>
      <c r="AK10" s="383"/>
      <c r="AL10" s="386"/>
      <c r="AM10" s="423" t="s">
        <v>114</v>
      </c>
      <c r="AN10" s="424"/>
      <c r="AO10" s="424"/>
      <c r="AP10" s="424"/>
      <c r="AQ10" s="424"/>
      <c r="AR10" s="424"/>
      <c r="AS10" s="424"/>
      <c r="AT10" s="425"/>
      <c r="AU10" s="426" t="s">
        <v>104</v>
      </c>
      <c r="AV10" s="427"/>
      <c r="AW10" s="427"/>
      <c r="AX10" s="427"/>
      <c r="AY10" s="428" t="s">
        <v>115</v>
      </c>
      <c r="AZ10" s="429"/>
      <c r="BA10" s="429"/>
      <c r="BB10" s="429"/>
      <c r="BC10" s="429"/>
      <c r="BD10" s="429"/>
      <c r="BE10" s="429"/>
      <c r="BF10" s="429"/>
      <c r="BG10" s="429"/>
      <c r="BH10" s="429"/>
      <c r="BI10" s="429"/>
      <c r="BJ10" s="429"/>
      <c r="BK10" s="429"/>
      <c r="BL10" s="429"/>
      <c r="BM10" s="430"/>
      <c r="BN10" s="394">
        <v>6087</v>
      </c>
      <c r="BO10" s="395"/>
      <c r="BP10" s="395"/>
      <c r="BQ10" s="395"/>
      <c r="BR10" s="395"/>
      <c r="BS10" s="395"/>
      <c r="BT10" s="395"/>
      <c r="BU10" s="396"/>
      <c r="BV10" s="394">
        <v>4000</v>
      </c>
      <c r="BW10" s="395"/>
      <c r="BX10" s="395"/>
      <c r="BY10" s="395"/>
      <c r="BZ10" s="395"/>
      <c r="CA10" s="395"/>
      <c r="CB10" s="395"/>
      <c r="CC10" s="396"/>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3"/>
      <c r="B11" s="388"/>
      <c r="C11" s="389"/>
      <c r="D11" s="389"/>
      <c r="E11" s="389"/>
      <c r="F11" s="389"/>
      <c r="G11" s="389"/>
      <c r="H11" s="389"/>
      <c r="I11" s="389"/>
      <c r="J11" s="389"/>
      <c r="K11" s="437"/>
      <c r="L11" s="448" t="s">
        <v>117</v>
      </c>
      <c r="M11" s="449"/>
      <c r="N11" s="449"/>
      <c r="O11" s="449"/>
      <c r="P11" s="449"/>
      <c r="Q11" s="450"/>
      <c r="R11" s="451" t="s">
        <v>118</v>
      </c>
      <c r="S11" s="452"/>
      <c r="T11" s="452"/>
      <c r="U11" s="452"/>
      <c r="V11" s="453"/>
      <c r="W11" s="382"/>
      <c r="X11" s="383"/>
      <c r="Y11" s="383"/>
      <c r="Z11" s="383"/>
      <c r="AA11" s="383"/>
      <c r="AB11" s="383"/>
      <c r="AC11" s="383"/>
      <c r="AD11" s="383"/>
      <c r="AE11" s="383"/>
      <c r="AF11" s="383"/>
      <c r="AG11" s="383"/>
      <c r="AH11" s="383"/>
      <c r="AI11" s="383"/>
      <c r="AJ11" s="383"/>
      <c r="AK11" s="383"/>
      <c r="AL11" s="386"/>
      <c r="AM11" s="423" t="s">
        <v>119</v>
      </c>
      <c r="AN11" s="424"/>
      <c r="AO11" s="424"/>
      <c r="AP11" s="424"/>
      <c r="AQ11" s="424"/>
      <c r="AR11" s="424"/>
      <c r="AS11" s="424"/>
      <c r="AT11" s="425"/>
      <c r="AU11" s="426" t="s">
        <v>104</v>
      </c>
      <c r="AV11" s="427"/>
      <c r="AW11" s="427"/>
      <c r="AX11" s="427"/>
      <c r="AY11" s="428" t="s">
        <v>120</v>
      </c>
      <c r="AZ11" s="429"/>
      <c r="BA11" s="429"/>
      <c r="BB11" s="429"/>
      <c r="BC11" s="429"/>
      <c r="BD11" s="429"/>
      <c r="BE11" s="429"/>
      <c r="BF11" s="429"/>
      <c r="BG11" s="429"/>
      <c r="BH11" s="429"/>
      <c r="BI11" s="429"/>
      <c r="BJ11" s="429"/>
      <c r="BK11" s="429"/>
      <c r="BL11" s="429"/>
      <c r="BM11" s="430"/>
      <c r="BN11" s="394">
        <v>196827</v>
      </c>
      <c r="BO11" s="395"/>
      <c r="BP11" s="395"/>
      <c r="BQ11" s="395"/>
      <c r="BR11" s="395"/>
      <c r="BS11" s="395"/>
      <c r="BT11" s="395"/>
      <c r="BU11" s="396"/>
      <c r="BV11" s="394">
        <v>300265</v>
      </c>
      <c r="BW11" s="395"/>
      <c r="BX11" s="395"/>
      <c r="BY11" s="395"/>
      <c r="BZ11" s="395"/>
      <c r="CA11" s="395"/>
      <c r="CB11" s="395"/>
      <c r="CC11" s="396"/>
      <c r="CD11" s="397" t="s">
        <v>121</v>
      </c>
      <c r="CE11" s="398"/>
      <c r="CF11" s="398"/>
      <c r="CG11" s="398"/>
      <c r="CH11" s="398"/>
      <c r="CI11" s="398"/>
      <c r="CJ11" s="398"/>
      <c r="CK11" s="398"/>
      <c r="CL11" s="398"/>
      <c r="CM11" s="398"/>
      <c r="CN11" s="398"/>
      <c r="CO11" s="398"/>
      <c r="CP11" s="398"/>
      <c r="CQ11" s="398"/>
      <c r="CR11" s="398"/>
      <c r="CS11" s="399"/>
      <c r="CT11" s="434" t="s">
        <v>122</v>
      </c>
      <c r="CU11" s="435"/>
      <c r="CV11" s="435"/>
      <c r="CW11" s="435"/>
      <c r="CX11" s="435"/>
      <c r="CY11" s="435"/>
      <c r="CZ11" s="435"/>
      <c r="DA11" s="436"/>
      <c r="DB11" s="434" t="s">
        <v>122</v>
      </c>
      <c r="DC11" s="435"/>
      <c r="DD11" s="435"/>
      <c r="DE11" s="435"/>
      <c r="DF11" s="435"/>
      <c r="DG11" s="435"/>
      <c r="DH11" s="435"/>
      <c r="DI11" s="436"/>
    </row>
    <row r="12" spans="1:119" ht="18.75" customHeight="1" x14ac:dyDescent="0.15">
      <c r="A12" s="163"/>
      <c r="B12" s="454" t="s">
        <v>123</v>
      </c>
      <c r="C12" s="455"/>
      <c r="D12" s="455"/>
      <c r="E12" s="455"/>
      <c r="F12" s="455"/>
      <c r="G12" s="455"/>
      <c r="H12" s="455"/>
      <c r="I12" s="455"/>
      <c r="J12" s="455"/>
      <c r="K12" s="456"/>
      <c r="L12" s="463" t="s">
        <v>124</v>
      </c>
      <c r="M12" s="464"/>
      <c r="N12" s="464"/>
      <c r="O12" s="464"/>
      <c r="P12" s="464"/>
      <c r="Q12" s="465"/>
      <c r="R12" s="466">
        <v>21005</v>
      </c>
      <c r="S12" s="467"/>
      <c r="T12" s="467"/>
      <c r="U12" s="467"/>
      <c r="V12" s="468"/>
      <c r="W12" s="469" t="s">
        <v>1</v>
      </c>
      <c r="X12" s="427"/>
      <c r="Y12" s="427"/>
      <c r="Z12" s="427"/>
      <c r="AA12" s="427"/>
      <c r="AB12" s="470"/>
      <c r="AC12" s="471" t="s">
        <v>125</v>
      </c>
      <c r="AD12" s="472"/>
      <c r="AE12" s="472"/>
      <c r="AF12" s="472"/>
      <c r="AG12" s="473"/>
      <c r="AH12" s="471" t="s">
        <v>126</v>
      </c>
      <c r="AI12" s="472"/>
      <c r="AJ12" s="472"/>
      <c r="AK12" s="472"/>
      <c r="AL12" s="474"/>
      <c r="AM12" s="423" t="s">
        <v>127</v>
      </c>
      <c r="AN12" s="424"/>
      <c r="AO12" s="424"/>
      <c r="AP12" s="424"/>
      <c r="AQ12" s="424"/>
      <c r="AR12" s="424"/>
      <c r="AS12" s="424"/>
      <c r="AT12" s="425"/>
      <c r="AU12" s="426" t="s">
        <v>104</v>
      </c>
      <c r="AV12" s="427"/>
      <c r="AW12" s="427"/>
      <c r="AX12" s="427"/>
      <c r="AY12" s="428" t="s">
        <v>128</v>
      </c>
      <c r="AZ12" s="429"/>
      <c r="BA12" s="429"/>
      <c r="BB12" s="429"/>
      <c r="BC12" s="429"/>
      <c r="BD12" s="429"/>
      <c r="BE12" s="429"/>
      <c r="BF12" s="429"/>
      <c r="BG12" s="429"/>
      <c r="BH12" s="429"/>
      <c r="BI12" s="429"/>
      <c r="BJ12" s="429"/>
      <c r="BK12" s="429"/>
      <c r="BL12" s="429"/>
      <c r="BM12" s="430"/>
      <c r="BN12" s="394">
        <v>164549</v>
      </c>
      <c r="BO12" s="395"/>
      <c r="BP12" s="395"/>
      <c r="BQ12" s="395"/>
      <c r="BR12" s="395"/>
      <c r="BS12" s="395"/>
      <c r="BT12" s="395"/>
      <c r="BU12" s="396"/>
      <c r="BV12" s="394">
        <v>243011</v>
      </c>
      <c r="BW12" s="395"/>
      <c r="BX12" s="395"/>
      <c r="BY12" s="395"/>
      <c r="BZ12" s="395"/>
      <c r="CA12" s="395"/>
      <c r="CB12" s="395"/>
      <c r="CC12" s="396"/>
      <c r="CD12" s="397" t="s">
        <v>129</v>
      </c>
      <c r="CE12" s="398"/>
      <c r="CF12" s="398"/>
      <c r="CG12" s="398"/>
      <c r="CH12" s="398"/>
      <c r="CI12" s="398"/>
      <c r="CJ12" s="398"/>
      <c r="CK12" s="398"/>
      <c r="CL12" s="398"/>
      <c r="CM12" s="398"/>
      <c r="CN12" s="398"/>
      <c r="CO12" s="398"/>
      <c r="CP12" s="398"/>
      <c r="CQ12" s="398"/>
      <c r="CR12" s="398"/>
      <c r="CS12" s="399"/>
      <c r="CT12" s="434" t="s">
        <v>122</v>
      </c>
      <c r="CU12" s="435"/>
      <c r="CV12" s="435"/>
      <c r="CW12" s="435"/>
      <c r="CX12" s="435"/>
      <c r="CY12" s="435"/>
      <c r="CZ12" s="435"/>
      <c r="DA12" s="436"/>
      <c r="DB12" s="434" t="s">
        <v>122</v>
      </c>
      <c r="DC12" s="435"/>
      <c r="DD12" s="435"/>
      <c r="DE12" s="435"/>
      <c r="DF12" s="435"/>
      <c r="DG12" s="435"/>
      <c r="DH12" s="435"/>
      <c r="DI12" s="436"/>
    </row>
    <row r="13" spans="1:119" ht="18.75" customHeight="1" x14ac:dyDescent="0.15">
      <c r="A13" s="163"/>
      <c r="B13" s="457"/>
      <c r="C13" s="458"/>
      <c r="D13" s="458"/>
      <c r="E13" s="458"/>
      <c r="F13" s="458"/>
      <c r="G13" s="458"/>
      <c r="H13" s="458"/>
      <c r="I13" s="458"/>
      <c r="J13" s="458"/>
      <c r="K13" s="459"/>
      <c r="L13" s="178"/>
      <c r="M13" s="485" t="s">
        <v>130</v>
      </c>
      <c r="N13" s="486"/>
      <c r="O13" s="486"/>
      <c r="P13" s="486"/>
      <c r="Q13" s="487"/>
      <c r="R13" s="478">
        <v>20859</v>
      </c>
      <c r="S13" s="479"/>
      <c r="T13" s="479"/>
      <c r="U13" s="479"/>
      <c r="V13" s="480"/>
      <c r="W13" s="410" t="s">
        <v>131</v>
      </c>
      <c r="X13" s="411"/>
      <c r="Y13" s="411"/>
      <c r="Z13" s="411"/>
      <c r="AA13" s="411"/>
      <c r="AB13" s="401"/>
      <c r="AC13" s="445">
        <v>849</v>
      </c>
      <c r="AD13" s="446"/>
      <c r="AE13" s="446"/>
      <c r="AF13" s="446"/>
      <c r="AG13" s="488"/>
      <c r="AH13" s="445">
        <v>948</v>
      </c>
      <c r="AI13" s="446"/>
      <c r="AJ13" s="446"/>
      <c r="AK13" s="446"/>
      <c r="AL13" s="447"/>
      <c r="AM13" s="423" t="s">
        <v>132</v>
      </c>
      <c r="AN13" s="424"/>
      <c r="AO13" s="424"/>
      <c r="AP13" s="424"/>
      <c r="AQ13" s="424"/>
      <c r="AR13" s="424"/>
      <c r="AS13" s="424"/>
      <c r="AT13" s="425"/>
      <c r="AU13" s="426" t="s">
        <v>104</v>
      </c>
      <c r="AV13" s="427"/>
      <c r="AW13" s="427"/>
      <c r="AX13" s="427"/>
      <c r="AY13" s="428" t="s">
        <v>133</v>
      </c>
      <c r="AZ13" s="429"/>
      <c r="BA13" s="429"/>
      <c r="BB13" s="429"/>
      <c r="BC13" s="429"/>
      <c r="BD13" s="429"/>
      <c r="BE13" s="429"/>
      <c r="BF13" s="429"/>
      <c r="BG13" s="429"/>
      <c r="BH13" s="429"/>
      <c r="BI13" s="429"/>
      <c r="BJ13" s="429"/>
      <c r="BK13" s="429"/>
      <c r="BL13" s="429"/>
      <c r="BM13" s="430"/>
      <c r="BN13" s="394">
        <v>53697</v>
      </c>
      <c r="BO13" s="395"/>
      <c r="BP13" s="395"/>
      <c r="BQ13" s="395"/>
      <c r="BR13" s="395"/>
      <c r="BS13" s="395"/>
      <c r="BT13" s="395"/>
      <c r="BU13" s="396"/>
      <c r="BV13" s="394">
        <v>-135827</v>
      </c>
      <c r="BW13" s="395"/>
      <c r="BX13" s="395"/>
      <c r="BY13" s="395"/>
      <c r="BZ13" s="395"/>
      <c r="CA13" s="395"/>
      <c r="CB13" s="395"/>
      <c r="CC13" s="396"/>
      <c r="CD13" s="397" t="s">
        <v>134</v>
      </c>
      <c r="CE13" s="398"/>
      <c r="CF13" s="398"/>
      <c r="CG13" s="398"/>
      <c r="CH13" s="398"/>
      <c r="CI13" s="398"/>
      <c r="CJ13" s="398"/>
      <c r="CK13" s="398"/>
      <c r="CL13" s="398"/>
      <c r="CM13" s="398"/>
      <c r="CN13" s="398"/>
      <c r="CO13" s="398"/>
      <c r="CP13" s="398"/>
      <c r="CQ13" s="398"/>
      <c r="CR13" s="398"/>
      <c r="CS13" s="399"/>
      <c r="CT13" s="391">
        <v>8.5</v>
      </c>
      <c r="CU13" s="392"/>
      <c r="CV13" s="392"/>
      <c r="CW13" s="392"/>
      <c r="CX13" s="392"/>
      <c r="CY13" s="392"/>
      <c r="CZ13" s="392"/>
      <c r="DA13" s="393"/>
      <c r="DB13" s="391">
        <v>8.8000000000000007</v>
      </c>
      <c r="DC13" s="392"/>
      <c r="DD13" s="392"/>
      <c r="DE13" s="392"/>
      <c r="DF13" s="392"/>
      <c r="DG13" s="392"/>
      <c r="DH13" s="392"/>
      <c r="DI13" s="393"/>
    </row>
    <row r="14" spans="1:119" ht="18.75" customHeight="1" thickBot="1" x14ac:dyDescent="0.2">
      <c r="A14" s="163"/>
      <c r="B14" s="457"/>
      <c r="C14" s="458"/>
      <c r="D14" s="458"/>
      <c r="E14" s="458"/>
      <c r="F14" s="458"/>
      <c r="G14" s="458"/>
      <c r="H14" s="458"/>
      <c r="I14" s="458"/>
      <c r="J14" s="458"/>
      <c r="K14" s="459"/>
      <c r="L14" s="475" t="s">
        <v>135</v>
      </c>
      <c r="M14" s="476"/>
      <c r="N14" s="476"/>
      <c r="O14" s="476"/>
      <c r="P14" s="476"/>
      <c r="Q14" s="477"/>
      <c r="R14" s="478">
        <v>21489</v>
      </c>
      <c r="S14" s="479"/>
      <c r="T14" s="479"/>
      <c r="U14" s="479"/>
      <c r="V14" s="480"/>
      <c r="W14" s="384"/>
      <c r="X14" s="385"/>
      <c r="Y14" s="385"/>
      <c r="Z14" s="385"/>
      <c r="AA14" s="385"/>
      <c r="AB14" s="374"/>
      <c r="AC14" s="481">
        <v>8.1999999999999993</v>
      </c>
      <c r="AD14" s="482"/>
      <c r="AE14" s="482"/>
      <c r="AF14" s="482"/>
      <c r="AG14" s="483"/>
      <c r="AH14" s="481">
        <v>8.6</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136</v>
      </c>
      <c r="CE14" s="490"/>
      <c r="CF14" s="490"/>
      <c r="CG14" s="490"/>
      <c r="CH14" s="490"/>
      <c r="CI14" s="490"/>
      <c r="CJ14" s="490"/>
      <c r="CK14" s="490"/>
      <c r="CL14" s="490"/>
      <c r="CM14" s="490"/>
      <c r="CN14" s="490"/>
      <c r="CO14" s="490"/>
      <c r="CP14" s="490"/>
      <c r="CQ14" s="490"/>
      <c r="CR14" s="490"/>
      <c r="CS14" s="491"/>
      <c r="CT14" s="492" t="s">
        <v>122</v>
      </c>
      <c r="CU14" s="493"/>
      <c r="CV14" s="493"/>
      <c r="CW14" s="493"/>
      <c r="CX14" s="493"/>
      <c r="CY14" s="493"/>
      <c r="CZ14" s="493"/>
      <c r="DA14" s="494"/>
      <c r="DB14" s="492" t="s">
        <v>122</v>
      </c>
      <c r="DC14" s="493"/>
      <c r="DD14" s="493"/>
      <c r="DE14" s="493"/>
      <c r="DF14" s="493"/>
      <c r="DG14" s="493"/>
      <c r="DH14" s="493"/>
      <c r="DI14" s="494"/>
    </row>
    <row r="15" spans="1:119" ht="18.75" customHeight="1" x14ac:dyDescent="0.15">
      <c r="A15" s="163"/>
      <c r="B15" s="457"/>
      <c r="C15" s="458"/>
      <c r="D15" s="458"/>
      <c r="E15" s="458"/>
      <c r="F15" s="458"/>
      <c r="G15" s="458"/>
      <c r="H15" s="458"/>
      <c r="I15" s="458"/>
      <c r="J15" s="458"/>
      <c r="K15" s="459"/>
      <c r="L15" s="178"/>
      <c r="M15" s="485" t="s">
        <v>130</v>
      </c>
      <c r="N15" s="486"/>
      <c r="O15" s="486"/>
      <c r="P15" s="486"/>
      <c r="Q15" s="487"/>
      <c r="R15" s="478">
        <v>21363</v>
      </c>
      <c r="S15" s="479"/>
      <c r="T15" s="479"/>
      <c r="U15" s="479"/>
      <c r="V15" s="480"/>
      <c r="W15" s="410" t="s">
        <v>137</v>
      </c>
      <c r="X15" s="411"/>
      <c r="Y15" s="411"/>
      <c r="Z15" s="411"/>
      <c r="AA15" s="411"/>
      <c r="AB15" s="401"/>
      <c r="AC15" s="445">
        <v>2673</v>
      </c>
      <c r="AD15" s="446"/>
      <c r="AE15" s="446"/>
      <c r="AF15" s="446"/>
      <c r="AG15" s="488"/>
      <c r="AH15" s="445">
        <v>2981</v>
      </c>
      <c r="AI15" s="446"/>
      <c r="AJ15" s="446"/>
      <c r="AK15" s="446"/>
      <c r="AL15" s="447"/>
      <c r="AM15" s="423"/>
      <c r="AN15" s="424"/>
      <c r="AO15" s="424"/>
      <c r="AP15" s="424"/>
      <c r="AQ15" s="424"/>
      <c r="AR15" s="424"/>
      <c r="AS15" s="424"/>
      <c r="AT15" s="425"/>
      <c r="AU15" s="426"/>
      <c r="AV15" s="427"/>
      <c r="AW15" s="427"/>
      <c r="AX15" s="427"/>
      <c r="AY15" s="354" t="s">
        <v>138</v>
      </c>
      <c r="AZ15" s="355"/>
      <c r="BA15" s="355"/>
      <c r="BB15" s="355"/>
      <c r="BC15" s="355"/>
      <c r="BD15" s="355"/>
      <c r="BE15" s="355"/>
      <c r="BF15" s="355"/>
      <c r="BG15" s="355"/>
      <c r="BH15" s="355"/>
      <c r="BI15" s="355"/>
      <c r="BJ15" s="355"/>
      <c r="BK15" s="355"/>
      <c r="BL15" s="355"/>
      <c r="BM15" s="356"/>
      <c r="BN15" s="357">
        <v>2592560</v>
      </c>
      <c r="BO15" s="358"/>
      <c r="BP15" s="358"/>
      <c r="BQ15" s="358"/>
      <c r="BR15" s="358"/>
      <c r="BS15" s="358"/>
      <c r="BT15" s="358"/>
      <c r="BU15" s="359"/>
      <c r="BV15" s="357">
        <v>2641726</v>
      </c>
      <c r="BW15" s="358"/>
      <c r="BX15" s="358"/>
      <c r="BY15" s="358"/>
      <c r="BZ15" s="358"/>
      <c r="CA15" s="358"/>
      <c r="CB15" s="358"/>
      <c r="CC15" s="359"/>
      <c r="CD15" s="495" t="s">
        <v>139</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3"/>
      <c r="B16" s="457"/>
      <c r="C16" s="458"/>
      <c r="D16" s="458"/>
      <c r="E16" s="458"/>
      <c r="F16" s="458"/>
      <c r="G16" s="458"/>
      <c r="H16" s="458"/>
      <c r="I16" s="458"/>
      <c r="J16" s="458"/>
      <c r="K16" s="459"/>
      <c r="L16" s="475" t="s">
        <v>140</v>
      </c>
      <c r="M16" s="498"/>
      <c r="N16" s="498"/>
      <c r="O16" s="498"/>
      <c r="P16" s="498"/>
      <c r="Q16" s="499"/>
      <c r="R16" s="500" t="s">
        <v>141</v>
      </c>
      <c r="S16" s="501"/>
      <c r="T16" s="501"/>
      <c r="U16" s="501"/>
      <c r="V16" s="502"/>
      <c r="W16" s="384"/>
      <c r="X16" s="385"/>
      <c r="Y16" s="385"/>
      <c r="Z16" s="385"/>
      <c r="AA16" s="385"/>
      <c r="AB16" s="374"/>
      <c r="AC16" s="481">
        <v>25.7</v>
      </c>
      <c r="AD16" s="482"/>
      <c r="AE16" s="482"/>
      <c r="AF16" s="482"/>
      <c r="AG16" s="483"/>
      <c r="AH16" s="481">
        <v>27</v>
      </c>
      <c r="AI16" s="482"/>
      <c r="AJ16" s="482"/>
      <c r="AK16" s="482"/>
      <c r="AL16" s="484"/>
      <c r="AM16" s="423"/>
      <c r="AN16" s="424"/>
      <c r="AO16" s="424"/>
      <c r="AP16" s="424"/>
      <c r="AQ16" s="424"/>
      <c r="AR16" s="424"/>
      <c r="AS16" s="424"/>
      <c r="AT16" s="425"/>
      <c r="AU16" s="426"/>
      <c r="AV16" s="427"/>
      <c r="AW16" s="427"/>
      <c r="AX16" s="427"/>
      <c r="AY16" s="428" t="s">
        <v>142</v>
      </c>
      <c r="AZ16" s="429"/>
      <c r="BA16" s="429"/>
      <c r="BB16" s="429"/>
      <c r="BC16" s="429"/>
      <c r="BD16" s="429"/>
      <c r="BE16" s="429"/>
      <c r="BF16" s="429"/>
      <c r="BG16" s="429"/>
      <c r="BH16" s="429"/>
      <c r="BI16" s="429"/>
      <c r="BJ16" s="429"/>
      <c r="BK16" s="429"/>
      <c r="BL16" s="429"/>
      <c r="BM16" s="430"/>
      <c r="BN16" s="394">
        <v>10499901</v>
      </c>
      <c r="BO16" s="395"/>
      <c r="BP16" s="395"/>
      <c r="BQ16" s="395"/>
      <c r="BR16" s="395"/>
      <c r="BS16" s="395"/>
      <c r="BT16" s="395"/>
      <c r="BU16" s="396"/>
      <c r="BV16" s="394">
        <v>10458787</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
      <c r="A17" s="163"/>
      <c r="B17" s="460"/>
      <c r="C17" s="461"/>
      <c r="D17" s="461"/>
      <c r="E17" s="461"/>
      <c r="F17" s="461"/>
      <c r="G17" s="461"/>
      <c r="H17" s="461"/>
      <c r="I17" s="461"/>
      <c r="J17" s="461"/>
      <c r="K17" s="462"/>
      <c r="L17" s="182"/>
      <c r="M17" s="505" t="s">
        <v>143</v>
      </c>
      <c r="N17" s="506"/>
      <c r="O17" s="506"/>
      <c r="P17" s="506"/>
      <c r="Q17" s="507"/>
      <c r="R17" s="500" t="s">
        <v>144</v>
      </c>
      <c r="S17" s="501"/>
      <c r="T17" s="501"/>
      <c r="U17" s="501"/>
      <c r="V17" s="502"/>
      <c r="W17" s="410" t="s">
        <v>145</v>
      </c>
      <c r="X17" s="411"/>
      <c r="Y17" s="411"/>
      <c r="Z17" s="411"/>
      <c r="AA17" s="411"/>
      <c r="AB17" s="401"/>
      <c r="AC17" s="445">
        <v>6866</v>
      </c>
      <c r="AD17" s="446"/>
      <c r="AE17" s="446"/>
      <c r="AF17" s="446"/>
      <c r="AG17" s="488"/>
      <c r="AH17" s="445">
        <v>7128</v>
      </c>
      <c r="AI17" s="446"/>
      <c r="AJ17" s="446"/>
      <c r="AK17" s="446"/>
      <c r="AL17" s="447"/>
      <c r="AM17" s="423"/>
      <c r="AN17" s="424"/>
      <c r="AO17" s="424"/>
      <c r="AP17" s="424"/>
      <c r="AQ17" s="424"/>
      <c r="AR17" s="424"/>
      <c r="AS17" s="424"/>
      <c r="AT17" s="425"/>
      <c r="AU17" s="426"/>
      <c r="AV17" s="427"/>
      <c r="AW17" s="427"/>
      <c r="AX17" s="427"/>
      <c r="AY17" s="428" t="s">
        <v>146</v>
      </c>
      <c r="AZ17" s="429"/>
      <c r="BA17" s="429"/>
      <c r="BB17" s="429"/>
      <c r="BC17" s="429"/>
      <c r="BD17" s="429"/>
      <c r="BE17" s="429"/>
      <c r="BF17" s="429"/>
      <c r="BG17" s="429"/>
      <c r="BH17" s="429"/>
      <c r="BI17" s="429"/>
      <c r="BJ17" s="429"/>
      <c r="BK17" s="429"/>
      <c r="BL17" s="429"/>
      <c r="BM17" s="430"/>
      <c r="BN17" s="394">
        <v>3212115</v>
      </c>
      <c r="BO17" s="395"/>
      <c r="BP17" s="395"/>
      <c r="BQ17" s="395"/>
      <c r="BR17" s="395"/>
      <c r="BS17" s="395"/>
      <c r="BT17" s="395"/>
      <c r="BU17" s="396"/>
      <c r="BV17" s="394">
        <v>3285401</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
      <c r="A18" s="163"/>
      <c r="B18" s="516" t="s">
        <v>147</v>
      </c>
      <c r="C18" s="437"/>
      <c r="D18" s="437"/>
      <c r="E18" s="517"/>
      <c r="F18" s="517"/>
      <c r="G18" s="517"/>
      <c r="H18" s="517"/>
      <c r="I18" s="517"/>
      <c r="J18" s="517"/>
      <c r="K18" s="517"/>
      <c r="L18" s="518">
        <v>422.91</v>
      </c>
      <c r="M18" s="518"/>
      <c r="N18" s="518"/>
      <c r="O18" s="518"/>
      <c r="P18" s="518"/>
      <c r="Q18" s="518"/>
      <c r="R18" s="519"/>
      <c r="S18" s="519"/>
      <c r="T18" s="519"/>
      <c r="U18" s="519"/>
      <c r="V18" s="520"/>
      <c r="W18" s="412"/>
      <c r="X18" s="413"/>
      <c r="Y18" s="413"/>
      <c r="Z18" s="413"/>
      <c r="AA18" s="413"/>
      <c r="AB18" s="404"/>
      <c r="AC18" s="521">
        <v>66.099999999999994</v>
      </c>
      <c r="AD18" s="522"/>
      <c r="AE18" s="522"/>
      <c r="AF18" s="522"/>
      <c r="AG18" s="523"/>
      <c r="AH18" s="521">
        <v>64.5</v>
      </c>
      <c r="AI18" s="522"/>
      <c r="AJ18" s="522"/>
      <c r="AK18" s="522"/>
      <c r="AL18" s="524"/>
      <c r="AM18" s="423"/>
      <c r="AN18" s="424"/>
      <c r="AO18" s="424"/>
      <c r="AP18" s="424"/>
      <c r="AQ18" s="424"/>
      <c r="AR18" s="424"/>
      <c r="AS18" s="424"/>
      <c r="AT18" s="425"/>
      <c r="AU18" s="426"/>
      <c r="AV18" s="427"/>
      <c r="AW18" s="427"/>
      <c r="AX18" s="427"/>
      <c r="AY18" s="428" t="s">
        <v>148</v>
      </c>
      <c r="AZ18" s="429"/>
      <c r="BA18" s="429"/>
      <c r="BB18" s="429"/>
      <c r="BC18" s="429"/>
      <c r="BD18" s="429"/>
      <c r="BE18" s="429"/>
      <c r="BF18" s="429"/>
      <c r="BG18" s="429"/>
      <c r="BH18" s="429"/>
      <c r="BI18" s="429"/>
      <c r="BJ18" s="429"/>
      <c r="BK18" s="429"/>
      <c r="BL18" s="429"/>
      <c r="BM18" s="430"/>
      <c r="BN18" s="394">
        <v>11064411</v>
      </c>
      <c r="BO18" s="395"/>
      <c r="BP18" s="395"/>
      <c r="BQ18" s="395"/>
      <c r="BR18" s="395"/>
      <c r="BS18" s="395"/>
      <c r="BT18" s="395"/>
      <c r="BU18" s="396"/>
      <c r="BV18" s="394">
        <v>10919008</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
      <c r="A19" s="163"/>
      <c r="B19" s="516" t="s">
        <v>149</v>
      </c>
      <c r="C19" s="437"/>
      <c r="D19" s="437"/>
      <c r="E19" s="517"/>
      <c r="F19" s="517"/>
      <c r="G19" s="517"/>
      <c r="H19" s="517"/>
      <c r="I19" s="517"/>
      <c r="J19" s="517"/>
      <c r="K19" s="517"/>
      <c r="L19" s="525">
        <v>52</v>
      </c>
      <c r="M19" s="525"/>
      <c r="N19" s="525"/>
      <c r="O19" s="525"/>
      <c r="P19" s="525"/>
      <c r="Q19" s="525"/>
      <c r="R19" s="526"/>
      <c r="S19" s="526"/>
      <c r="T19" s="526"/>
      <c r="U19" s="526"/>
      <c r="V19" s="527"/>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150</v>
      </c>
      <c r="AZ19" s="429"/>
      <c r="BA19" s="429"/>
      <c r="BB19" s="429"/>
      <c r="BC19" s="429"/>
      <c r="BD19" s="429"/>
      <c r="BE19" s="429"/>
      <c r="BF19" s="429"/>
      <c r="BG19" s="429"/>
      <c r="BH19" s="429"/>
      <c r="BI19" s="429"/>
      <c r="BJ19" s="429"/>
      <c r="BK19" s="429"/>
      <c r="BL19" s="429"/>
      <c r="BM19" s="430"/>
      <c r="BN19" s="394">
        <v>14055214</v>
      </c>
      <c r="BO19" s="395"/>
      <c r="BP19" s="395"/>
      <c r="BQ19" s="395"/>
      <c r="BR19" s="395"/>
      <c r="BS19" s="395"/>
      <c r="BT19" s="395"/>
      <c r="BU19" s="396"/>
      <c r="BV19" s="394">
        <v>15330083</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
      <c r="A20" s="163"/>
      <c r="B20" s="516" t="s">
        <v>151</v>
      </c>
      <c r="C20" s="437"/>
      <c r="D20" s="437"/>
      <c r="E20" s="517"/>
      <c r="F20" s="517"/>
      <c r="G20" s="517"/>
      <c r="H20" s="517"/>
      <c r="I20" s="517"/>
      <c r="J20" s="517"/>
      <c r="K20" s="517"/>
      <c r="L20" s="525">
        <v>8388</v>
      </c>
      <c r="M20" s="525"/>
      <c r="N20" s="525"/>
      <c r="O20" s="525"/>
      <c r="P20" s="525"/>
      <c r="Q20" s="525"/>
      <c r="R20" s="526"/>
      <c r="S20" s="526"/>
      <c r="T20" s="526"/>
      <c r="U20" s="526"/>
      <c r="V20" s="527"/>
      <c r="W20" s="412"/>
      <c r="X20" s="413"/>
      <c r="Y20" s="413"/>
      <c r="Z20" s="413"/>
      <c r="AA20" s="413"/>
      <c r="AB20" s="413"/>
      <c r="AC20" s="528"/>
      <c r="AD20" s="528"/>
      <c r="AE20" s="528"/>
      <c r="AF20" s="528"/>
      <c r="AG20" s="528"/>
      <c r="AH20" s="528"/>
      <c r="AI20" s="528"/>
      <c r="AJ20" s="528"/>
      <c r="AK20" s="528"/>
      <c r="AL20" s="529"/>
      <c r="AM20" s="530"/>
      <c r="AN20" s="449"/>
      <c r="AO20" s="449"/>
      <c r="AP20" s="449"/>
      <c r="AQ20" s="449"/>
      <c r="AR20" s="449"/>
      <c r="AS20" s="449"/>
      <c r="AT20" s="450"/>
      <c r="AU20" s="531"/>
      <c r="AV20" s="532"/>
      <c r="AW20" s="532"/>
      <c r="AX20" s="533"/>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
      <c r="A21" s="163"/>
      <c r="B21" s="534" t="s">
        <v>152</v>
      </c>
      <c r="C21" s="535"/>
      <c r="D21" s="535"/>
      <c r="E21" s="535"/>
      <c r="F21" s="535"/>
      <c r="G21" s="535"/>
      <c r="H21" s="535"/>
      <c r="I21" s="535"/>
      <c r="J21" s="535"/>
      <c r="K21" s="535"/>
      <c r="L21" s="535"/>
      <c r="M21" s="535"/>
      <c r="N21" s="535"/>
      <c r="O21" s="535"/>
      <c r="P21" s="535"/>
      <c r="Q21" s="535"/>
      <c r="R21" s="535"/>
      <c r="S21" s="535"/>
      <c r="T21" s="535"/>
      <c r="U21" s="535"/>
      <c r="V21" s="535"/>
      <c r="W21" s="535"/>
      <c r="X21" s="535"/>
      <c r="Y21" s="535"/>
      <c r="Z21" s="535"/>
      <c r="AA21" s="535"/>
      <c r="AB21" s="535"/>
      <c r="AC21" s="535"/>
      <c r="AD21" s="535"/>
      <c r="AE21" s="535"/>
      <c r="AF21" s="535"/>
      <c r="AG21" s="535"/>
      <c r="AH21" s="535"/>
      <c r="AI21" s="535"/>
      <c r="AJ21" s="535"/>
      <c r="AK21" s="535"/>
      <c r="AL21" s="535"/>
      <c r="AM21" s="535"/>
      <c r="AN21" s="535"/>
      <c r="AO21" s="535"/>
      <c r="AP21" s="535"/>
      <c r="AQ21" s="535"/>
      <c r="AR21" s="535"/>
      <c r="AS21" s="535"/>
      <c r="AT21" s="535"/>
      <c r="AU21" s="535"/>
      <c r="AV21" s="535"/>
      <c r="AW21" s="535"/>
      <c r="AX21" s="536"/>
      <c r="AY21" s="510"/>
      <c r="AZ21" s="511"/>
      <c r="BA21" s="511"/>
      <c r="BB21" s="511"/>
      <c r="BC21" s="511"/>
      <c r="BD21" s="511"/>
      <c r="BE21" s="511"/>
      <c r="BF21" s="511"/>
      <c r="BG21" s="511"/>
      <c r="BH21" s="511"/>
      <c r="BI21" s="511"/>
      <c r="BJ21" s="511"/>
      <c r="BK21" s="511"/>
      <c r="BL21" s="511"/>
      <c r="BM21" s="512"/>
      <c r="BN21" s="513"/>
      <c r="BO21" s="514"/>
      <c r="BP21" s="514"/>
      <c r="BQ21" s="514"/>
      <c r="BR21" s="514"/>
      <c r="BS21" s="514"/>
      <c r="BT21" s="514"/>
      <c r="BU21" s="515"/>
      <c r="BV21" s="513"/>
      <c r="BW21" s="514"/>
      <c r="BX21" s="514"/>
      <c r="BY21" s="514"/>
      <c r="BZ21" s="514"/>
      <c r="CA21" s="514"/>
      <c r="CB21" s="514"/>
      <c r="CC21" s="515"/>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15">
      <c r="A22" s="163"/>
      <c r="B22" s="564" t="s">
        <v>153</v>
      </c>
      <c r="C22" s="538"/>
      <c r="D22" s="539"/>
      <c r="E22" s="406" t="s">
        <v>1</v>
      </c>
      <c r="F22" s="411"/>
      <c r="G22" s="411"/>
      <c r="H22" s="411"/>
      <c r="I22" s="411"/>
      <c r="J22" s="411"/>
      <c r="K22" s="401"/>
      <c r="L22" s="406" t="s">
        <v>154</v>
      </c>
      <c r="M22" s="411"/>
      <c r="N22" s="411"/>
      <c r="O22" s="411"/>
      <c r="P22" s="401"/>
      <c r="Q22" s="569" t="s">
        <v>155</v>
      </c>
      <c r="R22" s="570"/>
      <c r="S22" s="570"/>
      <c r="T22" s="570"/>
      <c r="U22" s="570"/>
      <c r="V22" s="571"/>
      <c r="W22" s="537" t="s">
        <v>156</v>
      </c>
      <c r="X22" s="538"/>
      <c r="Y22" s="539"/>
      <c r="Z22" s="406" t="s">
        <v>1</v>
      </c>
      <c r="AA22" s="411"/>
      <c r="AB22" s="411"/>
      <c r="AC22" s="411"/>
      <c r="AD22" s="411"/>
      <c r="AE22" s="411"/>
      <c r="AF22" s="411"/>
      <c r="AG22" s="401"/>
      <c r="AH22" s="575" t="s">
        <v>157</v>
      </c>
      <c r="AI22" s="411"/>
      <c r="AJ22" s="411"/>
      <c r="AK22" s="411"/>
      <c r="AL22" s="401"/>
      <c r="AM22" s="575" t="s">
        <v>158</v>
      </c>
      <c r="AN22" s="576"/>
      <c r="AO22" s="576"/>
      <c r="AP22" s="576"/>
      <c r="AQ22" s="576"/>
      <c r="AR22" s="577"/>
      <c r="AS22" s="569" t="s">
        <v>155</v>
      </c>
      <c r="AT22" s="570"/>
      <c r="AU22" s="570"/>
      <c r="AV22" s="570"/>
      <c r="AW22" s="570"/>
      <c r="AX22" s="581"/>
      <c r="AY22" s="354" t="s">
        <v>159</v>
      </c>
      <c r="AZ22" s="355"/>
      <c r="BA22" s="355"/>
      <c r="BB22" s="355"/>
      <c r="BC22" s="355"/>
      <c r="BD22" s="355"/>
      <c r="BE22" s="355"/>
      <c r="BF22" s="355"/>
      <c r="BG22" s="355"/>
      <c r="BH22" s="355"/>
      <c r="BI22" s="355"/>
      <c r="BJ22" s="355"/>
      <c r="BK22" s="355"/>
      <c r="BL22" s="355"/>
      <c r="BM22" s="356"/>
      <c r="BN22" s="357">
        <v>12257276</v>
      </c>
      <c r="BO22" s="358"/>
      <c r="BP22" s="358"/>
      <c r="BQ22" s="358"/>
      <c r="BR22" s="358"/>
      <c r="BS22" s="358"/>
      <c r="BT22" s="358"/>
      <c r="BU22" s="359"/>
      <c r="BV22" s="357">
        <v>13202863</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15">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160</v>
      </c>
      <c r="AZ23" s="429"/>
      <c r="BA23" s="429"/>
      <c r="BB23" s="429"/>
      <c r="BC23" s="429"/>
      <c r="BD23" s="429"/>
      <c r="BE23" s="429"/>
      <c r="BF23" s="429"/>
      <c r="BG23" s="429"/>
      <c r="BH23" s="429"/>
      <c r="BI23" s="429"/>
      <c r="BJ23" s="429"/>
      <c r="BK23" s="429"/>
      <c r="BL23" s="429"/>
      <c r="BM23" s="430"/>
      <c r="BN23" s="394">
        <v>7622558</v>
      </c>
      <c r="BO23" s="395"/>
      <c r="BP23" s="395"/>
      <c r="BQ23" s="395"/>
      <c r="BR23" s="395"/>
      <c r="BS23" s="395"/>
      <c r="BT23" s="395"/>
      <c r="BU23" s="396"/>
      <c r="BV23" s="394">
        <v>7865438</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
      <c r="A24" s="163"/>
      <c r="B24" s="565"/>
      <c r="C24" s="541"/>
      <c r="D24" s="542"/>
      <c r="E24" s="444" t="s">
        <v>161</v>
      </c>
      <c r="F24" s="424"/>
      <c r="G24" s="424"/>
      <c r="H24" s="424"/>
      <c r="I24" s="424"/>
      <c r="J24" s="424"/>
      <c r="K24" s="425"/>
      <c r="L24" s="445">
        <v>1</v>
      </c>
      <c r="M24" s="446"/>
      <c r="N24" s="446"/>
      <c r="O24" s="446"/>
      <c r="P24" s="488"/>
      <c r="Q24" s="445">
        <v>7830</v>
      </c>
      <c r="R24" s="446"/>
      <c r="S24" s="446"/>
      <c r="T24" s="446"/>
      <c r="U24" s="446"/>
      <c r="V24" s="488"/>
      <c r="W24" s="540"/>
      <c r="X24" s="541"/>
      <c r="Y24" s="542"/>
      <c r="Z24" s="444" t="s">
        <v>162</v>
      </c>
      <c r="AA24" s="424"/>
      <c r="AB24" s="424"/>
      <c r="AC24" s="424"/>
      <c r="AD24" s="424"/>
      <c r="AE24" s="424"/>
      <c r="AF24" s="424"/>
      <c r="AG24" s="425"/>
      <c r="AH24" s="445">
        <v>266</v>
      </c>
      <c r="AI24" s="446"/>
      <c r="AJ24" s="446"/>
      <c r="AK24" s="446"/>
      <c r="AL24" s="488"/>
      <c r="AM24" s="445">
        <v>831782</v>
      </c>
      <c r="AN24" s="446"/>
      <c r="AO24" s="446"/>
      <c r="AP24" s="446"/>
      <c r="AQ24" s="446"/>
      <c r="AR24" s="488"/>
      <c r="AS24" s="445">
        <v>3127</v>
      </c>
      <c r="AT24" s="446"/>
      <c r="AU24" s="446"/>
      <c r="AV24" s="446"/>
      <c r="AW24" s="446"/>
      <c r="AX24" s="447"/>
      <c r="AY24" s="510" t="s">
        <v>163</v>
      </c>
      <c r="AZ24" s="511"/>
      <c r="BA24" s="511"/>
      <c r="BB24" s="511"/>
      <c r="BC24" s="511"/>
      <c r="BD24" s="511"/>
      <c r="BE24" s="511"/>
      <c r="BF24" s="511"/>
      <c r="BG24" s="511"/>
      <c r="BH24" s="511"/>
      <c r="BI24" s="511"/>
      <c r="BJ24" s="511"/>
      <c r="BK24" s="511"/>
      <c r="BL24" s="511"/>
      <c r="BM24" s="512"/>
      <c r="BN24" s="394">
        <v>9014866</v>
      </c>
      <c r="BO24" s="395"/>
      <c r="BP24" s="395"/>
      <c r="BQ24" s="395"/>
      <c r="BR24" s="395"/>
      <c r="BS24" s="395"/>
      <c r="BT24" s="395"/>
      <c r="BU24" s="396"/>
      <c r="BV24" s="394">
        <v>9513827</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15">
      <c r="A25" s="163"/>
      <c r="B25" s="565"/>
      <c r="C25" s="541"/>
      <c r="D25" s="542"/>
      <c r="E25" s="444" t="s">
        <v>164</v>
      </c>
      <c r="F25" s="424"/>
      <c r="G25" s="424"/>
      <c r="H25" s="424"/>
      <c r="I25" s="424"/>
      <c r="J25" s="424"/>
      <c r="K25" s="425"/>
      <c r="L25" s="445">
        <v>1</v>
      </c>
      <c r="M25" s="446"/>
      <c r="N25" s="446"/>
      <c r="O25" s="446"/>
      <c r="P25" s="488"/>
      <c r="Q25" s="445">
        <v>6300</v>
      </c>
      <c r="R25" s="446"/>
      <c r="S25" s="446"/>
      <c r="T25" s="446"/>
      <c r="U25" s="446"/>
      <c r="V25" s="488"/>
      <c r="W25" s="540"/>
      <c r="X25" s="541"/>
      <c r="Y25" s="542"/>
      <c r="Z25" s="444" t="s">
        <v>165</v>
      </c>
      <c r="AA25" s="424"/>
      <c r="AB25" s="424"/>
      <c r="AC25" s="424"/>
      <c r="AD25" s="424"/>
      <c r="AE25" s="424"/>
      <c r="AF25" s="424"/>
      <c r="AG25" s="425"/>
      <c r="AH25" s="445" t="s">
        <v>122</v>
      </c>
      <c r="AI25" s="446"/>
      <c r="AJ25" s="446"/>
      <c r="AK25" s="446"/>
      <c r="AL25" s="488"/>
      <c r="AM25" s="445" t="s">
        <v>122</v>
      </c>
      <c r="AN25" s="446"/>
      <c r="AO25" s="446"/>
      <c r="AP25" s="446"/>
      <c r="AQ25" s="446"/>
      <c r="AR25" s="488"/>
      <c r="AS25" s="445" t="s">
        <v>122</v>
      </c>
      <c r="AT25" s="446"/>
      <c r="AU25" s="446"/>
      <c r="AV25" s="446"/>
      <c r="AW25" s="446"/>
      <c r="AX25" s="447"/>
      <c r="AY25" s="354" t="s">
        <v>166</v>
      </c>
      <c r="AZ25" s="355"/>
      <c r="BA25" s="355"/>
      <c r="BB25" s="355"/>
      <c r="BC25" s="355"/>
      <c r="BD25" s="355"/>
      <c r="BE25" s="355"/>
      <c r="BF25" s="355"/>
      <c r="BG25" s="355"/>
      <c r="BH25" s="355"/>
      <c r="BI25" s="355"/>
      <c r="BJ25" s="355"/>
      <c r="BK25" s="355"/>
      <c r="BL25" s="355"/>
      <c r="BM25" s="356"/>
      <c r="BN25" s="357">
        <v>636697</v>
      </c>
      <c r="BO25" s="358"/>
      <c r="BP25" s="358"/>
      <c r="BQ25" s="358"/>
      <c r="BR25" s="358"/>
      <c r="BS25" s="358"/>
      <c r="BT25" s="358"/>
      <c r="BU25" s="359"/>
      <c r="BV25" s="357">
        <v>125720</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15">
      <c r="A26" s="163"/>
      <c r="B26" s="565"/>
      <c r="C26" s="541"/>
      <c r="D26" s="542"/>
      <c r="E26" s="444" t="s">
        <v>167</v>
      </c>
      <c r="F26" s="424"/>
      <c r="G26" s="424"/>
      <c r="H26" s="424"/>
      <c r="I26" s="424"/>
      <c r="J26" s="424"/>
      <c r="K26" s="425"/>
      <c r="L26" s="445">
        <v>1</v>
      </c>
      <c r="M26" s="446"/>
      <c r="N26" s="446"/>
      <c r="O26" s="446"/>
      <c r="P26" s="488"/>
      <c r="Q26" s="445">
        <v>5850</v>
      </c>
      <c r="R26" s="446"/>
      <c r="S26" s="446"/>
      <c r="T26" s="446"/>
      <c r="U26" s="446"/>
      <c r="V26" s="488"/>
      <c r="W26" s="540"/>
      <c r="X26" s="541"/>
      <c r="Y26" s="542"/>
      <c r="Z26" s="444" t="s">
        <v>168</v>
      </c>
      <c r="AA26" s="546"/>
      <c r="AB26" s="546"/>
      <c r="AC26" s="546"/>
      <c r="AD26" s="546"/>
      <c r="AE26" s="546"/>
      <c r="AF26" s="546"/>
      <c r="AG26" s="547"/>
      <c r="AH26" s="445">
        <v>18</v>
      </c>
      <c r="AI26" s="446"/>
      <c r="AJ26" s="446"/>
      <c r="AK26" s="446"/>
      <c r="AL26" s="488"/>
      <c r="AM26" s="445">
        <v>54306</v>
      </c>
      <c r="AN26" s="446"/>
      <c r="AO26" s="446"/>
      <c r="AP26" s="446"/>
      <c r="AQ26" s="446"/>
      <c r="AR26" s="488"/>
      <c r="AS26" s="445">
        <v>3017</v>
      </c>
      <c r="AT26" s="446"/>
      <c r="AU26" s="446"/>
      <c r="AV26" s="446"/>
      <c r="AW26" s="446"/>
      <c r="AX26" s="447"/>
      <c r="AY26" s="397" t="s">
        <v>169</v>
      </c>
      <c r="AZ26" s="398"/>
      <c r="BA26" s="398"/>
      <c r="BB26" s="398"/>
      <c r="BC26" s="398"/>
      <c r="BD26" s="398"/>
      <c r="BE26" s="398"/>
      <c r="BF26" s="398"/>
      <c r="BG26" s="398"/>
      <c r="BH26" s="398"/>
      <c r="BI26" s="398"/>
      <c r="BJ26" s="398"/>
      <c r="BK26" s="398"/>
      <c r="BL26" s="398"/>
      <c r="BM26" s="399"/>
      <c r="BN26" s="394" t="s">
        <v>122</v>
      </c>
      <c r="BO26" s="395"/>
      <c r="BP26" s="395"/>
      <c r="BQ26" s="395"/>
      <c r="BR26" s="395"/>
      <c r="BS26" s="395"/>
      <c r="BT26" s="395"/>
      <c r="BU26" s="396"/>
      <c r="BV26" s="394" t="s">
        <v>122</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
      <c r="A27" s="163"/>
      <c r="B27" s="565"/>
      <c r="C27" s="541"/>
      <c r="D27" s="542"/>
      <c r="E27" s="444" t="s">
        <v>170</v>
      </c>
      <c r="F27" s="424"/>
      <c r="G27" s="424"/>
      <c r="H27" s="424"/>
      <c r="I27" s="424"/>
      <c r="J27" s="424"/>
      <c r="K27" s="425"/>
      <c r="L27" s="445">
        <v>1</v>
      </c>
      <c r="M27" s="446"/>
      <c r="N27" s="446"/>
      <c r="O27" s="446"/>
      <c r="P27" s="488"/>
      <c r="Q27" s="445">
        <v>4300</v>
      </c>
      <c r="R27" s="446"/>
      <c r="S27" s="446"/>
      <c r="T27" s="446"/>
      <c r="U27" s="446"/>
      <c r="V27" s="488"/>
      <c r="W27" s="540"/>
      <c r="X27" s="541"/>
      <c r="Y27" s="542"/>
      <c r="Z27" s="444" t="s">
        <v>171</v>
      </c>
      <c r="AA27" s="424"/>
      <c r="AB27" s="424"/>
      <c r="AC27" s="424"/>
      <c r="AD27" s="424"/>
      <c r="AE27" s="424"/>
      <c r="AF27" s="424"/>
      <c r="AG27" s="425"/>
      <c r="AH27" s="445">
        <v>3</v>
      </c>
      <c r="AI27" s="446"/>
      <c r="AJ27" s="446"/>
      <c r="AK27" s="446"/>
      <c r="AL27" s="488"/>
      <c r="AM27" s="445">
        <v>13038</v>
      </c>
      <c r="AN27" s="446"/>
      <c r="AO27" s="446"/>
      <c r="AP27" s="446"/>
      <c r="AQ27" s="446"/>
      <c r="AR27" s="488"/>
      <c r="AS27" s="445">
        <v>4346</v>
      </c>
      <c r="AT27" s="446"/>
      <c r="AU27" s="446"/>
      <c r="AV27" s="446"/>
      <c r="AW27" s="446"/>
      <c r="AX27" s="447"/>
      <c r="AY27" s="489" t="s">
        <v>172</v>
      </c>
      <c r="AZ27" s="490"/>
      <c r="BA27" s="490"/>
      <c r="BB27" s="490"/>
      <c r="BC27" s="490"/>
      <c r="BD27" s="490"/>
      <c r="BE27" s="490"/>
      <c r="BF27" s="490"/>
      <c r="BG27" s="490"/>
      <c r="BH27" s="490"/>
      <c r="BI27" s="490"/>
      <c r="BJ27" s="490"/>
      <c r="BK27" s="490"/>
      <c r="BL27" s="490"/>
      <c r="BM27" s="491"/>
      <c r="BN27" s="513">
        <v>486079</v>
      </c>
      <c r="BO27" s="514"/>
      <c r="BP27" s="514"/>
      <c r="BQ27" s="514"/>
      <c r="BR27" s="514"/>
      <c r="BS27" s="514"/>
      <c r="BT27" s="514"/>
      <c r="BU27" s="515"/>
      <c r="BV27" s="513">
        <v>486079</v>
      </c>
      <c r="BW27" s="514"/>
      <c r="BX27" s="514"/>
      <c r="BY27" s="514"/>
      <c r="BZ27" s="514"/>
      <c r="CA27" s="514"/>
      <c r="CB27" s="514"/>
      <c r="CC27" s="515"/>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15">
      <c r="A28" s="163"/>
      <c r="B28" s="565"/>
      <c r="C28" s="541"/>
      <c r="D28" s="542"/>
      <c r="E28" s="444" t="s">
        <v>173</v>
      </c>
      <c r="F28" s="424"/>
      <c r="G28" s="424"/>
      <c r="H28" s="424"/>
      <c r="I28" s="424"/>
      <c r="J28" s="424"/>
      <c r="K28" s="425"/>
      <c r="L28" s="445">
        <v>1</v>
      </c>
      <c r="M28" s="446"/>
      <c r="N28" s="446"/>
      <c r="O28" s="446"/>
      <c r="P28" s="488"/>
      <c r="Q28" s="445">
        <v>3400</v>
      </c>
      <c r="R28" s="446"/>
      <c r="S28" s="446"/>
      <c r="T28" s="446"/>
      <c r="U28" s="446"/>
      <c r="V28" s="488"/>
      <c r="W28" s="540"/>
      <c r="X28" s="541"/>
      <c r="Y28" s="542"/>
      <c r="Z28" s="444" t="s">
        <v>174</v>
      </c>
      <c r="AA28" s="424"/>
      <c r="AB28" s="424"/>
      <c r="AC28" s="424"/>
      <c r="AD28" s="424"/>
      <c r="AE28" s="424"/>
      <c r="AF28" s="424"/>
      <c r="AG28" s="425"/>
      <c r="AH28" s="445" t="s">
        <v>122</v>
      </c>
      <c r="AI28" s="446"/>
      <c r="AJ28" s="446"/>
      <c r="AK28" s="446"/>
      <c r="AL28" s="488"/>
      <c r="AM28" s="445" t="s">
        <v>122</v>
      </c>
      <c r="AN28" s="446"/>
      <c r="AO28" s="446"/>
      <c r="AP28" s="446"/>
      <c r="AQ28" s="446"/>
      <c r="AR28" s="488"/>
      <c r="AS28" s="445" t="s">
        <v>122</v>
      </c>
      <c r="AT28" s="446"/>
      <c r="AU28" s="446"/>
      <c r="AV28" s="446"/>
      <c r="AW28" s="446"/>
      <c r="AX28" s="447"/>
      <c r="AY28" s="548" t="s">
        <v>175</v>
      </c>
      <c r="AZ28" s="549"/>
      <c r="BA28" s="549"/>
      <c r="BB28" s="550"/>
      <c r="BC28" s="354" t="s">
        <v>46</v>
      </c>
      <c r="BD28" s="355"/>
      <c r="BE28" s="355"/>
      <c r="BF28" s="355"/>
      <c r="BG28" s="355"/>
      <c r="BH28" s="355"/>
      <c r="BI28" s="355"/>
      <c r="BJ28" s="355"/>
      <c r="BK28" s="355"/>
      <c r="BL28" s="355"/>
      <c r="BM28" s="356"/>
      <c r="BN28" s="357">
        <v>2500000</v>
      </c>
      <c r="BO28" s="358"/>
      <c r="BP28" s="358"/>
      <c r="BQ28" s="358"/>
      <c r="BR28" s="358"/>
      <c r="BS28" s="358"/>
      <c r="BT28" s="358"/>
      <c r="BU28" s="359"/>
      <c r="BV28" s="357">
        <v>2508462</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15">
      <c r="A29" s="163"/>
      <c r="B29" s="565"/>
      <c r="C29" s="541"/>
      <c r="D29" s="542"/>
      <c r="E29" s="444" t="s">
        <v>176</v>
      </c>
      <c r="F29" s="424"/>
      <c r="G29" s="424"/>
      <c r="H29" s="424"/>
      <c r="I29" s="424"/>
      <c r="J29" s="424"/>
      <c r="K29" s="425"/>
      <c r="L29" s="445">
        <v>14</v>
      </c>
      <c r="M29" s="446"/>
      <c r="N29" s="446"/>
      <c r="O29" s="446"/>
      <c r="P29" s="488"/>
      <c r="Q29" s="445">
        <v>3100</v>
      </c>
      <c r="R29" s="446"/>
      <c r="S29" s="446"/>
      <c r="T29" s="446"/>
      <c r="U29" s="446"/>
      <c r="V29" s="488"/>
      <c r="W29" s="543"/>
      <c r="X29" s="544"/>
      <c r="Y29" s="545"/>
      <c r="Z29" s="444" t="s">
        <v>177</v>
      </c>
      <c r="AA29" s="424"/>
      <c r="AB29" s="424"/>
      <c r="AC29" s="424"/>
      <c r="AD29" s="424"/>
      <c r="AE29" s="424"/>
      <c r="AF29" s="424"/>
      <c r="AG29" s="425"/>
      <c r="AH29" s="445">
        <v>269</v>
      </c>
      <c r="AI29" s="446"/>
      <c r="AJ29" s="446"/>
      <c r="AK29" s="446"/>
      <c r="AL29" s="488"/>
      <c r="AM29" s="445">
        <v>844820</v>
      </c>
      <c r="AN29" s="446"/>
      <c r="AO29" s="446"/>
      <c r="AP29" s="446"/>
      <c r="AQ29" s="446"/>
      <c r="AR29" s="488"/>
      <c r="AS29" s="445">
        <v>3141</v>
      </c>
      <c r="AT29" s="446"/>
      <c r="AU29" s="446"/>
      <c r="AV29" s="446"/>
      <c r="AW29" s="446"/>
      <c r="AX29" s="447"/>
      <c r="AY29" s="551"/>
      <c r="AZ29" s="552"/>
      <c r="BA29" s="552"/>
      <c r="BB29" s="553"/>
      <c r="BC29" s="428" t="s">
        <v>178</v>
      </c>
      <c r="BD29" s="429"/>
      <c r="BE29" s="429"/>
      <c r="BF29" s="429"/>
      <c r="BG29" s="429"/>
      <c r="BH29" s="429"/>
      <c r="BI29" s="429"/>
      <c r="BJ29" s="429"/>
      <c r="BK29" s="429"/>
      <c r="BL29" s="429"/>
      <c r="BM29" s="430"/>
      <c r="BN29" s="394">
        <v>2179803</v>
      </c>
      <c r="BO29" s="395"/>
      <c r="BP29" s="395"/>
      <c r="BQ29" s="395"/>
      <c r="BR29" s="395"/>
      <c r="BS29" s="395"/>
      <c r="BT29" s="395"/>
      <c r="BU29" s="396"/>
      <c r="BV29" s="394">
        <v>2105008</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179</v>
      </c>
      <c r="X30" s="562"/>
      <c r="Y30" s="562"/>
      <c r="Z30" s="562"/>
      <c r="AA30" s="562"/>
      <c r="AB30" s="562"/>
      <c r="AC30" s="562"/>
      <c r="AD30" s="562"/>
      <c r="AE30" s="562"/>
      <c r="AF30" s="562"/>
      <c r="AG30" s="563"/>
      <c r="AH30" s="521">
        <v>96.6</v>
      </c>
      <c r="AI30" s="522"/>
      <c r="AJ30" s="522"/>
      <c r="AK30" s="522"/>
      <c r="AL30" s="522"/>
      <c r="AM30" s="522"/>
      <c r="AN30" s="522"/>
      <c r="AO30" s="522"/>
      <c r="AP30" s="522"/>
      <c r="AQ30" s="522"/>
      <c r="AR30" s="522"/>
      <c r="AS30" s="522"/>
      <c r="AT30" s="522"/>
      <c r="AU30" s="522"/>
      <c r="AV30" s="522"/>
      <c r="AW30" s="522"/>
      <c r="AX30" s="524"/>
      <c r="AY30" s="554"/>
      <c r="AZ30" s="555"/>
      <c r="BA30" s="555"/>
      <c r="BB30" s="556"/>
      <c r="BC30" s="510" t="s">
        <v>48</v>
      </c>
      <c r="BD30" s="511"/>
      <c r="BE30" s="511"/>
      <c r="BF30" s="511"/>
      <c r="BG30" s="511"/>
      <c r="BH30" s="511"/>
      <c r="BI30" s="511"/>
      <c r="BJ30" s="511"/>
      <c r="BK30" s="511"/>
      <c r="BL30" s="511"/>
      <c r="BM30" s="512"/>
      <c r="BN30" s="513">
        <v>9290491</v>
      </c>
      <c r="BO30" s="514"/>
      <c r="BP30" s="514"/>
      <c r="BQ30" s="514"/>
      <c r="BR30" s="514"/>
      <c r="BS30" s="514"/>
      <c r="BT30" s="514"/>
      <c r="BU30" s="515"/>
      <c r="BV30" s="513">
        <v>9372459</v>
      </c>
      <c r="BW30" s="514"/>
      <c r="BX30" s="514"/>
      <c r="BY30" s="514"/>
      <c r="BZ30" s="514"/>
      <c r="CA30" s="514"/>
      <c r="CB30" s="514"/>
      <c r="CC30" s="515"/>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15">
      <c r="A31" s="163"/>
      <c r="B31" s="188"/>
      <c r="DI31" s="189"/>
    </row>
    <row r="32" spans="1:113" ht="13.5" customHeight="1" x14ac:dyDescent="0.15">
      <c r="A32" s="163"/>
      <c r="B32" s="190"/>
      <c r="C32" s="557" t="s">
        <v>180</v>
      </c>
      <c r="D32" s="557"/>
      <c r="E32" s="557"/>
      <c r="F32" s="557"/>
      <c r="G32" s="557"/>
      <c r="H32" s="557"/>
      <c r="I32" s="557"/>
      <c r="J32" s="557"/>
      <c r="K32" s="557"/>
      <c r="L32" s="557"/>
      <c r="M32" s="557"/>
      <c r="N32" s="557"/>
      <c r="O32" s="557"/>
      <c r="P32" s="557"/>
      <c r="Q32" s="557"/>
      <c r="R32" s="557"/>
      <c r="S32" s="557"/>
      <c r="U32" s="398" t="s">
        <v>181</v>
      </c>
      <c r="V32" s="398"/>
      <c r="W32" s="398"/>
      <c r="X32" s="398"/>
      <c r="Y32" s="398"/>
      <c r="Z32" s="398"/>
      <c r="AA32" s="398"/>
      <c r="AB32" s="398"/>
      <c r="AC32" s="398"/>
      <c r="AD32" s="398"/>
      <c r="AE32" s="398"/>
      <c r="AF32" s="398"/>
      <c r="AG32" s="398"/>
      <c r="AH32" s="398"/>
      <c r="AI32" s="398"/>
      <c r="AJ32" s="398"/>
      <c r="AK32" s="398"/>
      <c r="AM32" s="398" t="s">
        <v>182</v>
      </c>
      <c r="AN32" s="398"/>
      <c r="AO32" s="398"/>
      <c r="AP32" s="398"/>
      <c r="AQ32" s="398"/>
      <c r="AR32" s="398"/>
      <c r="AS32" s="398"/>
      <c r="AT32" s="398"/>
      <c r="AU32" s="398"/>
      <c r="AV32" s="398"/>
      <c r="AW32" s="398"/>
      <c r="AX32" s="398"/>
      <c r="AY32" s="398"/>
      <c r="AZ32" s="398"/>
      <c r="BA32" s="398"/>
      <c r="BB32" s="398"/>
      <c r="BC32" s="398"/>
      <c r="BE32" s="398" t="s">
        <v>183</v>
      </c>
      <c r="BF32" s="398"/>
      <c r="BG32" s="398"/>
      <c r="BH32" s="398"/>
      <c r="BI32" s="398"/>
      <c r="BJ32" s="398"/>
      <c r="BK32" s="398"/>
      <c r="BL32" s="398"/>
      <c r="BM32" s="398"/>
      <c r="BN32" s="398"/>
      <c r="BO32" s="398"/>
      <c r="BP32" s="398"/>
      <c r="BQ32" s="398"/>
      <c r="BR32" s="398"/>
      <c r="BS32" s="398"/>
      <c r="BT32" s="398"/>
      <c r="BU32" s="398"/>
      <c r="BW32" s="398" t="s">
        <v>184</v>
      </c>
      <c r="BX32" s="398"/>
      <c r="BY32" s="398"/>
      <c r="BZ32" s="398"/>
      <c r="CA32" s="398"/>
      <c r="CB32" s="398"/>
      <c r="CC32" s="398"/>
      <c r="CD32" s="398"/>
      <c r="CE32" s="398"/>
      <c r="CF32" s="398"/>
      <c r="CG32" s="398"/>
      <c r="CH32" s="398"/>
      <c r="CI32" s="398"/>
      <c r="CJ32" s="398"/>
      <c r="CK32" s="398"/>
      <c r="CL32" s="398"/>
      <c r="CM32" s="398"/>
      <c r="CO32" s="398" t="s">
        <v>185</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15">
      <c r="A33" s="163"/>
      <c r="B33" s="190"/>
      <c r="C33" s="418" t="s">
        <v>186</v>
      </c>
      <c r="D33" s="418"/>
      <c r="E33" s="383" t="s">
        <v>187</v>
      </c>
      <c r="F33" s="383"/>
      <c r="G33" s="383"/>
      <c r="H33" s="383"/>
      <c r="I33" s="383"/>
      <c r="J33" s="383"/>
      <c r="K33" s="383"/>
      <c r="L33" s="383"/>
      <c r="M33" s="383"/>
      <c r="N33" s="383"/>
      <c r="O33" s="383"/>
      <c r="P33" s="383"/>
      <c r="Q33" s="383"/>
      <c r="R33" s="383"/>
      <c r="S33" s="383"/>
      <c r="T33" s="167"/>
      <c r="U33" s="418" t="s">
        <v>186</v>
      </c>
      <c r="V33" s="418"/>
      <c r="W33" s="383" t="s">
        <v>187</v>
      </c>
      <c r="X33" s="383"/>
      <c r="Y33" s="383"/>
      <c r="Z33" s="383"/>
      <c r="AA33" s="383"/>
      <c r="AB33" s="383"/>
      <c r="AC33" s="383"/>
      <c r="AD33" s="383"/>
      <c r="AE33" s="383"/>
      <c r="AF33" s="383"/>
      <c r="AG33" s="383"/>
      <c r="AH33" s="383"/>
      <c r="AI33" s="383"/>
      <c r="AJ33" s="383"/>
      <c r="AK33" s="383"/>
      <c r="AL33" s="167"/>
      <c r="AM33" s="418" t="s">
        <v>186</v>
      </c>
      <c r="AN33" s="418"/>
      <c r="AO33" s="383" t="s">
        <v>187</v>
      </c>
      <c r="AP33" s="383"/>
      <c r="AQ33" s="383"/>
      <c r="AR33" s="383"/>
      <c r="AS33" s="383"/>
      <c r="AT33" s="383"/>
      <c r="AU33" s="383"/>
      <c r="AV33" s="383"/>
      <c r="AW33" s="383"/>
      <c r="AX33" s="383"/>
      <c r="AY33" s="383"/>
      <c r="AZ33" s="383"/>
      <c r="BA33" s="383"/>
      <c r="BB33" s="383"/>
      <c r="BC33" s="383"/>
      <c r="BD33" s="173"/>
      <c r="BE33" s="383" t="s">
        <v>188</v>
      </c>
      <c r="BF33" s="383"/>
      <c r="BG33" s="383" t="s">
        <v>189</v>
      </c>
      <c r="BH33" s="383"/>
      <c r="BI33" s="383"/>
      <c r="BJ33" s="383"/>
      <c r="BK33" s="383"/>
      <c r="BL33" s="383"/>
      <c r="BM33" s="383"/>
      <c r="BN33" s="383"/>
      <c r="BO33" s="383"/>
      <c r="BP33" s="383"/>
      <c r="BQ33" s="383"/>
      <c r="BR33" s="383"/>
      <c r="BS33" s="383"/>
      <c r="BT33" s="383"/>
      <c r="BU33" s="383"/>
      <c r="BV33" s="173"/>
      <c r="BW33" s="418" t="s">
        <v>188</v>
      </c>
      <c r="BX33" s="418"/>
      <c r="BY33" s="383" t="s">
        <v>190</v>
      </c>
      <c r="BZ33" s="383"/>
      <c r="CA33" s="383"/>
      <c r="CB33" s="383"/>
      <c r="CC33" s="383"/>
      <c r="CD33" s="383"/>
      <c r="CE33" s="383"/>
      <c r="CF33" s="383"/>
      <c r="CG33" s="383"/>
      <c r="CH33" s="383"/>
      <c r="CI33" s="383"/>
      <c r="CJ33" s="383"/>
      <c r="CK33" s="383"/>
      <c r="CL33" s="383"/>
      <c r="CM33" s="383"/>
      <c r="CN33" s="167"/>
      <c r="CO33" s="418" t="s">
        <v>186</v>
      </c>
      <c r="CP33" s="418"/>
      <c r="CQ33" s="383" t="s">
        <v>191</v>
      </c>
      <c r="CR33" s="383"/>
      <c r="CS33" s="383"/>
      <c r="CT33" s="383"/>
      <c r="CU33" s="383"/>
      <c r="CV33" s="383"/>
      <c r="CW33" s="383"/>
      <c r="CX33" s="383"/>
      <c r="CY33" s="383"/>
      <c r="CZ33" s="383"/>
      <c r="DA33" s="383"/>
      <c r="DB33" s="383"/>
      <c r="DC33" s="383"/>
      <c r="DD33" s="383"/>
      <c r="DE33" s="383"/>
      <c r="DF33" s="167"/>
      <c r="DG33" s="583" t="s">
        <v>192</v>
      </c>
      <c r="DH33" s="583"/>
      <c r="DI33" s="168"/>
    </row>
    <row r="34" spans="1:113" ht="32.25" customHeight="1" x14ac:dyDescent="0.15">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3</v>
      </c>
      <c r="V34" s="584"/>
      <c r="W34" s="585" t="str">
        <f>IF('各会計、関係団体の財政状況及び健全化判断比率'!B28="","",'各会計、関係団体の財政状況及び健全化判断比率'!B28)</f>
        <v>国民健康保険特別会計</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IF('各会計、関係団体の財政状況及び健全化判断比率'!B31="","",'各会計、関係団体の財政状況及び健全化判断比率'!B31)</f>
        <v>水道事業会計</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兵庫県市町村職員退職手当組合</v>
      </c>
      <c r="BZ34" s="585"/>
      <c r="CA34" s="585"/>
      <c r="CB34" s="585"/>
      <c r="CC34" s="585"/>
      <c r="CD34" s="585"/>
      <c r="CE34" s="585"/>
      <c r="CF34" s="585"/>
      <c r="CG34" s="585"/>
      <c r="CH34" s="585"/>
      <c r="CI34" s="585"/>
      <c r="CJ34" s="585"/>
      <c r="CK34" s="585"/>
      <c r="CL34" s="585"/>
      <c r="CM34" s="585"/>
      <c r="CN34" s="163"/>
      <c r="CO34" s="584">
        <f>IF(CQ34="","",MAX(C34:D43,U34:V43,AM34:AN43,BE34:BF43,BW34:BX43)+1)</f>
        <v>15</v>
      </c>
      <c r="CP34" s="584"/>
      <c r="CQ34" s="585" t="str">
        <f>IF('各会計、関係団体の財政状況及び健全化判断比率'!BS7="","",'各会計、関係団体の財政状況及び健全化判断比率'!BS7)</f>
        <v>養父町開発</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15">
      <c r="A35" s="163"/>
      <c r="B35" s="190"/>
      <c r="C35" s="584">
        <f>IF(E35="","",C34+1)</f>
        <v>2</v>
      </c>
      <c r="D35" s="584"/>
      <c r="E35" s="585" t="str">
        <f>IF('各会計、関係団体の財政状況及び健全化判断比率'!B8="","",'各会計、関係団体の財政状況及び健全化判断比率'!B8)</f>
        <v>養父歯科診療所特別会計</v>
      </c>
      <c r="F35" s="585"/>
      <c r="G35" s="585"/>
      <c r="H35" s="585"/>
      <c r="I35" s="585"/>
      <c r="J35" s="585"/>
      <c r="K35" s="585"/>
      <c r="L35" s="585"/>
      <c r="M35" s="585"/>
      <c r="N35" s="585"/>
      <c r="O35" s="585"/>
      <c r="P35" s="585"/>
      <c r="Q35" s="585"/>
      <c r="R35" s="585"/>
      <c r="S35" s="585"/>
      <c r="T35" s="163"/>
      <c r="U35" s="584">
        <f>IF(W35="","",U34+1)</f>
        <v>4</v>
      </c>
      <c r="V35" s="584"/>
      <c r="W35" s="585" t="str">
        <f>IF('各会計、関係団体の財政状況及び健全化判断比率'!B29="","",'各会計、関係団体の財政状況及び健全化判断比率'!B29)</f>
        <v>介護保険特別会計</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IF('各会計、関係団体の財政状況及び健全化判断比率'!B32="","",'各会計、関係団体の財政状況及び健全化判断比率'!B32)</f>
        <v>下水道事業会計</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兵庫県町議会議員公務災害補償組合</v>
      </c>
      <c r="BZ35" s="585"/>
      <c r="CA35" s="585"/>
      <c r="CB35" s="585"/>
      <c r="CC35" s="585"/>
      <c r="CD35" s="585"/>
      <c r="CE35" s="585"/>
      <c r="CF35" s="585"/>
      <c r="CG35" s="585"/>
      <c r="CH35" s="585"/>
      <c r="CI35" s="585"/>
      <c r="CJ35" s="585"/>
      <c r="CK35" s="585"/>
      <c r="CL35" s="585"/>
      <c r="CM35" s="585"/>
      <c r="CN35" s="163"/>
      <c r="CO35" s="584">
        <f t="shared" ref="CO35:CO43" si="3">IF(CQ35="","",CO34+1)</f>
        <v>16</v>
      </c>
      <c r="CP35" s="584"/>
      <c r="CQ35" s="585" t="str">
        <f>IF('各会計、関係団体の財政状況及び健全化判断比率'!BS8="","",'各会計、関係団体の財政状況及び健全化判断比率'!BS8)</f>
        <v>おおや振興公社</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15">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5</v>
      </c>
      <c r="V36" s="584"/>
      <c r="W36" s="585" t="str">
        <f>IF('各会計、関係団体の財政状況及び健全化判断比率'!B30="","",'各会計、関係団体の財政状況及び健全化判断比率'!B30)</f>
        <v>後期高齢者医療特別会計</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兵庫県後期高齢者医療広域連合（一般会計）</v>
      </c>
      <c r="BZ36" s="585"/>
      <c r="CA36" s="585"/>
      <c r="CB36" s="585"/>
      <c r="CC36" s="585"/>
      <c r="CD36" s="585"/>
      <c r="CE36" s="585"/>
      <c r="CF36" s="585"/>
      <c r="CG36" s="585"/>
      <c r="CH36" s="585"/>
      <c r="CI36" s="585"/>
      <c r="CJ36" s="585"/>
      <c r="CK36" s="585"/>
      <c r="CL36" s="585"/>
      <c r="CM36" s="585"/>
      <c r="CN36" s="163"/>
      <c r="CO36" s="584">
        <f t="shared" si="3"/>
        <v>17</v>
      </c>
      <c r="CP36" s="584"/>
      <c r="CQ36" s="585" t="str">
        <f>IF('各会計、関係団体の財政状況及び健全化判断比率'!BS9="","",'各会計、関係団体の財政状況及び健全化判断比率'!BS9)</f>
        <v>やぶパートナーズ</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15">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t="str">
        <f t="shared" si="4"/>
        <v/>
      </c>
      <c r="V37" s="584"/>
      <c r="W37" s="585"/>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兵庫県後期高齢者医療広域連合（特別会計）</v>
      </c>
      <c r="BZ37" s="585"/>
      <c r="CA37" s="585"/>
      <c r="CB37" s="585"/>
      <c r="CC37" s="585"/>
      <c r="CD37" s="585"/>
      <c r="CE37" s="585"/>
      <c r="CF37" s="585"/>
      <c r="CG37" s="585"/>
      <c r="CH37" s="585"/>
      <c r="CI37" s="585"/>
      <c r="CJ37" s="585"/>
      <c r="CK37" s="585"/>
      <c r="CL37" s="585"/>
      <c r="CM37" s="585"/>
      <c r="CN37" s="163"/>
      <c r="CO37" s="584">
        <f t="shared" si="3"/>
        <v>18</v>
      </c>
      <c r="CP37" s="584"/>
      <c r="CQ37" s="585" t="str">
        <f>IF('各会計、関係団体の財政状況及び健全化判断比率'!BS10="","",'各会計、関係団体の財政状況及び健全化判断比率'!BS10)</f>
        <v>医療文化経済グローカル研究所</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15">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但馬広域行政事務組合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15">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南但広域行政事務組合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15">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公立八鹿病院組合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15">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15">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15">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587" t="s">
        <v>194</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15">
      <c r="E47" s="587" t="s">
        <v>195</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15">
      <c r="E48" s="587" t="s">
        <v>196</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15">
      <c r="E49" s="588" t="s">
        <v>197</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15">
      <c r="E50" s="587" t="s">
        <v>198</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15">
      <c r="E51" s="587" t="s">
        <v>199</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15">
      <c r="E52" s="587" t="s">
        <v>200</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15">
      <c r="E53" s="587" t="s">
        <v>201</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15"/>
    <row r="55" spans="5:113" x14ac:dyDescent="0.15"/>
    <row r="56" spans="5:113" x14ac:dyDescent="0.15"/>
  </sheetData>
  <sheetProtection algorithmName="SHA-512" hashValue="TyBG5P2BWXNV9ukteiKcCJKHS8N15QVmQGniV7yu3fh3Uzd7YSTLom6R6yEHTm8rm6YKLCdDvFVbb4ddeAJTHA==" saltValue="wSzsuxbuVsQkSYUtGKFhV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36" t="s">
        <v>532</v>
      </c>
      <c r="D34" s="1136"/>
      <c r="E34" s="1137"/>
      <c r="F34" s="32">
        <v>11.44</v>
      </c>
      <c r="G34" s="33">
        <v>13.74</v>
      </c>
      <c r="H34" s="33">
        <v>15.04</v>
      </c>
      <c r="I34" s="33">
        <v>16.45</v>
      </c>
      <c r="J34" s="34">
        <v>17.899999999999999</v>
      </c>
      <c r="K34" s="22"/>
      <c r="L34" s="22"/>
      <c r="M34" s="22"/>
      <c r="N34" s="22"/>
      <c r="O34" s="22"/>
      <c r="P34" s="22"/>
    </row>
    <row r="35" spans="1:16" ht="39" customHeight="1" x14ac:dyDescent="0.15">
      <c r="A35" s="22"/>
      <c r="B35" s="35"/>
      <c r="C35" s="1132" t="s">
        <v>533</v>
      </c>
      <c r="D35" s="1132"/>
      <c r="E35" s="1133"/>
      <c r="F35" s="36">
        <v>6.49</v>
      </c>
      <c r="G35" s="37">
        <v>9.4</v>
      </c>
      <c r="H35" s="37">
        <v>8.52</v>
      </c>
      <c r="I35" s="37">
        <v>6.68</v>
      </c>
      <c r="J35" s="38">
        <v>6.82</v>
      </c>
      <c r="K35" s="22"/>
      <c r="L35" s="22"/>
      <c r="M35" s="22"/>
      <c r="N35" s="22"/>
      <c r="O35" s="22"/>
      <c r="P35" s="22"/>
    </row>
    <row r="36" spans="1:16" ht="39" customHeight="1" x14ac:dyDescent="0.15">
      <c r="A36" s="22"/>
      <c r="B36" s="35"/>
      <c r="C36" s="1132" t="s">
        <v>534</v>
      </c>
      <c r="D36" s="1132"/>
      <c r="E36" s="1133"/>
      <c r="F36" s="36">
        <v>1.3</v>
      </c>
      <c r="G36" s="37">
        <v>2.2599999999999998</v>
      </c>
      <c r="H36" s="37">
        <v>3.13</v>
      </c>
      <c r="I36" s="37">
        <v>4.13</v>
      </c>
      <c r="J36" s="38">
        <v>5.43</v>
      </c>
      <c r="K36" s="22"/>
      <c r="L36" s="22"/>
      <c r="M36" s="22"/>
      <c r="N36" s="22"/>
      <c r="O36" s="22"/>
      <c r="P36" s="22"/>
    </row>
    <row r="37" spans="1:16" ht="39" customHeight="1" x14ac:dyDescent="0.15">
      <c r="A37" s="22"/>
      <c r="B37" s="35"/>
      <c r="C37" s="1132" t="s">
        <v>535</v>
      </c>
      <c r="D37" s="1132"/>
      <c r="E37" s="1133"/>
      <c r="F37" s="36">
        <v>0.8</v>
      </c>
      <c r="G37" s="37">
        <v>1.43</v>
      </c>
      <c r="H37" s="37">
        <v>1.67</v>
      </c>
      <c r="I37" s="37">
        <v>1.23</v>
      </c>
      <c r="J37" s="38">
        <v>0.54</v>
      </c>
      <c r="K37" s="22"/>
      <c r="L37" s="22"/>
      <c r="M37" s="22"/>
      <c r="N37" s="22"/>
      <c r="O37" s="22"/>
      <c r="P37" s="22"/>
    </row>
    <row r="38" spans="1:16" ht="39" customHeight="1" x14ac:dyDescent="0.15">
      <c r="A38" s="22"/>
      <c r="B38" s="35"/>
      <c r="C38" s="1132" t="s">
        <v>536</v>
      </c>
      <c r="D38" s="1132"/>
      <c r="E38" s="1133"/>
      <c r="F38" s="36">
        <v>0.48</v>
      </c>
      <c r="G38" s="37">
        <v>0.41</v>
      </c>
      <c r="H38" s="37">
        <v>0.31</v>
      </c>
      <c r="I38" s="37">
        <v>0.2</v>
      </c>
      <c r="J38" s="38">
        <v>0.23</v>
      </c>
      <c r="K38" s="22"/>
      <c r="L38" s="22"/>
      <c r="M38" s="22"/>
      <c r="N38" s="22"/>
      <c r="O38" s="22"/>
      <c r="P38" s="22"/>
    </row>
    <row r="39" spans="1:16" ht="39" customHeight="1" x14ac:dyDescent="0.15">
      <c r="A39" s="22"/>
      <c r="B39" s="35"/>
      <c r="C39" s="1132" t="s">
        <v>537</v>
      </c>
      <c r="D39" s="1132"/>
      <c r="E39" s="1133"/>
      <c r="F39" s="36">
        <v>0.06</v>
      </c>
      <c r="G39" s="37">
        <v>0.06</v>
      </c>
      <c r="H39" s="37">
        <v>0.08</v>
      </c>
      <c r="I39" s="37">
        <v>0.08</v>
      </c>
      <c r="J39" s="38">
        <v>0.09</v>
      </c>
      <c r="K39" s="22"/>
      <c r="L39" s="22"/>
      <c r="M39" s="22"/>
      <c r="N39" s="22"/>
      <c r="O39" s="22"/>
      <c r="P39" s="22"/>
    </row>
    <row r="40" spans="1:16" ht="39" customHeight="1" x14ac:dyDescent="0.15">
      <c r="A40" s="22"/>
      <c r="B40" s="35"/>
      <c r="C40" s="1132" t="s">
        <v>538</v>
      </c>
      <c r="D40" s="1132"/>
      <c r="E40" s="1133"/>
      <c r="F40" s="36">
        <v>0</v>
      </c>
      <c r="G40" s="37">
        <v>0</v>
      </c>
      <c r="H40" s="37">
        <v>0</v>
      </c>
      <c r="I40" s="37">
        <v>0</v>
      </c>
      <c r="J40" s="38">
        <v>0</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539</v>
      </c>
      <c r="D42" s="1132"/>
      <c r="E42" s="1133"/>
      <c r="F42" s="36" t="s">
        <v>486</v>
      </c>
      <c r="G42" s="37" t="s">
        <v>486</v>
      </c>
      <c r="H42" s="37" t="s">
        <v>486</v>
      </c>
      <c r="I42" s="37" t="s">
        <v>486</v>
      </c>
      <c r="J42" s="38" t="s">
        <v>486</v>
      </c>
      <c r="K42" s="22"/>
      <c r="L42" s="22"/>
      <c r="M42" s="22"/>
      <c r="N42" s="22"/>
      <c r="O42" s="22"/>
      <c r="P42" s="22"/>
    </row>
    <row r="43" spans="1:16" ht="39" customHeight="1" thickBot="1" x14ac:dyDescent="0.2">
      <c r="A43" s="22"/>
      <c r="B43" s="40"/>
      <c r="C43" s="1134" t="s">
        <v>540</v>
      </c>
      <c r="D43" s="1134"/>
      <c r="E43" s="1135"/>
      <c r="F43" s="41" t="s">
        <v>486</v>
      </c>
      <c r="G43" s="42" t="s">
        <v>486</v>
      </c>
      <c r="H43" s="42" t="s">
        <v>486</v>
      </c>
      <c r="I43" s="42" t="s">
        <v>486</v>
      </c>
      <c r="J43" s="43" t="s">
        <v>486</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wqY9Et3ONqCvz3V1MhLR+UpHgsasyhCDCIG3MfhPGd0vvq/gyhv9jr5nZUgh4diRBt/Ms26OIPxvgMaFFaqAUQ==" saltValue="52TyRXP+tm2Eh2JuiZT3i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525</v>
      </c>
      <c r="L44" s="54" t="s">
        <v>526</v>
      </c>
      <c r="M44" s="54" t="s">
        <v>527</v>
      </c>
      <c r="N44" s="54" t="s">
        <v>528</v>
      </c>
      <c r="O44" s="55" t="s">
        <v>529</v>
      </c>
      <c r="P44" s="46"/>
      <c r="Q44" s="46"/>
      <c r="R44" s="46"/>
      <c r="S44" s="46"/>
      <c r="T44" s="46"/>
      <c r="U44" s="46"/>
    </row>
    <row r="45" spans="1:21" ht="30.75" customHeight="1" x14ac:dyDescent="0.15">
      <c r="A45" s="46"/>
      <c r="B45" s="1138" t="s">
        <v>9</v>
      </c>
      <c r="C45" s="1139"/>
      <c r="D45" s="56"/>
      <c r="E45" s="1144" t="s">
        <v>10</v>
      </c>
      <c r="F45" s="1144"/>
      <c r="G45" s="1144"/>
      <c r="H45" s="1144"/>
      <c r="I45" s="1144"/>
      <c r="J45" s="1145"/>
      <c r="K45" s="57">
        <v>1739</v>
      </c>
      <c r="L45" s="58">
        <v>1801</v>
      </c>
      <c r="M45" s="58">
        <v>1861</v>
      </c>
      <c r="N45" s="58">
        <v>1919</v>
      </c>
      <c r="O45" s="59">
        <v>1842</v>
      </c>
      <c r="P45" s="46"/>
      <c r="Q45" s="46"/>
      <c r="R45" s="46"/>
      <c r="S45" s="46"/>
      <c r="T45" s="46"/>
      <c r="U45" s="46"/>
    </row>
    <row r="46" spans="1:21" ht="30.75" customHeight="1" x14ac:dyDescent="0.15">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15">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15">
      <c r="A48" s="46"/>
      <c r="B48" s="1140"/>
      <c r="C48" s="1141"/>
      <c r="D48" s="60"/>
      <c r="E48" s="1146" t="s">
        <v>13</v>
      </c>
      <c r="F48" s="1146"/>
      <c r="G48" s="1146"/>
      <c r="H48" s="1146"/>
      <c r="I48" s="1146"/>
      <c r="J48" s="1147"/>
      <c r="K48" s="61">
        <v>1022</v>
      </c>
      <c r="L48" s="62">
        <v>881</v>
      </c>
      <c r="M48" s="62">
        <v>625</v>
      </c>
      <c r="N48" s="62">
        <v>766</v>
      </c>
      <c r="O48" s="63">
        <v>671</v>
      </c>
      <c r="P48" s="46"/>
      <c r="Q48" s="46"/>
      <c r="R48" s="46"/>
      <c r="S48" s="46"/>
      <c r="T48" s="46"/>
      <c r="U48" s="46"/>
    </row>
    <row r="49" spans="1:21" ht="30.75" customHeight="1" x14ac:dyDescent="0.15">
      <c r="A49" s="46"/>
      <c r="B49" s="1140"/>
      <c r="C49" s="1141"/>
      <c r="D49" s="60"/>
      <c r="E49" s="1146" t="s">
        <v>14</v>
      </c>
      <c r="F49" s="1146"/>
      <c r="G49" s="1146"/>
      <c r="H49" s="1146"/>
      <c r="I49" s="1146"/>
      <c r="J49" s="1147"/>
      <c r="K49" s="61">
        <v>726</v>
      </c>
      <c r="L49" s="62">
        <v>792</v>
      </c>
      <c r="M49" s="62">
        <v>679</v>
      </c>
      <c r="N49" s="62">
        <v>653</v>
      </c>
      <c r="O49" s="63">
        <v>597</v>
      </c>
      <c r="P49" s="46"/>
      <c r="Q49" s="46"/>
      <c r="R49" s="46"/>
      <c r="S49" s="46"/>
      <c r="T49" s="46"/>
      <c r="U49" s="46"/>
    </row>
    <row r="50" spans="1:21" ht="30.75" customHeight="1" x14ac:dyDescent="0.15">
      <c r="A50" s="46"/>
      <c r="B50" s="1140"/>
      <c r="C50" s="1141"/>
      <c r="D50" s="60"/>
      <c r="E50" s="1146" t="s">
        <v>15</v>
      </c>
      <c r="F50" s="1146"/>
      <c r="G50" s="1146"/>
      <c r="H50" s="1146"/>
      <c r="I50" s="1146"/>
      <c r="J50" s="1147"/>
      <c r="K50" s="61">
        <v>7</v>
      </c>
      <c r="L50" s="62">
        <v>5</v>
      </c>
      <c r="M50" s="62" t="s">
        <v>486</v>
      </c>
      <c r="N50" s="62" t="s">
        <v>486</v>
      </c>
      <c r="O50" s="63" t="s">
        <v>486</v>
      </c>
      <c r="P50" s="46"/>
      <c r="Q50" s="46"/>
      <c r="R50" s="46"/>
      <c r="S50" s="46"/>
      <c r="T50" s="46"/>
      <c r="U50" s="46"/>
    </row>
    <row r="51" spans="1:21" ht="30.75" customHeight="1" x14ac:dyDescent="0.15">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15">
      <c r="A52" s="46"/>
      <c r="B52" s="1148" t="s">
        <v>17</v>
      </c>
      <c r="C52" s="1149"/>
      <c r="D52" s="64"/>
      <c r="E52" s="1146" t="s">
        <v>18</v>
      </c>
      <c r="F52" s="1146"/>
      <c r="G52" s="1146"/>
      <c r="H52" s="1146"/>
      <c r="I52" s="1146"/>
      <c r="J52" s="1147"/>
      <c r="K52" s="61">
        <v>2834</v>
      </c>
      <c r="L52" s="62">
        <v>2661</v>
      </c>
      <c r="M52" s="62">
        <v>2508</v>
      </c>
      <c r="N52" s="62">
        <v>2481</v>
      </c>
      <c r="O52" s="63">
        <v>2387</v>
      </c>
      <c r="P52" s="46"/>
      <c r="Q52" s="46"/>
      <c r="R52" s="46"/>
      <c r="S52" s="46"/>
      <c r="T52" s="46"/>
      <c r="U52" s="46"/>
    </row>
    <row r="53" spans="1:21" ht="30.75" customHeight="1" thickBot="1" x14ac:dyDescent="0.2">
      <c r="A53" s="46"/>
      <c r="B53" s="1150" t="s">
        <v>19</v>
      </c>
      <c r="C53" s="1151"/>
      <c r="D53" s="65"/>
      <c r="E53" s="1152" t="s">
        <v>20</v>
      </c>
      <c r="F53" s="1152"/>
      <c r="G53" s="1152"/>
      <c r="H53" s="1152"/>
      <c r="I53" s="1152"/>
      <c r="J53" s="1153"/>
      <c r="K53" s="66">
        <v>660</v>
      </c>
      <c r="L53" s="67">
        <v>818</v>
      </c>
      <c r="M53" s="67">
        <v>657</v>
      </c>
      <c r="N53" s="67">
        <v>857</v>
      </c>
      <c r="O53" s="68">
        <v>723</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541</v>
      </c>
      <c r="L57" s="79" t="s">
        <v>542</v>
      </c>
      <c r="M57" s="79" t="s">
        <v>543</v>
      </c>
      <c r="N57" s="79" t="s">
        <v>544</v>
      </c>
      <c r="O57" s="80" t="s">
        <v>545</v>
      </c>
      <c r="P57" s="46"/>
      <c r="Q57" s="46"/>
      <c r="R57" s="46"/>
      <c r="S57" s="46"/>
      <c r="T57" s="46"/>
      <c r="U57" s="46"/>
    </row>
    <row r="58" spans="1:21" ht="31.5" customHeight="1" x14ac:dyDescent="0.15">
      <c r="B58" s="1154" t="s">
        <v>24</v>
      </c>
      <c r="C58" s="1155"/>
      <c r="D58" s="1160" t="s">
        <v>25</v>
      </c>
      <c r="E58" s="1161"/>
      <c r="F58" s="1161"/>
      <c r="G58" s="1161"/>
      <c r="H58" s="1161"/>
      <c r="I58" s="1161"/>
      <c r="J58" s="1162"/>
      <c r="K58" s="81"/>
      <c r="L58" s="82"/>
      <c r="M58" s="82"/>
      <c r="N58" s="82"/>
      <c r="O58" s="83"/>
    </row>
    <row r="59" spans="1:21" ht="31.5" customHeight="1" x14ac:dyDescent="0.15">
      <c r="B59" s="1156"/>
      <c r="C59" s="1157"/>
      <c r="D59" s="1163" t="s">
        <v>26</v>
      </c>
      <c r="E59" s="1164"/>
      <c r="F59" s="1164"/>
      <c r="G59" s="1164"/>
      <c r="H59" s="1164"/>
      <c r="I59" s="1164"/>
      <c r="J59" s="1165"/>
      <c r="K59" s="84"/>
      <c r="L59" s="85"/>
      <c r="M59" s="85"/>
      <c r="N59" s="85"/>
      <c r="O59" s="86"/>
    </row>
    <row r="60" spans="1:21" ht="31.5" customHeight="1" thickBot="1" x14ac:dyDescent="0.2">
      <c r="B60" s="1158"/>
      <c r="C60" s="1159"/>
      <c r="D60" s="1166" t="s">
        <v>27</v>
      </c>
      <c r="E60" s="1167"/>
      <c r="F60" s="1167"/>
      <c r="G60" s="1167"/>
      <c r="H60" s="1167"/>
      <c r="I60" s="1167"/>
      <c r="J60" s="1168"/>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PqYOAyIktSoKqegwhFplk2JOYtrkuGwR4uYtra4MEwEQit4opw1GEE4IGo30cjVFLEQrI8jjvQ5Vw6kdiZOtQ==" saltValue="O4IhMMNE9SlBLGETdOh5K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525</v>
      </c>
      <c r="J40" s="101" t="s">
        <v>526</v>
      </c>
      <c r="K40" s="101" t="s">
        <v>527</v>
      </c>
      <c r="L40" s="101" t="s">
        <v>528</v>
      </c>
      <c r="M40" s="102" t="s">
        <v>529</v>
      </c>
    </row>
    <row r="41" spans="2:13" ht="27.75" customHeight="1" x14ac:dyDescent="0.15">
      <c r="B41" s="1169" t="s">
        <v>30</v>
      </c>
      <c r="C41" s="1170"/>
      <c r="D41" s="103"/>
      <c r="E41" s="1175" t="s">
        <v>31</v>
      </c>
      <c r="F41" s="1175"/>
      <c r="G41" s="1175"/>
      <c r="H41" s="1176"/>
      <c r="I41" s="330">
        <v>16126</v>
      </c>
      <c r="J41" s="331">
        <v>15694</v>
      </c>
      <c r="K41" s="331">
        <v>14265</v>
      </c>
      <c r="L41" s="331">
        <v>13203</v>
      </c>
      <c r="M41" s="332">
        <v>12257</v>
      </c>
    </row>
    <row r="42" spans="2:13" ht="27.75" customHeight="1" x14ac:dyDescent="0.15">
      <c r="B42" s="1171"/>
      <c r="C42" s="1172"/>
      <c r="D42" s="104"/>
      <c r="E42" s="1177" t="s">
        <v>32</v>
      </c>
      <c r="F42" s="1177"/>
      <c r="G42" s="1177"/>
      <c r="H42" s="1178"/>
      <c r="I42" s="333">
        <v>31</v>
      </c>
      <c r="J42" s="334" t="s">
        <v>486</v>
      </c>
      <c r="K42" s="334" t="s">
        <v>486</v>
      </c>
      <c r="L42" s="334" t="s">
        <v>486</v>
      </c>
      <c r="M42" s="335" t="s">
        <v>486</v>
      </c>
    </row>
    <row r="43" spans="2:13" ht="27.75" customHeight="1" x14ac:dyDescent="0.15">
      <c r="B43" s="1171"/>
      <c r="C43" s="1172"/>
      <c r="D43" s="104"/>
      <c r="E43" s="1177" t="s">
        <v>33</v>
      </c>
      <c r="F43" s="1177"/>
      <c r="G43" s="1177"/>
      <c r="H43" s="1178"/>
      <c r="I43" s="333">
        <v>9246</v>
      </c>
      <c r="J43" s="334">
        <v>9622</v>
      </c>
      <c r="K43" s="334">
        <v>8608</v>
      </c>
      <c r="L43" s="334">
        <v>7198</v>
      </c>
      <c r="M43" s="335">
        <v>6802</v>
      </c>
    </row>
    <row r="44" spans="2:13" ht="27.75" customHeight="1" x14ac:dyDescent="0.15">
      <c r="B44" s="1171"/>
      <c r="C44" s="1172"/>
      <c r="D44" s="104"/>
      <c r="E44" s="1177" t="s">
        <v>34</v>
      </c>
      <c r="F44" s="1177"/>
      <c r="G44" s="1177"/>
      <c r="H44" s="1178"/>
      <c r="I44" s="333">
        <v>4562</v>
      </c>
      <c r="J44" s="334">
        <v>4438</v>
      </c>
      <c r="K44" s="334">
        <v>4174</v>
      </c>
      <c r="L44" s="334">
        <v>3805</v>
      </c>
      <c r="M44" s="335">
        <v>3429</v>
      </c>
    </row>
    <row r="45" spans="2:13" ht="27.75" customHeight="1" x14ac:dyDescent="0.15">
      <c r="B45" s="1171"/>
      <c r="C45" s="1172"/>
      <c r="D45" s="104"/>
      <c r="E45" s="1177" t="s">
        <v>35</v>
      </c>
      <c r="F45" s="1177"/>
      <c r="G45" s="1177"/>
      <c r="H45" s="1178"/>
      <c r="I45" s="333">
        <v>2537</v>
      </c>
      <c r="J45" s="334">
        <v>2530</v>
      </c>
      <c r="K45" s="334">
        <v>2439</v>
      </c>
      <c r="L45" s="334">
        <v>2386</v>
      </c>
      <c r="M45" s="335">
        <v>2398</v>
      </c>
    </row>
    <row r="46" spans="2:13" ht="27.75" customHeight="1" x14ac:dyDescent="0.15">
      <c r="B46" s="1171"/>
      <c r="C46" s="1172"/>
      <c r="D46" s="105"/>
      <c r="E46" s="1177" t="s">
        <v>36</v>
      </c>
      <c r="F46" s="1177"/>
      <c r="G46" s="1177"/>
      <c r="H46" s="1178"/>
      <c r="I46" s="333" t="s">
        <v>486</v>
      </c>
      <c r="J46" s="334" t="s">
        <v>486</v>
      </c>
      <c r="K46" s="334" t="s">
        <v>486</v>
      </c>
      <c r="L46" s="334" t="s">
        <v>486</v>
      </c>
      <c r="M46" s="335" t="s">
        <v>486</v>
      </c>
    </row>
    <row r="47" spans="2:13" ht="27.75" customHeight="1" x14ac:dyDescent="0.15">
      <c r="B47" s="1171"/>
      <c r="C47" s="1172"/>
      <c r="D47" s="106"/>
      <c r="E47" s="1179" t="s">
        <v>37</v>
      </c>
      <c r="F47" s="1180"/>
      <c r="G47" s="1180"/>
      <c r="H47" s="1181"/>
      <c r="I47" s="333" t="s">
        <v>486</v>
      </c>
      <c r="J47" s="334" t="s">
        <v>486</v>
      </c>
      <c r="K47" s="334" t="s">
        <v>486</v>
      </c>
      <c r="L47" s="334" t="s">
        <v>486</v>
      </c>
      <c r="M47" s="335" t="s">
        <v>486</v>
      </c>
    </row>
    <row r="48" spans="2:13" ht="27.75" customHeight="1" x14ac:dyDescent="0.15">
      <c r="B48" s="1171"/>
      <c r="C48" s="1172"/>
      <c r="D48" s="104"/>
      <c r="E48" s="1177" t="s">
        <v>38</v>
      </c>
      <c r="F48" s="1177"/>
      <c r="G48" s="1177"/>
      <c r="H48" s="1178"/>
      <c r="I48" s="333" t="s">
        <v>486</v>
      </c>
      <c r="J48" s="334" t="s">
        <v>486</v>
      </c>
      <c r="K48" s="334" t="s">
        <v>486</v>
      </c>
      <c r="L48" s="334" t="s">
        <v>486</v>
      </c>
      <c r="M48" s="335" t="s">
        <v>486</v>
      </c>
    </row>
    <row r="49" spans="2:13" ht="27.75" customHeight="1" x14ac:dyDescent="0.15">
      <c r="B49" s="1173"/>
      <c r="C49" s="1174"/>
      <c r="D49" s="104"/>
      <c r="E49" s="1177" t="s">
        <v>39</v>
      </c>
      <c r="F49" s="1177"/>
      <c r="G49" s="1177"/>
      <c r="H49" s="1178"/>
      <c r="I49" s="333" t="s">
        <v>486</v>
      </c>
      <c r="J49" s="334" t="s">
        <v>486</v>
      </c>
      <c r="K49" s="334" t="s">
        <v>486</v>
      </c>
      <c r="L49" s="334" t="s">
        <v>486</v>
      </c>
      <c r="M49" s="335" t="s">
        <v>486</v>
      </c>
    </row>
    <row r="50" spans="2:13" ht="27.75" customHeight="1" x14ac:dyDescent="0.15">
      <c r="B50" s="1182" t="s">
        <v>40</v>
      </c>
      <c r="C50" s="1183"/>
      <c r="D50" s="107"/>
      <c r="E50" s="1177" t="s">
        <v>41</v>
      </c>
      <c r="F50" s="1177"/>
      <c r="G50" s="1177"/>
      <c r="H50" s="1178"/>
      <c r="I50" s="333">
        <v>12671</v>
      </c>
      <c r="J50" s="334">
        <v>12711</v>
      </c>
      <c r="K50" s="334">
        <v>13319</v>
      </c>
      <c r="L50" s="334">
        <v>12094</v>
      </c>
      <c r="M50" s="335">
        <v>12151</v>
      </c>
    </row>
    <row r="51" spans="2:13" ht="27.75" customHeight="1" x14ac:dyDescent="0.15">
      <c r="B51" s="1171"/>
      <c r="C51" s="1172"/>
      <c r="D51" s="104"/>
      <c r="E51" s="1177" t="s">
        <v>42</v>
      </c>
      <c r="F51" s="1177"/>
      <c r="G51" s="1177"/>
      <c r="H51" s="1178"/>
      <c r="I51" s="333">
        <v>135</v>
      </c>
      <c r="J51" s="334">
        <v>105</v>
      </c>
      <c r="K51" s="334">
        <v>65</v>
      </c>
      <c r="L51" s="334">
        <v>24</v>
      </c>
      <c r="M51" s="335">
        <v>12</v>
      </c>
    </row>
    <row r="52" spans="2:13" ht="27.75" customHeight="1" x14ac:dyDescent="0.15">
      <c r="B52" s="1173"/>
      <c r="C52" s="1174"/>
      <c r="D52" s="104"/>
      <c r="E52" s="1177" t="s">
        <v>43</v>
      </c>
      <c r="F52" s="1177"/>
      <c r="G52" s="1177"/>
      <c r="H52" s="1178"/>
      <c r="I52" s="333">
        <v>23086</v>
      </c>
      <c r="J52" s="334">
        <v>21978</v>
      </c>
      <c r="K52" s="334">
        <v>20216</v>
      </c>
      <c r="L52" s="334">
        <v>18937</v>
      </c>
      <c r="M52" s="335">
        <v>17534</v>
      </c>
    </row>
    <row r="53" spans="2:13" ht="27.75" customHeight="1" thickBot="1" x14ac:dyDescent="0.2">
      <c r="B53" s="1184" t="s">
        <v>19</v>
      </c>
      <c r="C53" s="1185"/>
      <c r="D53" s="108"/>
      <c r="E53" s="1186" t="s">
        <v>44</v>
      </c>
      <c r="F53" s="1186"/>
      <c r="G53" s="1186"/>
      <c r="H53" s="1187"/>
      <c r="I53" s="336">
        <v>-3389</v>
      </c>
      <c r="J53" s="337">
        <v>-2509</v>
      </c>
      <c r="K53" s="337">
        <v>-4116</v>
      </c>
      <c r="L53" s="337">
        <v>-4464</v>
      </c>
      <c r="M53" s="338">
        <v>-4810</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zmR3D+qA+fgMuOJ8sl+DA6N5g+cG+ju6jkuThDNyjcKcNFirG9mB1nRSO4P36Tmh2jVlDfEG52W5mceYfUIySA==" saltValue="Ig+eNYqwdd3dacDeu6wdm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527</v>
      </c>
      <c r="G54" s="117" t="s">
        <v>528</v>
      </c>
      <c r="H54" s="118" t="s">
        <v>529</v>
      </c>
    </row>
    <row r="55" spans="2:8" ht="52.5" customHeight="1" x14ac:dyDescent="0.15">
      <c r="B55" s="119"/>
      <c r="C55" s="1196" t="s">
        <v>46</v>
      </c>
      <c r="D55" s="1196"/>
      <c r="E55" s="1197"/>
      <c r="F55" s="339">
        <v>2747</v>
      </c>
      <c r="G55" s="339">
        <v>2508</v>
      </c>
      <c r="H55" s="340">
        <v>2500</v>
      </c>
    </row>
    <row r="56" spans="2:8" ht="52.5" customHeight="1" x14ac:dyDescent="0.15">
      <c r="B56" s="120"/>
      <c r="C56" s="1198" t="s">
        <v>47</v>
      </c>
      <c r="D56" s="1198"/>
      <c r="E56" s="1199"/>
      <c r="F56" s="341">
        <v>2903</v>
      </c>
      <c r="G56" s="341">
        <v>2105</v>
      </c>
      <c r="H56" s="342">
        <v>2180</v>
      </c>
    </row>
    <row r="57" spans="2:8" ht="53.25" customHeight="1" x14ac:dyDescent="0.15">
      <c r="B57" s="120"/>
      <c r="C57" s="1200" t="s">
        <v>48</v>
      </c>
      <c r="D57" s="1200"/>
      <c r="E57" s="1201"/>
      <c r="F57" s="343">
        <v>9670</v>
      </c>
      <c r="G57" s="343">
        <v>9372</v>
      </c>
      <c r="H57" s="344">
        <v>9290</v>
      </c>
    </row>
    <row r="58" spans="2:8" ht="45.75" customHeight="1" x14ac:dyDescent="0.15">
      <c r="B58" s="121"/>
      <c r="C58" s="1188" t="s">
        <v>557</v>
      </c>
      <c r="D58" s="1189"/>
      <c r="E58" s="1190"/>
      <c r="F58" s="345">
        <v>4441</v>
      </c>
      <c r="G58" s="345">
        <v>4250</v>
      </c>
      <c r="H58" s="346">
        <v>4371</v>
      </c>
    </row>
    <row r="59" spans="2:8" ht="45.75" customHeight="1" x14ac:dyDescent="0.15">
      <c r="B59" s="121"/>
      <c r="C59" s="1188" t="s">
        <v>558</v>
      </c>
      <c r="D59" s="1189"/>
      <c r="E59" s="1190"/>
      <c r="F59" s="345">
        <v>2313</v>
      </c>
      <c r="G59" s="345">
        <v>2313</v>
      </c>
      <c r="H59" s="346">
        <v>2313</v>
      </c>
    </row>
    <row r="60" spans="2:8" ht="45.75" customHeight="1" x14ac:dyDescent="0.15">
      <c r="B60" s="121"/>
      <c r="C60" s="1188" t="s">
        <v>559</v>
      </c>
      <c r="D60" s="1189"/>
      <c r="E60" s="1190"/>
      <c r="F60" s="345">
        <v>778</v>
      </c>
      <c r="G60" s="345">
        <v>741</v>
      </c>
      <c r="H60" s="346">
        <v>680</v>
      </c>
    </row>
    <row r="61" spans="2:8" ht="45.75" customHeight="1" x14ac:dyDescent="0.15">
      <c r="B61" s="121"/>
      <c r="C61" s="1188" t="s">
        <v>560</v>
      </c>
      <c r="D61" s="1189"/>
      <c r="E61" s="1190"/>
      <c r="F61" s="345">
        <v>617</v>
      </c>
      <c r="G61" s="345">
        <v>618</v>
      </c>
      <c r="H61" s="346">
        <v>619</v>
      </c>
    </row>
    <row r="62" spans="2:8" ht="45.75" customHeight="1" thickBot="1" x14ac:dyDescent="0.2">
      <c r="B62" s="122"/>
      <c r="C62" s="1191" t="s">
        <v>561</v>
      </c>
      <c r="D62" s="1192"/>
      <c r="E62" s="1193"/>
      <c r="F62" s="347">
        <v>583</v>
      </c>
      <c r="G62" s="347">
        <v>575</v>
      </c>
      <c r="H62" s="348">
        <v>569</v>
      </c>
    </row>
    <row r="63" spans="2:8" ht="52.5" customHeight="1" thickBot="1" x14ac:dyDescent="0.2">
      <c r="B63" s="123"/>
      <c r="C63" s="1194" t="s">
        <v>49</v>
      </c>
      <c r="D63" s="1194"/>
      <c r="E63" s="1195"/>
      <c r="F63" s="349">
        <v>15321</v>
      </c>
      <c r="G63" s="349">
        <v>13986</v>
      </c>
      <c r="H63" s="350">
        <v>13970</v>
      </c>
    </row>
    <row r="64" spans="2:8" x14ac:dyDescent="0.15"/>
  </sheetData>
  <sheetProtection algorithmName="SHA-512" hashValue="IJrTT5cqpwIAwyH30Nb05jS49us570xT3goRyncgF2KUiYiMNhq+WiROybqsCqCmd6nxcYQc3FaDw/2Nd7u5pw==" saltValue="4d0C+Y91TBYHNO2nUk4sJ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524</v>
      </c>
      <c r="G2" s="137"/>
      <c r="H2" s="138"/>
    </row>
    <row r="3" spans="1:8" x14ac:dyDescent="0.15">
      <c r="A3" s="134" t="s">
        <v>517</v>
      </c>
      <c r="B3" s="139"/>
      <c r="C3" s="140"/>
      <c r="D3" s="141">
        <v>165536</v>
      </c>
      <c r="E3" s="142"/>
      <c r="F3" s="143">
        <v>76347</v>
      </c>
      <c r="G3" s="144"/>
      <c r="H3" s="145"/>
    </row>
    <row r="4" spans="1:8" x14ac:dyDescent="0.15">
      <c r="A4" s="146"/>
      <c r="B4" s="147"/>
      <c r="C4" s="148"/>
      <c r="D4" s="149">
        <v>134068</v>
      </c>
      <c r="E4" s="150"/>
      <c r="F4" s="151">
        <v>41762</v>
      </c>
      <c r="G4" s="152"/>
      <c r="H4" s="153"/>
    </row>
    <row r="5" spans="1:8" x14ac:dyDescent="0.15">
      <c r="A5" s="134" t="s">
        <v>519</v>
      </c>
      <c r="B5" s="139"/>
      <c r="C5" s="140"/>
      <c r="D5" s="141">
        <v>122225</v>
      </c>
      <c r="E5" s="142"/>
      <c r="F5" s="143">
        <v>71279</v>
      </c>
      <c r="G5" s="144"/>
      <c r="H5" s="145"/>
    </row>
    <row r="6" spans="1:8" x14ac:dyDescent="0.15">
      <c r="A6" s="146"/>
      <c r="B6" s="147"/>
      <c r="C6" s="148"/>
      <c r="D6" s="149">
        <v>92854</v>
      </c>
      <c r="E6" s="150"/>
      <c r="F6" s="151">
        <v>36731</v>
      </c>
      <c r="G6" s="152"/>
      <c r="H6" s="153"/>
    </row>
    <row r="7" spans="1:8" x14ac:dyDescent="0.15">
      <c r="A7" s="134" t="s">
        <v>520</v>
      </c>
      <c r="B7" s="139"/>
      <c r="C7" s="140"/>
      <c r="D7" s="141">
        <v>62392</v>
      </c>
      <c r="E7" s="142"/>
      <c r="F7" s="143">
        <v>74994</v>
      </c>
      <c r="G7" s="144"/>
      <c r="H7" s="145"/>
    </row>
    <row r="8" spans="1:8" x14ac:dyDescent="0.15">
      <c r="A8" s="146"/>
      <c r="B8" s="147"/>
      <c r="C8" s="148"/>
      <c r="D8" s="149">
        <v>34511</v>
      </c>
      <c r="E8" s="150"/>
      <c r="F8" s="151">
        <v>36188</v>
      </c>
      <c r="G8" s="152"/>
      <c r="H8" s="153"/>
    </row>
    <row r="9" spans="1:8" x14ac:dyDescent="0.15">
      <c r="A9" s="134" t="s">
        <v>521</v>
      </c>
      <c r="B9" s="139"/>
      <c r="C9" s="140"/>
      <c r="D9" s="141">
        <v>80330</v>
      </c>
      <c r="E9" s="142"/>
      <c r="F9" s="143">
        <v>71849</v>
      </c>
      <c r="G9" s="144"/>
      <c r="H9" s="145"/>
    </row>
    <row r="10" spans="1:8" x14ac:dyDescent="0.15">
      <c r="A10" s="146"/>
      <c r="B10" s="147"/>
      <c r="C10" s="148"/>
      <c r="D10" s="149">
        <v>51796</v>
      </c>
      <c r="E10" s="150"/>
      <c r="F10" s="151">
        <v>36144</v>
      </c>
      <c r="G10" s="152"/>
      <c r="H10" s="153"/>
    </row>
    <row r="11" spans="1:8" x14ac:dyDescent="0.15">
      <c r="A11" s="134" t="s">
        <v>522</v>
      </c>
      <c r="B11" s="139"/>
      <c r="C11" s="140"/>
      <c r="D11" s="141">
        <v>67918</v>
      </c>
      <c r="E11" s="142"/>
      <c r="F11" s="143">
        <v>82962</v>
      </c>
      <c r="G11" s="144"/>
      <c r="H11" s="145"/>
    </row>
    <row r="12" spans="1:8" x14ac:dyDescent="0.15">
      <c r="A12" s="146"/>
      <c r="B12" s="147"/>
      <c r="C12" s="154"/>
      <c r="D12" s="149">
        <v>34552</v>
      </c>
      <c r="E12" s="150"/>
      <c r="F12" s="151">
        <v>42835</v>
      </c>
      <c r="G12" s="152"/>
      <c r="H12" s="153"/>
    </row>
    <row r="13" spans="1:8" x14ac:dyDescent="0.15">
      <c r="A13" s="134"/>
      <c r="B13" s="139"/>
      <c r="C13" s="140"/>
      <c r="D13" s="141">
        <v>99680</v>
      </c>
      <c r="E13" s="142"/>
      <c r="F13" s="143">
        <v>75486</v>
      </c>
      <c r="G13" s="155"/>
      <c r="H13" s="145"/>
    </row>
    <row r="14" spans="1:8" x14ac:dyDescent="0.15">
      <c r="A14" s="146"/>
      <c r="B14" s="147"/>
      <c r="C14" s="148"/>
      <c r="D14" s="149">
        <v>69556</v>
      </c>
      <c r="E14" s="150"/>
      <c r="F14" s="151">
        <v>38732</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6.5</v>
      </c>
      <c r="C19" s="156">
        <f>ROUND(VALUE(SUBSTITUTE(実質収支比率等に係る経年分析!G$48,"▲","-")),2)</f>
        <v>9.4</v>
      </c>
      <c r="D19" s="156">
        <f>ROUND(VALUE(SUBSTITUTE(実質収支比率等に係る経年分析!H$48,"▲","-")),2)</f>
        <v>8.5299999999999994</v>
      </c>
      <c r="E19" s="156">
        <f>ROUND(VALUE(SUBSTITUTE(実質収支比率等に係る経年分析!I$48,"▲","-")),2)</f>
        <v>6.68</v>
      </c>
      <c r="F19" s="156">
        <f>ROUND(VALUE(SUBSTITUTE(実質収支比率等に係る経年分析!J$48,"▲","-")),2)</f>
        <v>6.83</v>
      </c>
    </row>
    <row r="20" spans="1:11" x14ac:dyDescent="0.15">
      <c r="A20" s="156" t="s">
        <v>53</v>
      </c>
      <c r="B20" s="156">
        <f>ROUND(VALUE(SUBSTITUTE(実質収支比率等に係る経年分析!F$47,"▲","-")),2)</f>
        <v>23.49</v>
      </c>
      <c r="C20" s="156">
        <f>ROUND(VALUE(SUBSTITUTE(実質収支比率等に係る経年分析!G$47,"▲","-")),2)</f>
        <v>23.53</v>
      </c>
      <c r="D20" s="156">
        <f>ROUND(VALUE(SUBSTITUTE(実質収支比率等に係る経年分析!H$47,"▲","-")),2)</f>
        <v>24.86</v>
      </c>
      <c r="E20" s="156">
        <f>ROUND(VALUE(SUBSTITUTE(実質収支比率等に係る経年分析!I$47,"▲","-")),2)</f>
        <v>22.48</v>
      </c>
      <c r="F20" s="156">
        <f>ROUND(VALUE(SUBSTITUTE(実質収支比率等に係る経年分析!J$47,"▲","-")),2)</f>
        <v>22.44</v>
      </c>
    </row>
    <row r="21" spans="1:11" x14ac:dyDescent="0.15">
      <c r="A21" s="156" t="s">
        <v>54</v>
      </c>
      <c r="B21" s="156">
        <f>IF(ISNUMBER(VALUE(SUBSTITUTE(実質収支比率等に係る経年分析!F$49,"▲","-"))),ROUND(VALUE(SUBSTITUTE(実質収支比率等に係る経年分析!F$49,"▲","-")),2),NA())</f>
        <v>-0.02</v>
      </c>
      <c r="C21" s="156">
        <f>IF(ISNUMBER(VALUE(SUBSTITUTE(実質収支比率等に係る経年分析!G$49,"▲","-"))),ROUND(VALUE(SUBSTITUTE(実質収支比率等に係る経年分析!G$49,"▲","-")),2),NA())</f>
        <v>4.74</v>
      </c>
      <c r="D21" s="156">
        <f>IF(ISNUMBER(VALUE(SUBSTITUTE(実質収支比率等に係る経年分析!H$49,"▲","-"))),ROUND(VALUE(SUBSTITUTE(実質収支比率等に係る経年分析!H$49,"▲","-")),2),NA())</f>
        <v>0.53</v>
      </c>
      <c r="E21" s="156">
        <f>IF(ISNUMBER(VALUE(SUBSTITUTE(実質収支比率等に係る経年分析!I$49,"▲","-"))),ROUND(VALUE(SUBSTITUTE(実質収支比率等に係る経年分析!I$49,"▲","-")),2),NA())</f>
        <v>-1.22</v>
      </c>
      <c r="F21" s="156">
        <f>IF(ISNUMBER(VALUE(SUBSTITUTE(実質収支比率等に係る経年分析!J$49,"▲","-"))),ROUND(VALUE(SUBSTITUTE(実質収支比率等に係る経年分析!J$49,"▲","-")),2),NA())</f>
        <v>0.48</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15">
      <c r="A30" s="157" t="str">
        <f>IF(連結実質赤字比率に係る赤字・黒字の構成分析!C$40="",NA(),連結実質赤字比率に係る赤字・黒字の構成分析!C$40)</f>
        <v>養父歯科診療所特別会計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v>
      </c>
    </row>
    <row r="31" spans="1:11" x14ac:dyDescent="0.15">
      <c r="A31" s="157" t="str">
        <f>IF(連結実質赤字比率に係る赤字・黒字の構成分析!C$39="",NA(),連結実質赤字比率に係る赤字・黒字の構成分析!C$39)</f>
        <v>後期高齢者医療特別会計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0.06</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0.06</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0.08</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0.08</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0.09</v>
      </c>
    </row>
    <row r="32" spans="1:11" x14ac:dyDescent="0.15">
      <c r="A32" s="157" t="str">
        <f>IF(連結実質赤字比率に係る赤字・黒字の構成分析!C$38="",NA(),連結実質赤字比率に係る赤字・黒字の構成分析!C$38)</f>
        <v>国民健康保険特別会計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0.48</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0.41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0.31</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0.23</v>
      </c>
    </row>
    <row r="33" spans="1:16" x14ac:dyDescent="0.15">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0.8</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1.43</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1.67</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1.23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0.54</v>
      </c>
    </row>
    <row r="34" spans="1:16" x14ac:dyDescent="0.15">
      <c r="A34" s="157" t="str">
        <f>IF(連結実質赤字比率に係る赤字・黒字の構成分析!C$36="",NA(),連結実質赤字比率に係る赤字・黒字の構成分析!C$36)</f>
        <v>下水道事業会計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1.3</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2.2599999999999998</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3.13</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4.13</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5.43</v>
      </c>
    </row>
    <row r="35" spans="1:16" x14ac:dyDescent="0.15">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6.49</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9.4</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8.52</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6.68</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6.82</v>
      </c>
    </row>
    <row r="36" spans="1:16" x14ac:dyDescent="0.15">
      <c r="A36" s="157" t="str">
        <f>IF(連結実質赤字比率に係る赤字・黒字の構成分析!C$34="",NA(),連結実質赤字比率に係る赤字・黒字の構成分析!C$34)</f>
        <v>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11.44</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13.74</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15.04</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16.45</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17.899999999999999</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2834</v>
      </c>
      <c r="E42" s="158"/>
      <c r="F42" s="158"/>
      <c r="G42" s="158">
        <f>'実質公債費比率（分子）の構造'!L$52</f>
        <v>2661</v>
      </c>
      <c r="H42" s="158"/>
      <c r="I42" s="158"/>
      <c r="J42" s="158">
        <f>'実質公債費比率（分子）の構造'!M$52</f>
        <v>2508</v>
      </c>
      <c r="K42" s="158"/>
      <c r="L42" s="158"/>
      <c r="M42" s="158">
        <f>'実質公債費比率（分子）の構造'!N$52</f>
        <v>2481</v>
      </c>
      <c r="N42" s="158"/>
      <c r="O42" s="158"/>
      <c r="P42" s="158">
        <f>'実質公債費比率（分子）の構造'!O$52</f>
        <v>2387</v>
      </c>
    </row>
    <row r="43" spans="1:16" x14ac:dyDescent="0.15">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15">
      <c r="A44" s="158" t="s">
        <v>62</v>
      </c>
      <c r="B44" s="158">
        <f>'実質公債費比率（分子）の構造'!K$50</f>
        <v>7</v>
      </c>
      <c r="C44" s="158"/>
      <c r="D44" s="158"/>
      <c r="E44" s="158">
        <f>'実質公債費比率（分子）の構造'!L$50</f>
        <v>5</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f>'実質公債費比率（分子）の構造'!K$49</f>
        <v>726</v>
      </c>
      <c r="C45" s="158"/>
      <c r="D45" s="158"/>
      <c r="E45" s="158">
        <f>'実質公債費比率（分子）の構造'!L$49</f>
        <v>792</v>
      </c>
      <c r="F45" s="158"/>
      <c r="G45" s="158"/>
      <c r="H45" s="158">
        <f>'実質公債費比率（分子）の構造'!M$49</f>
        <v>679</v>
      </c>
      <c r="I45" s="158"/>
      <c r="J45" s="158"/>
      <c r="K45" s="158">
        <f>'実質公債費比率（分子）の構造'!N$49</f>
        <v>653</v>
      </c>
      <c r="L45" s="158"/>
      <c r="M45" s="158"/>
      <c r="N45" s="158">
        <f>'実質公債費比率（分子）の構造'!O$49</f>
        <v>597</v>
      </c>
      <c r="O45" s="158"/>
      <c r="P45" s="158"/>
    </row>
    <row r="46" spans="1:16" x14ac:dyDescent="0.15">
      <c r="A46" s="158" t="s">
        <v>64</v>
      </c>
      <c r="B46" s="158">
        <f>'実質公債費比率（分子）の構造'!K$48</f>
        <v>1022</v>
      </c>
      <c r="C46" s="158"/>
      <c r="D46" s="158"/>
      <c r="E46" s="158">
        <f>'実質公債費比率（分子）の構造'!L$48</f>
        <v>881</v>
      </c>
      <c r="F46" s="158"/>
      <c r="G46" s="158"/>
      <c r="H46" s="158">
        <f>'実質公債費比率（分子）の構造'!M$48</f>
        <v>625</v>
      </c>
      <c r="I46" s="158"/>
      <c r="J46" s="158"/>
      <c r="K46" s="158">
        <f>'実質公債費比率（分子）の構造'!N$48</f>
        <v>766</v>
      </c>
      <c r="L46" s="158"/>
      <c r="M46" s="158"/>
      <c r="N46" s="158">
        <f>'実質公債費比率（分子）の構造'!O$48</f>
        <v>671</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1739</v>
      </c>
      <c r="C49" s="158"/>
      <c r="D49" s="158"/>
      <c r="E49" s="158">
        <f>'実質公債費比率（分子）の構造'!L$45</f>
        <v>1801</v>
      </c>
      <c r="F49" s="158"/>
      <c r="G49" s="158"/>
      <c r="H49" s="158">
        <f>'実質公債費比率（分子）の構造'!M$45</f>
        <v>1861</v>
      </c>
      <c r="I49" s="158"/>
      <c r="J49" s="158"/>
      <c r="K49" s="158">
        <f>'実質公債費比率（分子）の構造'!N$45</f>
        <v>1919</v>
      </c>
      <c r="L49" s="158"/>
      <c r="M49" s="158"/>
      <c r="N49" s="158">
        <f>'実質公債費比率（分子）の構造'!O$45</f>
        <v>1842</v>
      </c>
      <c r="O49" s="158"/>
      <c r="P49" s="158"/>
    </row>
    <row r="50" spans="1:16" x14ac:dyDescent="0.15">
      <c r="A50" s="158" t="s">
        <v>67</v>
      </c>
      <c r="B50" s="158" t="e">
        <f>NA()</f>
        <v>#N/A</v>
      </c>
      <c r="C50" s="158">
        <f>IF(ISNUMBER('実質公債費比率（分子）の構造'!K$53),'実質公債費比率（分子）の構造'!K$53,NA())</f>
        <v>660</v>
      </c>
      <c r="D50" s="158" t="e">
        <f>NA()</f>
        <v>#N/A</v>
      </c>
      <c r="E50" s="158" t="e">
        <f>NA()</f>
        <v>#N/A</v>
      </c>
      <c r="F50" s="158">
        <f>IF(ISNUMBER('実質公債費比率（分子）の構造'!L$53),'実質公債費比率（分子）の構造'!L$53,NA())</f>
        <v>818</v>
      </c>
      <c r="G50" s="158" t="e">
        <f>NA()</f>
        <v>#N/A</v>
      </c>
      <c r="H50" s="158" t="e">
        <f>NA()</f>
        <v>#N/A</v>
      </c>
      <c r="I50" s="158">
        <f>IF(ISNUMBER('実質公債費比率（分子）の構造'!M$53),'実質公債費比率（分子）の構造'!M$53,NA())</f>
        <v>657</v>
      </c>
      <c r="J50" s="158" t="e">
        <f>NA()</f>
        <v>#N/A</v>
      </c>
      <c r="K50" s="158" t="e">
        <f>NA()</f>
        <v>#N/A</v>
      </c>
      <c r="L50" s="158">
        <f>IF(ISNUMBER('実質公債費比率（分子）の構造'!N$53),'実質公債費比率（分子）の構造'!N$53,NA())</f>
        <v>857</v>
      </c>
      <c r="M50" s="158" t="e">
        <f>NA()</f>
        <v>#N/A</v>
      </c>
      <c r="N50" s="158" t="e">
        <f>NA()</f>
        <v>#N/A</v>
      </c>
      <c r="O50" s="158">
        <f>IF(ISNUMBER('実質公債費比率（分子）の構造'!O$53),'実質公債費比率（分子）の構造'!O$53,NA())</f>
        <v>723</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23086</v>
      </c>
      <c r="E56" s="157"/>
      <c r="F56" s="157"/>
      <c r="G56" s="157">
        <f>'将来負担比率（分子）の構造'!J$52</f>
        <v>21978</v>
      </c>
      <c r="H56" s="157"/>
      <c r="I56" s="157"/>
      <c r="J56" s="157">
        <f>'将来負担比率（分子）の構造'!K$52</f>
        <v>20216</v>
      </c>
      <c r="K56" s="157"/>
      <c r="L56" s="157"/>
      <c r="M56" s="157">
        <f>'将来負担比率（分子）の構造'!L$52</f>
        <v>18937</v>
      </c>
      <c r="N56" s="157"/>
      <c r="O56" s="157"/>
      <c r="P56" s="157">
        <f>'将来負担比率（分子）の構造'!M$52</f>
        <v>17534</v>
      </c>
    </row>
    <row r="57" spans="1:16" x14ac:dyDescent="0.15">
      <c r="A57" s="157" t="s">
        <v>42</v>
      </c>
      <c r="B57" s="157"/>
      <c r="C57" s="157"/>
      <c r="D57" s="157">
        <f>'将来負担比率（分子）の構造'!I$51</f>
        <v>135</v>
      </c>
      <c r="E57" s="157"/>
      <c r="F57" s="157"/>
      <c r="G57" s="157">
        <f>'将来負担比率（分子）の構造'!J$51</f>
        <v>105</v>
      </c>
      <c r="H57" s="157"/>
      <c r="I57" s="157"/>
      <c r="J57" s="157">
        <f>'将来負担比率（分子）の構造'!K$51</f>
        <v>65</v>
      </c>
      <c r="K57" s="157"/>
      <c r="L57" s="157"/>
      <c r="M57" s="157">
        <f>'将来負担比率（分子）の構造'!L$51</f>
        <v>24</v>
      </c>
      <c r="N57" s="157"/>
      <c r="O57" s="157"/>
      <c r="P57" s="157">
        <f>'将来負担比率（分子）の構造'!M$51</f>
        <v>12</v>
      </c>
    </row>
    <row r="58" spans="1:16" x14ac:dyDescent="0.15">
      <c r="A58" s="157" t="s">
        <v>41</v>
      </c>
      <c r="B58" s="157"/>
      <c r="C58" s="157"/>
      <c r="D58" s="157">
        <f>'将来負担比率（分子）の構造'!I$50</f>
        <v>12671</v>
      </c>
      <c r="E58" s="157"/>
      <c r="F58" s="157"/>
      <c r="G58" s="157">
        <f>'将来負担比率（分子）の構造'!J$50</f>
        <v>12711</v>
      </c>
      <c r="H58" s="157"/>
      <c r="I58" s="157"/>
      <c r="J58" s="157">
        <f>'将来負担比率（分子）の構造'!K$50</f>
        <v>13319</v>
      </c>
      <c r="K58" s="157"/>
      <c r="L58" s="157"/>
      <c r="M58" s="157">
        <f>'将来負担比率（分子）の構造'!L$50</f>
        <v>12094</v>
      </c>
      <c r="N58" s="157"/>
      <c r="O58" s="157"/>
      <c r="P58" s="157">
        <f>'将来負担比率（分子）の構造'!M$50</f>
        <v>12151</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15">
      <c r="A62" s="157" t="s">
        <v>35</v>
      </c>
      <c r="B62" s="157">
        <f>'将来負担比率（分子）の構造'!I$45</f>
        <v>2537</v>
      </c>
      <c r="C62" s="157"/>
      <c r="D62" s="157"/>
      <c r="E62" s="157">
        <f>'将来負担比率（分子）の構造'!J$45</f>
        <v>2530</v>
      </c>
      <c r="F62" s="157"/>
      <c r="G62" s="157"/>
      <c r="H62" s="157">
        <f>'将来負担比率（分子）の構造'!K$45</f>
        <v>2439</v>
      </c>
      <c r="I62" s="157"/>
      <c r="J62" s="157"/>
      <c r="K62" s="157">
        <f>'将来負担比率（分子）の構造'!L$45</f>
        <v>2386</v>
      </c>
      <c r="L62" s="157"/>
      <c r="M62" s="157"/>
      <c r="N62" s="157">
        <f>'将来負担比率（分子）の構造'!M$45</f>
        <v>2398</v>
      </c>
      <c r="O62" s="157"/>
      <c r="P62" s="157"/>
    </row>
    <row r="63" spans="1:16" x14ac:dyDescent="0.15">
      <c r="A63" s="157" t="s">
        <v>34</v>
      </c>
      <c r="B63" s="157">
        <f>'将来負担比率（分子）の構造'!I$44</f>
        <v>4562</v>
      </c>
      <c r="C63" s="157"/>
      <c r="D63" s="157"/>
      <c r="E63" s="157">
        <f>'将来負担比率（分子）の構造'!J$44</f>
        <v>4438</v>
      </c>
      <c r="F63" s="157"/>
      <c r="G63" s="157"/>
      <c r="H63" s="157">
        <f>'将来負担比率（分子）の構造'!K$44</f>
        <v>4174</v>
      </c>
      <c r="I63" s="157"/>
      <c r="J63" s="157"/>
      <c r="K63" s="157">
        <f>'将来負担比率（分子）の構造'!L$44</f>
        <v>3805</v>
      </c>
      <c r="L63" s="157"/>
      <c r="M63" s="157"/>
      <c r="N63" s="157">
        <f>'将来負担比率（分子）の構造'!M$44</f>
        <v>3429</v>
      </c>
      <c r="O63" s="157"/>
      <c r="P63" s="157"/>
    </row>
    <row r="64" spans="1:16" x14ac:dyDescent="0.15">
      <c r="A64" s="157" t="s">
        <v>33</v>
      </c>
      <c r="B64" s="157">
        <f>'将来負担比率（分子）の構造'!I$43</f>
        <v>9246</v>
      </c>
      <c r="C64" s="157"/>
      <c r="D64" s="157"/>
      <c r="E64" s="157">
        <f>'将来負担比率（分子）の構造'!J$43</f>
        <v>9622</v>
      </c>
      <c r="F64" s="157"/>
      <c r="G64" s="157"/>
      <c r="H64" s="157">
        <f>'将来負担比率（分子）の構造'!K$43</f>
        <v>8608</v>
      </c>
      <c r="I64" s="157"/>
      <c r="J64" s="157"/>
      <c r="K64" s="157">
        <f>'将来負担比率（分子）の構造'!L$43</f>
        <v>7198</v>
      </c>
      <c r="L64" s="157"/>
      <c r="M64" s="157"/>
      <c r="N64" s="157">
        <f>'将来負担比率（分子）の構造'!M$43</f>
        <v>6802</v>
      </c>
      <c r="O64" s="157"/>
      <c r="P64" s="157"/>
    </row>
    <row r="65" spans="1:16" x14ac:dyDescent="0.15">
      <c r="A65" s="157" t="s">
        <v>32</v>
      </c>
      <c r="B65" s="157">
        <f>'将来負担比率（分子）の構造'!I$42</f>
        <v>31</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15">
      <c r="A66" s="157" t="s">
        <v>31</v>
      </c>
      <c r="B66" s="157">
        <f>'将来負担比率（分子）の構造'!I$41</f>
        <v>16126</v>
      </c>
      <c r="C66" s="157"/>
      <c r="D66" s="157"/>
      <c r="E66" s="157">
        <f>'将来負担比率（分子）の構造'!J$41</f>
        <v>15694</v>
      </c>
      <c r="F66" s="157"/>
      <c r="G66" s="157"/>
      <c r="H66" s="157">
        <f>'将来負担比率（分子）の構造'!K$41</f>
        <v>14265</v>
      </c>
      <c r="I66" s="157"/>
      <c r="J66" s="157"/>
      <c r="K66" s="157">
        <f>'将来負担比率（分子）の構造'!L$41</f>
        <v>13203</v>
      </c>
      <c r="L66" s="157"/>
      <c r="M66" s="157"/>
      <c r="N66" s="157">
        <f>'将来負担比率（分子）の構造'!M$41</f>
        <v>12257</v>
      </c>
      <c r="O66" s="157"/>
      <c r="P66" s="157"/>
    </row>
    <row r="67" spans="1:16" x14ac:dyDescent="0.15">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2747</v>
      </c>
      <c r="C72" s="161">
        <f>基金残高に係る経年分析!G55</f>
        <v>2508</v>
      </c>
      <c r="D72" s="161">
        <f>基金残高に係る経年分析!H55</f>
        <v>2500</v>
      </c>
    </row>
    <row r="73" spans="1:16" x14ac:dyDescent="0.15">
      <c r="A73" s="160" t="s">
        <v>74</v>
      </c>
      <c r="B73" s="161">
        <f>基金残高に係る経年分析!F56</f>
        <v>2903</v>
      </c>
      <c r="C73" s="161">
        <f>基金残高に係る経年分析!G56</f>
        <v>2105</v>
      </c>
      <c r="D73" s="161">
        <f>基金残高に係る経年分析!H56</f>
        <v>2180</v>
      </c>
    </row>
    <row r="74" spans="1:16" x14ac:dyDescent="0.15">
      <c r="A74" s="160" t="s">
        <v>75</v>
      </c>
      <c r="B74" s="161">
        <f>基金残高に係る経年分析!F57</f>
        <v>9670</v>
      </c>
      <c r="C74" s="161">
        <f>基金残高に係る経年分析!G57</f>
        <v>9372</v>
      </c>
      <c r="D74" s="161">
        <f>基金残高に係る経年分析!H57</f>
        <v>9290</v>
      </c>
    </row>
  </sheetData>
  <sheetProtection algorithmName="SHA-512" hashValue="dJhNrIg5MDjwuljeYbyr0GNpgdKPSvmTwc6NkWnxXJ0Fq0do8K9HivQu6ZWksb4EL677DO0+P2IzTKThDUfTTA==" saltValue="VEot4bJhoePXySL9OT82J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202</v>
      </c>
      <c r="DI1" s="590"/>
      <c r="DJ1" s="590"/>
      <c r="DK1" s="590"/>
      <c r="DL1" s="590"/>
      <c r="DM1" s="590"/>
      <c r="DN1" s="591"/>
      <c r="DO1" s="196"/>
      <c r="DP1" s="589" t="s">
        <v>203</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592" t="s">
        <v>205</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206</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207</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15">
      <c r="B4" s="592" t="s">
        <v>1</v>
      </c>
      <c r="C4" s="593"/>
      <c r="D4" s="593"/>
      <c r="E4" s="593"/>
      <c r="F4" s="593"/>
      <c r="G4" s="593"/>
      <c r="H4" s="593"/>
      <c r="I4" s="593"/>
      <c r="J4" s="593"/>
      <c r="K4" s="593"/>
      <c r="L4" s="593"/>
      <c r="M4" s="593"/>
      <c r="N4" s="593"/>
      <c r="O4" s="593"/>
      <c r="P4" s="593"/>
      <c r="Q4" s="594"/>
      <c r="R4" s="592" t="s">
        <v>208</v>
      </c>
      <c r="S4" s="593"/>
      <c r="T4" s="593"/>
      <c r="U4" s="593"/>
      <c r="V4" s="593"/>
      <c r="W4" s="593"/>
      <c r="X4" s="593"/>
      <c r="Y4" s="594"/>
      <c r="Z4" s="592" t="s">
        <v>209</v>
      </c>
      <c r="AA4" s="593"/>
      <c r="AB4" s="593"/>
      <c r="AC4" s="594"/>
      <c r="AD4" s="592" t="s">
        <v>210</v>
      </c>
      <c r="AE4" s="593"/>
      <c r="AF4" s="593"/>
      <c r="AG4" s="593"/>
      <c r="AH4" s="593"/>
      <c r="AI4" s="593"/>
      <c r="AJ4" s="593"/>
      <c r="AK4" s="594"/>
      <c r="AL4" s="592" t="s">
        <v>209</v>
      </c>
      <c r="AM4" s="593"/>
      <c r="AN4" s="593"/>
      <c r="AO4" s="594"/>
      <c r="AP4" s="595" t="s">
        <v>211</v>
      </c>
      <c r="AQ4" s="595"/>
      <c r="AR4" s="595"/>
      <c r="AS4" s="595"/>
      <c r="AT4" s="595"/>
      <c r="AU4" s="595"/>
      <c r="AV4" s="595"/>
      <c r="AW4" s="595"/>
      <c r="AX4" s="595"/>
      <c r="AY4" s="595"/>
      <c r="AZ4" s="595"/>
      <c r="BA4" s="595"/>
      <c r="BB4" s="595"/>
      <c r="BC4" s="595"/>
      <c r="BD4" s="595"/>
      <c r="BE4" s="595"/>
      <c r="BF4" s="595"/>
      <c r="BG4" s="595" t="s">
        <v>212</v>
      </c>
      <c r="BH4" s="595"/>
      <c r="BI4" s="595"/>
      <c r="BJ4" s="595"/>
      <c r="BK4" s="595"/>
      <c r="BL4" s="595"/>
      <c r="BM4" s="595"/>
      <c r="BN4" s="595"/>
      <c r="BO4" s="595" t="s">
        <v>209</v>
      </c>
      <c r="BP4" s="595"/>
      <c r="BQ4" s="595"/>
      <c r="BR4" s="595"/>
      <c r="BS4" s="595" t="s">
        <v>213</v>
      </c>
      <c r="BT4" s="595"/>
      <c r="BU4" s="595"/>
      <c r="BV4" s="595"/>
      <c r="BW4" s="595"/>
      <c r="BX4" s="595"/>
      <c r="BY4" s="595"/>
      <c r="BZ4" s="595"/>
      <c r="CA4" s="595"/>
      <c r="CB4" s="595"/>
      <c r="CD4" s="592" t="s">
        <v>214</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15">
      <c r="B5" s="596" t="s">
        <v>215</v>
      </c>
      <c r="C5" s="597"/>
      <c r="D5" s="597"/>
      <c r="E5" s="597"/>
      <c r="F5" s="597"/>
      <c r="G5" s="597"/>
      <c r="H5" s="597"/>
      <c r="I5" s="597"/>
      <c r="J5" s="597"/>
      <c r="K5" s="597"/>
      <c r="L5" s="597"/>
      <c r="M5" s="597"/>
      <c r="N5" s="597"/>
      <c r="O5" s="597"/>
      <c r="P5" s="597"/>
      <c r="Q5" s="598"/>
      <c r="R5" s="599">
        <v>2263953</v>
      </c>
      <c r="S5" s="600"/>
      <c r="T5" s="600"/>
      <c r="U5" s="600"/>
      <c r="V5" s="600"/>
      <c r="W5" s="600"/>
      <c r="X5" s="600"/>
      <c r="Y5" s="601"/>
      <c r="Z5" s="602">
        <v>11.4</v>
      </c>
      <c r="AA5" s="602"/>
      <c r="AB5" s="602"/>
      <c r="AC5" s="602"/>
      <c r="AD5" s="603">
        <v>2263953</v>
      </c>
      <c r="AE5" s="603"/>
      <c r="AF5" s="603"/>
      <c r="AG5" s="603"/>
      <c r="AH5" s="603"/>
      <c r="AI5" s="603"/>
      <c r="AJ5" s="603"/>
      <c r="AK5" s="603"/>
      <c r="AL5" s="604">
        <v>20</v>
      </c>
      <c r="AM5" s="605"/>
      <c r="AN5" s="605"/>
      <c r="AO5" s="606"/>
      <c r="AP5" s="596" t="s">
        <v>216</v>
      </c>
      <c r="AQ5" s="597"/>
      <c r="AR5" s="597"/>
      <c r="AS5" s="597"/>
      <c r="AT5" s="597"/>
      <c r="AU5" s="597"/>
      <c r="AV5" s="597"/>
      <c r="AW5" s="597"/>
      <c r="AX5" s="597"/>
      <c r="AY5" s="597"/>
      <c r="AZ5" s="597"/>
      <c r="BA5" s="597"/>
      <c r="BB5" s="597"/>
      <c r="BC5" s="597"/>
      <c r="BD5" s="597"/>
      <c r="BE5" s="597"/>
      <c r="BF5" s="598"/>
      <c r="BG5" s="610">
        <v>2263409</v>
      </c>
      <c r="BH5" s="611"/>
      <c r="BI5" s="611"/>
      <c r="BJ5" s="611"/>
      <c r="BK5" s="611"/>
      <c r="BL5" s="611"/>
      <c r="BM5" s="611"/>
      <c r="BN5" s="612"/>
      <c r="BO5" s="613">
        <v>100</v>
      </c>
      <c r="BP5" s="613"/>
      <c r="BQ5" s="613"/>
      <c r="BR5" s="613"/>
      <c r="BS5" s="614">
        <v>9345</v>
      </c>
      <c r="BT5" s="614"/>
      <c r="BU5" s="614"/>
      <c r="BV5" s="614"/>
      <c r="BW5" s="614"/>
      <c r="BX5" s="614"/>
      <c r="BY5" s="614"/>
      <c r="BZ5" s="614"/>
      <c r="CA5" s="614"/>
      <c r="CB5" s="618"/>
      <c r="CD5" s="592" t="s">
        <v>211</v>
      </c>
      <c r="CE5" s="593"/>
      <c r="CF5" s="593"/>
      <c r="CG5" s="593"/>
      <c r="CH5" s="593"/>
      <c r="CI5" s="593"/>
      <c r="CJ5" s="593"/>
      <c r="CK5" s="593"/>
      <c r="CL5" s="593"/>
      <c r="CM5" s="593"/>
      <c r="CN5" s="593"/>
      <c r="CO5" s="593"/>
      <c r="CP5" s="593"/>
      <c r="CQ5" s="594"/>
      <c r="CR5" s="592" t="s">
        <v>217</v>
      </c>
      <c r="CS5" s="593"/>
      <c r="CT5" s="593"/>
      <c r="CU5" s="593"/>
      <c r="CV5" s="593"/>
      <c r="CW5" s="593"/>
      <c r="CX5" s="593"/>
      <c r="CY5" s="594"/>
      <c r="CZ5" s="592" t="s">
        <v>209</v>
      </c>
      <c r="DA5" s="593"/>
      <c r="DB5" s="593"/>
      <c r="DC5" s="594"/>
      <c r="DD5" s="592" t="s">
        <v>218</v>
      </c>
      <c r="DE5" s="593"/>
      <c r="DF5" s="593"/>
      <c r="DG5" s="593"/>
      <c r="DH5" s="593"/>
      <c r="DI5" s="593"/>
      <c r="DJ5" s="593"/>
      <c r="DK5" s="593"/>
      <c r="DL5" s="593"/>
      <c r="DM5" s="593"/>
      <c r="DN5" s="593"/>
      <c r="DO5" s="593"/>
      <c r="DP5" s="594"/>
      <c r="DQ5" s="592" t="s">
        <v>219</v>
      </c>
      <c r="DR5" s="593"/>
      <c r="DS5" s="593"/>
      <c r="DT5" s="593"/>
      <c r="DU5" s="593"/>
      <c r="DV5" s="593"/>
      <c r="DW5" s="593"/>
      <c r="DX5" s="593"/>
      <c r="DY5" s="593"/>
      <c r="DZ5" s="593"/>
      <c r="EA5" s="593"/>
      <c r="EB5" s="593"/>
      <c r="EC5" s="594"/>
    </row>
    <row r="6" spans="2:143" ht="11.25" customHeight="1" x14ac:dyDescent="0.15">
      <c r="B6" s="607" t="s">
        <v>220</v>
      </c>
      <c r="C6" s="608"/>
      <c r="D6" s="608"/>
      <c r="E6" s="608"/>
      <c r="F6" s="608"/>
      <c r="G6" s="608"/>
      <c r="H6" s="608"/>
      <c r="I6" s="608"/>
      <c r="J6" s="608"/>
      <c r="K6" s="608"/>
      <c r="L6" s="608"/>
      <c r="M6" s="608"/>
      <c r="N6" s="608"/>
      <c r="O6" s="608"/>
      <c r="P6" s="608"/>
      <c r="Q6" s="609"/>
      <c r="R6" s="610">
        <v>234634</v>
      </c>
      <c r="S6" s="611"/>
      <c r="T6" s="611"/>
      <c r="U6" s="611"/>
      <c r="V6" s="611"/>
      <c r="W6" s="611"/>
      <c r="X6" s="611"/>
      <c r="Y6" s="612"/>
      <c r="Z6" s="613">
        <v>1.2</v>
      </c>
      <c r="AA6" s="613"/>
      <c r="AB6" s="613"/>
      <c r="AC6" s="613"/>
      <c r="AD6" s="614">
        <v>234634</v>
      </c>
      <c r="AE6" s="614"/>
      <c r="AF6" s="614"/>
      <c r="AG6" s="614"/>
      <c r="AH6" s="614"/>
      <c r="AI6" s="614"/>
      <c r="AJ6" s="614"/>
      <c r="AK6" s="614"/>
      <c r="AL6" s="615">
        <v>2.1</v>
      </c>
      <c r="AM6" s="616"/>
      <c r="AN6" s="616"/>
      <c r="AO6" s="617"/>
      <c r="AP6" s="607" t="s">
        <v>221</v>
      </c>
      <c r="AQ6" s="608"/>
      <c r="AR6" s="608"/>
      <c r="AS6" s="608"/>
      <c r="AT6" s="608"/>
      <c r="AU6" s="608"/>
      <c r="AV6" s="608"/>
      <c r="AW6" s="608"/>
      <c r="AX6" s="608"/>
      <c r="AY6" s="608"/>
      <c r="AZ6" s="608"/>
      <c r="BA6" s="608"/>
      <c r="BB6" s="608"/>
      <c r="BC6" s="608"/>
      <c r="BD6" s="608"/>
      <c r="BE6" s="608"/>
      <c r="BF6" s="609"/>
      <c r="BG6" s="610">
        <v>2263409</v>
      </c>
      <c r="BH6" s="611"/>
      <c r="BI6" s="611"/>
      <c r="BJ6" s="611"/>
      <c r="BK6" s="611"/>
      <c r="BL6" s="611"/>
      <c r="BM6" s="611"/>
      <c r="BN6" s="612"/>
      <c r="BO6" s="613">
        <v>100</v>
      </c>
      <c r="BP6" s="613"/>
      <c r="BQ6" s="613"/>
      <c r="BR6" s="613"/>
      <c r="BS6" s="614">
        <v>9345</v>
      </c>
      <c r="BT6" s="614"/>
      <c r="BU6" s="614"/>
      <c r="BV6" s="614"/>
      <c r="BW6" s="614"/>
      <c r="BX6" s="614"/>
      <c r="BY6" s="614"/>
      <c r="BZ6" s="614"/>
      <c r="CA6" s="614"/>
      <c r="CB6" s="618"/>
      <c r="CD6" s="596" t="s">
        <v>222</v>
      </c>
      <c r="CE6" s="597"/>
      <c r="CF6" s="597"/>
      <c r="CG6" s="597"/>
      <c r="CH6" s="597"/>
      <c r="CI6" s="597"/>
      <c r="CJ6" s="597"/>
      <c r="CK6" s="597"/>
      <c r="CL6" s="597"/>
      <c r="CM6" s="597"/>
      <c r="CN6" s="597"/>
      <c r="CO6" s="597"/>
      <c r="CP6" s="597"/>
      <c r="CQ6" s="598"/>
      <c r="CR6" s="610">
        <v>142040</v>
      </c>
      <c r="CS6" s="611"/>
      <c r="CT6" s="611"/>
      <c r="CU6" s="611"/>
      <c r="CV6" s="611"/>
      <c r="CW6" s="611"/>
      <c r="CX6" s="611"/>
      <c r="CY6" s="612"/>
      <c r="CZ6" s="604">
        <v>0.7</v>
      </c>
      <c r="DA6" s="605"/>
      <c r="DB6" s="605"/>
      <c r="DC6" s="621"/>
      <c r="DD6" s="619" t="s">
        <v>122</v>
      </c>
      <c r="DE6" s="611"/>
      <c r="DF6" s="611"/>
      <c r="DG6" s="611"/>
      <c r="DH6" s="611"/>
      <c r="DI6" s="611"/>
      <c r="DJ6" s="611"/>
      <c r="DK6" s="611"/>
      <c r="DL6" s="611"/>
      <c r="DM6" s="611"/>
      <c r="DN6" s="611"/>
      <c r="DO6" s="611"/>
      <c r="DP6" s="612"/>
      <c r="DQ6" s="619">
        <v>142040</v>
      </c>
      <c r="DR6" s="611"/>
      <c r="DS6" s="611"/>
      <c r="DT6" s="611"/>
      <c r="DU6" s="611"/>
      <c r="DV6" s="611"/>
      <c r="DW6" s="611"/>
      <c r="DX6" s="611"/>
      <c r="DY6" s="611"/>
      <c r="DZ6" s="611"/>
      <c r="EA6" s="611"/>
      <c r="EB6" s="611"/>
      <c r="EC6" s="620"/>
    </row>
    <row r="7" spans="2:143" ht="11.25" customHeight="1" x14ac:dyDescent="0.15">
      <c r="B7" s="607" t="s">
        <v>223</v>
      </c>
      <c r="C7" s="608"/>
      <c r="D7" s="608"/>
      <c r="E7" s="608"/>
      <c r="F7" s="608"/>
      <c r="G7" s="608"/>
      <c r="H7" s="608"/>
      <c r="I7" s="608"/>
      <c r="J7" s="608"/>
      <c r="K7" s="608"/>
      <c r="L7" s="608"/>
      <c r="M7" s="608"/>
      <c r="N7" s="608"/>
      <c r="O7" s="608"/>
      <c r="P7" s="608"/>
      <c r="Q7" s="609"/>
      <c r="R7" s="610">
        <v>1659</v>
      </c>
      <c r="S7" s="611"/>
      <c r="T7" s="611"/>
      <c r="U7" s="611"/>
      <c r="V7" s="611"/>
      <c r="W7" s="611"/>
      <c r="X7" s="611"/>
      <c r="Y7" s="612"/>
      <c r="Z7" s="613">
        <v>0</v>
      </c>
      <c r="AA7" s="613"/>
      <c r="AB7" s="613"/>
      <c r="AC7" s="613"/>
      <c r="AD7" s="614">
        <v>1659</v>
      </c>
      <c r="AE7" s="614"/>
      <c r="AF7" s="614"/>
      <c r="AG7" s="614"/>
      <c r="AH7" s="614"/>
      <c r="AI7" s="614"/>
      <c r="AJ7" s="614"/>
      <c r="AK7" s="614"/>
      <c r="AL7" s="615">
        <v>0</v>
      </c>
      <c r="AM7" s="616"/>
      <c r="AN7" s="616"/>
      <c r="AO7" s="617"/>
      <c r="AP7" s="607" t="s">
        <v>224</v>
      </c>
      <c r="AQ7" s="608"/>
      <c r="AR7" s="608"/>
      <c r="AS7" s="608"/>
      <c r="AT7" s="608"/>
      <c r="AU7" s="608"/>
      <c r="AV7" s="608"/>
      <c r="AW7" s="608"/>
      <c r="AX7" s="608"/>
      <c r="AY7" s="608"/>
      <c r="AZ7" s="608"/>
      <c r="BA7" s="608"/>
      <c r="BB7" s="608"/>
      <c r="BC7" s="608"/>
      <c r="BD7" s="608"/>
      <c r="BE7" s="608"/>
      <c r="BF7" s="609"/>
      <c r="BG7" s="610">
        <v>894490</v>
      </c>
      <c r="BH7" s="611"/>
      <c r="BI7" s="611"/>
      <c r="BJ7" s="611"/>
      <c r="BK7" s="611"/>
      <c r="BL7" s="611"/>
      <c r="BM7" s="611"/>
      <c r="BN7" s="612"/>
      <c r="BO7" s="613">
        <v>39.5</v>
      </c>
      <c r="BP7" s="613"/>
      <c r="BQ7" s="613"/>
      <c r="BR7" s="613"/>
      <c r="BS7" s="614">
        <v>9345</v>
      </c>
      <c r="BT7" s="614"/>
      <c r="BU7" s="614"/>
      <c r="BV7" s="614"/>
      <c r="BW7" s="614"/>
      <c r="BX7" s="614"/>
      <c r="BY7" s="614"/>
      <c r="BZ7" s="614"/>
      <c r="CA7" s="614"/>
      <c r="CB7" s="618"/>
      <c r="CD7" s="607" t="s">
        <v>225</v>
      </c>
      <c r="CE7" s="608"/>
      <c r="CF7" s="608"/>
      <c r="CG7" s="608"/>
      <c r="CH7" s="608"/>
      <c r="CI7" s="608"/>
      <c r="CJ7" s="608"/>
      <c r="CK7" s="608"/>
      <c r="CL7" s="608"/>
      <c r="CM7" s="608"/>
      <c r="CN7" s="608"/>
      <c r="CO7" s="608"/>
      <c r="CP7" s="608"/>
      <c r="CQ7" s="609"/>
      <c r="CR7" s="610">
        <v>3463763</v>
      </c>
      <c r="CS7" s="611"/>
      <c r="CT7" s="611"/>
      <c r="CU7" s="611"/>
      <c r="CV7" s="611"/>
      <c r="CW7" s="611"/>
      <c r="CX7" s="611"/>
      <c r="CY7" s="612"/>
      <c r="CZ7" s="613">
        <v>18.100000000000001</v>
      </c>
      <c r="DA7" s="613"/>
      <c r="DB7" s="613"/>
      <c r="DC7" s="613"/>
      <c r="DD7" s="619">
        <v>200548</v>
      </c>
      <c r="DE7" s="611"/>
      <c r="DF7" s="611"/>
      <c r="DG7" s="611"/>
      <c r="DH7" s="611"/>
      <c r="DI7" s="611"/>
      <c r="DJ7" s="611"/>
      <c r="DK7" s="611"/>
      <c r="DL7" s="611"/>
      <c r="DM7" s="611"/>
      <c r="DN7" s="611"/>
      <c r="DO7" s="611"/>
      <c r="DP7" s="612"/>
      <c r="DQ7" s="619">
        <v>2143508</v>
      </c>
      <c r="DR7" s="611"/>
      <c r="DS7" s="611"/>
      <c r="DT7" s="611"/>
      <c r="DU7" s="611"/>
      <c r="DV7" s="611"/>
      <c r="DW7" s="611"/>
      <c r="DX7" s="611"/>
      <c r="DY7" s="611"/>
      <c r="DZ7" s="611"/>
      <c r="EA7" s="611"/>
      <c r="EB7" s="611"/>
      <c r="EC7" s="620"/>
    </row>
    <row r="8" spans="2:143" ht="11.25" customHeight="1" x14ac:dyDescent="0.15">
      <c r="B8" s="607" t="s">
        <v>226</v>
      </c>
      <c r="C8" s="608"/>
      <c r="D8" s="608"/>
      <c r="E8" s="608"/>
      <c r="F8" s="608"/>
      <c r="G8" s="608"/>
      <c r="H8" s="608"/>
      <c r="I8" s="608"/>
      <c r="J8" s="608"/>
      <c r="K8" s="608"/>
      <c r="L8" s="608"/>
      <c r="M8" s="608"/>
      <c r="N8" s="608"/>
      <c r="O8" s="608"/>
      <c r="P8" s="608"/>
      <c r="Q8" s="609"/>
      <c r="R8" s="610">
        <v>29573</v>
      </c>
      <c r="S8" s="611"/>
      <c r="T8" s="611"/>
      <c r="U8" s="611"/>
      <c r="V8" s="611"/>
      <c r="W8" s="611"/>
      <c r="X8" s="611"/>
      <c r="Y8" s="612"/>
      <c r="Z8" s="613">
        <v>0.1</v>
      </c>
      <c r="AA8" s="613"/>
      <c r="AB8" s="613"/>
      <c r="AC8" s="613"/>
      <c r="AD8" s="614">
        <v>29573</v>
      </c>
      <c r="AE8" s="614"/>
      <c r="AF8" s="614"/>
      <c r="AG8" s="614"/>
      <c r="AH8" s="614"/>
      <c r="AI8" s="614"/>
      <c r="AJ8" s="614"/>
      <c r="AK8" s="614"/>
      <c r="AL8" s="615">
        <v>0.3</v>
      </c>
      <c r="AM8" s="616"/>
      <c r="AN8" s="616"/>
      <c r="AO8" s="617"/>
      <c r="AP8" s="607" t="s">
        <v>227</v>
      </c>
      <c r="AQ8" s="608"/>
      <c r="AR8" s="608"/>
      <c r="AS8" s="608"/>
      <c r="AT8" s="608"/>
      <c r="AU8" s="608"/>
      <c r="AV8" s="608"/>
      <c r="AW8" s="608"/>
      <c r="AX8" s="608"/>
      <c r="AY8" s="608"/>
      <c r="AZ8" s="608"/>
      <c r="BA8" s="608"/>
      <c r="BB8" s="608"/>
      <c r="BC8" s="608"/>
      <c r="BD8" s="608"/>
      <c r="BE8" s="608"/>
      <c r="BF8" s="609"/>
      <c r="BG8" s="610">
        <v>32737</v>
      </c>
      <c r="BH8" s="611"/>
      <c r="BI8" s="611"/>
      <c r="BJ8" s="611"/>
      <c r="BK8" s="611"/>
      <c r="BL8" s="611"/>
      <c r="BM8" s="611"/>
      <c r="BN8" s="612"/>
      <c r="BO8" s="613">
        <v>1.4</v>
      </c>
      <c r="BP8" s="613"/>
      <c r="BQ8" s="613"/>
      <c r="BR8" s="613"/>
      <c r="BS8" s="614" t="s">
        <v>122</v>
      </c>
      <c r="BT8" s="614"/>
      <c r="BU8" s="614"/>
      <c r="BV8" s="614"/>
      <c r="BW8" s="614"/>
      <c r="BX8" s="614"/>
      <c r="BY8" s="614"/>
      <c r="BZ8" s="614"/>
      <c r="CA8" s="614"/>
      <c r="CB8" s="618"/>
      <c r="CD8" s="607" t="s">
        <v>228</v>
      </c>
      <c r="CE8" s="608"/>
      <c r="CF8" s="608"/>
      <c r="CG8" s="608"/>
      <c r="CH8" s="608"/>
      <c r="CI8" s="608"/>
      <c r="CJ8" s="608"/>
      <c r="CK8" s="608"/>
      <c r="CL8" s="608"/>
      <c r="CM8" s="608"/>
      <c r="CN8" s="608"/>
      <c r="CO8" s="608"/>
      <c r="CP8" s="608"/>
      <c r="CQ8" s="609"/>
      <c r="CR8" s="610">
        <v>5053717</v>
      </c>
      <c r="CS8" s="611"/>
      <c r="CT8" s="611"/>
      <c r="CU8" s="611"/>
      <c r="CV8" s="611"/>
      <c r="CW8" s="611"/>
      <c r="CX8" s="611"/>
      <c r="CY8" s="612"/>
      <c r="CZ8" s="613">
        <v>26.5</v>
      </c>
      <c r="DA8" s="613"/>
      <c r="DB8" s="613"/>
      <c r="DC8" s="613"/>
      <c r="DD8" s="619">
        <v>78222</v>
      </c>
      <c r="DE8" s="611"/>
      <c r="DF8" s="611"/>
      <c r="DG8" s="611"/>
      <c r="DH8" s="611"/>
      <c r="DI8" s="611"/>
      <c r="DJ8" s="611"/>
      <c r="DK8" s="611"/>
      <c r="DL8" s="611"/>
      <c r="DM8" s="611"/>
      <c r="DN8" s="611"/>
      <c r="DO8" s="611"/>
      <c r="DP8" s="612"/>
      <c r="DQ8" s="619">
        <v>3095582</v>
      </c>
      <c r="DR8" s="611"/>
      <c r="DS8" s="611"/>
      <c r="DT8" s="611"/>
      <c r="DU8" s="611"/>
      <c r="DV8" s="611"/>
      <c r="DW8" s="611"/>
      <c r="DX8" s="611"/>
      <c r="DY8" s="611"/>
      <c r="DZ8" s="611"/>
      <c r="EA8" s="611"/>
      <c r="EB8" s="611"/>
      <c r="EC8" s="620"/>
    </row>
    <row r="9" spans="2:143" ht="11.25" customHeight="1" x14ac:dyDescent="0.15">
      <c r="B9" s="607" t="s">
        <v>229</v>
      </c>
      <c r="C9" s="608"/>
      <c r="D9" s="608"/>
      <c r="E9" s="608"/>
      <c r="F9" s="608"/>
      <c r="G9" s="608"/>
      <c r="H9" s="608"/>
      <c r="I9" s="608"/>
      <c r="J9" s="608"/>
      <c r="K9" s="608"/>
      <c r="L9" s="608"/>
      <c r="M9" s="608"/>
      <c r="N9" s="608"/>
      <c r="O9" s="608"/>
      <c r="P9" s="608"/>
      <c r="Q9" s="609"/>
      <c r="R9" s="610">
        <v>38985</v>
      </c>
      <c r="S9" s="611"/>
      <c r="T9" s="611"/>
      <c r="U9" s="611"/>
      <c r="V9" s="611"/>
      <c r="W9" s="611"/>
      <c r="X9" s="611"/>
      <c r="Y9" s="612"/>
      <c r="Z9" s="613">
        <v>0.2</v>
      </c>
      <c r="AA9" s="613"/>
      <c r="AB9" s="613"/>
      <c r="AC9" s="613"/>
      <c r="AD9" s="614">
        <v>38985</v>
      </c>
      <c r="AE9" s="614"/>
      <c r="AF9" s="614"/>
      <c r="AG9" s="614"/>
      <c r="AH9" s="614"/>
      <c r="AI9" s="614"/>
      <c r="AJ9" s="614"/>
      <c r="AK9" s="614"/>
      <c r="AL9" s="615">
        <v>0.3</v>
      </c>
      <c r="AM9" s="616"/>
      <c r="AN9" s="616"/>
      <c r="AO9" s="617"/>
      <c r="AP9" s="607" t="s">
        <v>230</v>
      </c>
      <c r="AQ9" s="608"/>
      <c r="AR9" s="608"/>
      <c r="AS9" s="608"/>
      <c r="AT9" s="608"/>
      <c r="AU9" s="608"/>
      <c r="AV9" s="608"/>
      <c r="AW9" s="608"/>
      <c r="AX9" s="608"/>
      <c r="AY9" s="608"/>
      <c r="AZ9" s="608"/>
      <c r="BA9" s="608"/>
      <c r="BB9" s="608"/>
      <c r="BC9" s="608"/>
      <c r="BD9" s="608"/>
      <c r="BE9" s="608"/>
      <c r="BF9" s="609"/>
      <c r="BG9" s="610">
        <v>744664</v>
      </c>
      <c r="BH9" s="611"/>
      <c r="BI9" s="611"/>
      <c r="BJ9" s="611"/>
      <c r="BK9" s="611"/>
      <c r="BL9" s="611"/>
      <c r="BM9" s="611"/>
      <c r="BN9" s="612"/>
      <c r="BO9" s="613">
        <v>32.9</v>
      </c>
      <c r="BP9" s="613"/>
      <c r="BQ9" s="613"/>
      <c r="BR9" s="613"/>
      <c r="BS9" s="614" t="s">
        <v>122</v>
      </c>
      <c r="BT9" s="614"/>
      <c r="BU9" s="614"/>
      <c r="BV9" s="614"/>
      <c r="BW9" s="614"/>
      <c r="BX9" s="614"/>
      <c r="BY9" s="614"/>
      <c r="BZ9" s="614"/>
      <c r="CA9" s="614"/>
      <c r="CB9" s="618"/>
      <c r="CD9" s="607" t="s">
        <v>231</v>
      </c>
      <c r="CE9" s="608"/>
      <c r="CF9" s="608"/>
      <c r="CG9" s="608"/>
      <c r="CH9" s="608"/>
      <c r="CI9" s="608"/>
      <c r="CJ9" s="608"/>
      <c r="CK9" s="608"/>
      <c r="CL9" s="608"/>
      <c r="CM9" s="608"/>
      <c r="CN9" s="608"/>
      <c r="CO9" s="608"/>
      <c r="CP9" s="608"/>
      <c r="CQ9" s="609"/>
      <c r="CR9" s="610">
        <v>2557979</v>
      </c>
      <c r="CS9" s="611"/>
      <c r="CT9" s="611"/>
      <c r="CU9" s="611"/>
      <c r="CV9" s="611"/>
      <c r="CW9" s="611"/>
      <c r="CX9" s="611"/>
      <c r="CY9" s="612"/>
      <c r="CZ9" s="613">
        <v>13.4</v>
      </c>
      <c r="DA9" s="613"/>
      <c r="DB9" s="613"/>
      <c r="DC9" s="613"/>
      <c r="DD9" s="619">
        <v>34825</v>
      </c>
      <c r="DE9" s="611"/>
      <c r="DF9" s="611"/>
      <c r="DG9" s="611"/>
      <c r="DH9" s="611"/>
      <c r="DI9" s="611"/>
      <c r="DJ9" s="611"/>
      <c r="DK9" s="611"/>
      <c r="DL9" s="611"/>
      <c r="DM9" s="611"/>
      <c r="DN9" s="611"/>
      <c r="DO9" s="611"/>
      <c r="DP9" s="612"/>
      <c r="DQ9" s="619">
        <v>2153164</v>
      </c>
      <c r="DR9" s="611"/>
      <c r="DS9" s="611"/>
      <c r="DT9" s="611"/>
      <c r="DU9" s="611"/>
      <c r="DV9" s="611"/>
      <c r="DW9" s="611"/>
      <c r="DX9" s="611"/>
      <c r="DY9" s="611"/>
      <c r="DZ9" s="611"/>
      <c r="EA9" s="611"/>
      <c r="EB9" s="611"/>
      <c r="EC9" s="620"/>
    </row>
    <row r="10" spans="2:143" ht="11.25" customHeight="1" x14ac:dyDescent="0.15">
      <c r="B10" s="607" t="s">
        <v>232</v>
      </c>
      <c r="C10" s="608"/>
      <c r="D10" s="608"/>
      <c r="E10" s="608"/>
      <c r="F10" s="608"/>
      <c r="G10" s="608"/>
      <c r="H10" s="608"/>
      <c r="I10" s="608"/>
      <c r="J10" s="608"/>
      <c r="K10" s="608"/>
      <c r="L10" s="608"/>
      <c r="M10" s="608"/>
      <c r="N10" s="608"/>
      <c r="O10" s="608"/>
      <c r="P10" s="608"/>
      <c r="Q10" s="609"/>
      <c r="R10" s="610" t="s">
        <v>122</v>
      </c>
      <c r="S10" s="611"/>
      <c r="T10" s="611"/>
      <c r="U10" s="611"/>
      <c r="V10" s="611"/>
      <c r="W10" s="611"/>
      <c r="X10" s="611"/>
      <c r="Y10" s="612"/>
      <c r="Z10" s="613" t="s">
        <v>122</v>
      </c>
      <c r="AA10" s="613"/>
      <c r="AB10" s="613"/>
      <c r="AC10" s="613"/>
      <c r="AD10" s="614" t="s">
        <v>122</v>
      </c>
      <c r="AE10" s="614"/>
      <c r="AF10" s="614"/>
      <c r="AG10" s="614"/>
      <c r="AH10" s="614"/>
      <c r="AI10" s="614"/>
      <c r="AJ10" s="614"/>
      <c r="AK10" s="614"/>
      <c r="AL10" s="615" t="s">
        <v>122</v>
      </c>
      <c r="AM10" s="616"/>
      <c r="AN10" s="616"/>
      <c r="AO10" s="617"/>
      <c r="AP10" s="607" t="s">
        <v>233</v>
      </c>
      <c r="AQ10" s="608"/>
      <c r="AR10" s="608"/>
      <c r="AS10" s="608"/>
      <c r="AT10" s="608"/>
      <c r="AU10" s="608"/>
      <c r="AV10" s="608"/>
      <c r="AW10" s="608"/>
      <c r="AX10" s="608"/>
      <c r="AY10" s="608"/>
      <c r="AZ10" s="608"/>
      <c r="BA10" s="608"/>
      <c r="BB10" s="608"/>
      <c r="BC10" s="608"/>
      <c r="BD10" s="608"/>
      <c r="BE10" s="608"/>
      <c r="BF10" s="609"/>
      <c r="BG10" s="610">
        <v>67003</v>
      </c>
      <c r="BH10" s="611"/>
      <c r="BI10" s="611"/>
      <c r="BJ10" s="611"/>
      <c r="BK10" s="611"/>
      <c r="BL10" s="611"/>
      <c r="BM10" s="611"/>
      <c r="BN10" s="612"/>
      <c r="BO10" s="613">
        <v>3</v>
      </c>
      <c r="BP10" s="613"/>
      <c r="BQ10" s="613"/>
      <c r="BR10" s="613"/>
      <c r="BS10" s="614" t="s">
        <v>122</v>
      </c>
      <c r="BT10" s="614"/>
      <c r="BU10" s="614"/>
      <c r="BV10" s="614"/>
      <c r="BW10" s="614"/>
      <c r="BX10" s="614"/>
      <c r="BY10" s="614"/>
      <c r="BZ10" s="614"/>
      <c r="CA10" s="614"/>
      <c r="CB10" s="618"/>
      <c r="CD10" s="607" t="s">
        <v>234</v>
      </c>
      <c r="CE10" s="608"/>
      <c r="CF10" s="608"/>
      <c r="CG10" s="608"/>
      <c r="CH10" s="608"/>
      <c r="CI10" s="608"/>
      <c r="CJ10" s="608"/>
      <c r="CK10" s="608"/>
      <c r="CL10" s="608"/>
      <c r="CM10" s="608"/>
      <c r="CN10" s="608"/>
      <c r="CO10" s="608"/>
      <c r="CP10" s="608"/>
      <c r="CQ10" s="609"/>
      <c r="CR10" s="610">
        <v>14014</v>
      </c>
      <c r="CS10" s="611"/>
      <c r="CT10" s="611"/>
      <c r="CU10" s="611"/>
      <c r="CV10" s="611"/>
      <c r="CW10" s="611"/>
      <c r="CX10" s="611"/>
      <c r="CY10" s="612"/>
      <c r="CZ10" s="613">
        <v>0.1</v>
      </c>
      <c r="DA10" s="613"/>
      <c r="DB10" s="613"/>
      <c r="DC10" s="613"/>
      <c r="DD10" s="619" t="s">
        <v>122</v>
      </c>
      <c r="DE10" s="611"/>
      <c r="DF10" s="611"/>
      <c r="DG10" s="611"/>
      <c r="DH10" s="611"/>
      <c r="DI10" s="611"/>
      <c r="DJ10" s="611"/>
      <c r="DK10" s="611"/>
      <c r="DL10" s="611"/>
      <c r="DM10" s="611"/>
      <c r="DN10" s="611"/>
      <c r="DO10" s="611"/>
      <c r="DP10" s="612"/>
      <c r="DQ10" s="619">
        <v>14014</v>
      </c>
      <c r="DR10" s="611"/>
      <c r="DS10" s="611"/>
      <c r="DT10" s="611"/>
      <c r="DU10" s="611"/>
      <c r="DV10" s="611"/>
      <c r="DW10" s="611"/>
      <c r="DX10" s="611"/>
      <c r="DY10" s="611"/>
      <c r="DZ10" s="611"/>
      <c r="EA10" s="611"/>
      <c r="EB10" s="611"/>
      <c r="EC10" s="620"/>
    </row>
    <row r="11" spans="2:143" ht="11.25" customHeight="1" x14ac:dyDescent="0.15">
      <c r="B11" s="607" t="s">
        <v>235</v>
      </c>
      <c r="C11" s="608"/>
      <c r="D11" s="608"/>
      <c r="E11" s="608"/>
      <c r="F11" s="608"/>
      <c r="G11" s="608"/>
      <c r="H11" s="608"/>
      <c r="I11" s="608"/>
      <c r="J11" s="608"/>
      <c r="K11" s="608"/>
      <c r="L11" s="608"/>
      <c r="M11" s="608"/>
      <c r="N11" s="608"/>
      <c r="O11" s="608"/>
      <c r="P11" s="608"/>
      <c r="Q11" s="609"/>
      <c r="R11" s="610">
        <v>548424</v>
      </c>
      <c r="S11" s="611"/>
      <c r="T11" s="611"/>
      <c r="U11" s="611"/>
      <c r="V11" s="611"/>
      <c r="W11" s="611"/>
      <c r="X11" s="611"/>
      <c r="Y11" s="612"/>
      <c r="Z11" s="615">
        <v>2.8</v>
      </c>
      <c r="AA11" s="616"/>
      <c r="AB11" s="616"/>
      <c r="AC11" s="622"/>
      <c r="AD11" s="619">
        <v>548424</v>
      </c>
      <c r="AE11" s="611"/>
      <c r="AF11" s="611"/>
      <c r="AG11" s="611"/>
      <c r="AH11" s="611"/>
      <c r="AI11" s="611"/>
      <c r="AJ11" s="611"/>
      <c r="AK11" s="612"/>
      <c r="AL11" s="615">
        <v>4.8</v>
      </c>
      <c r="AM11" s="616"/>
      <c r="AN11" s="616"/>
      <c r="AO11" s="617"/>
      <c r="AP11" s="607" t="s">
        <v>236</v>
      </c>
      <c r="AQ11" s="608"/>
      <c r="AR11" s="608"/>
      <c r="AS11" s="608"/>
      <c r="AT11" s="608"/>
      <c r="AU11" s="608"/>
      <c r="AV11" s="608"/>
      <c r="AW11" s="608"/>
      <c r="AX11" s="608"/>
      <c r="AY11" s="608"/>
      <c r="AZ11" s="608"/>
      <c r="BA11" s="608"/>
      <c r="BB11" s="608"/>
      <c r="BC11" s="608"/>
      <c r="BD11" s="608"/>
      <c r="BE11" s="608"/>
      <c r="BF11" s="609"/>
      <c r="BG11" s="610">
        <v>50086</v>
      </c>
      <c r="BH11" s="611"/>
      <c r="BI11" s="611"/>
      <c r="BJ11" s="611"/>
      <c r="BK11" s="611"/>
      <c r="BL11" s="611"/>
      <c r="BM11" s="611"/>
      <c r="BN11" s="612"/>
      <c r="BO11" s="613">
        <v>2.2000000000000002</v>
      </c>
      <c r="BP11" s="613"/>
      <c r="BQ11" s="613"/>
      <c r="BR11" s="613"/>
      <c r="BS11" s="614">
        <v>9345</v>
      </c>
      <c r="BT11" s="614"/>
      <c r="BU11" s="614"/>
      <c r="BV11" s="614"/>
      <c r="BW11" s="614"/>
      <c r="BX11" s="614"/>
      <c r="BY11" s="614"/>
      <c r="BZ11" s="614"/>
      <c r="CA11" s="614"/>
      <c r="CB11" s="618"/>
      <c r="CD11" s="607" t="s">
        <v>237</v>
      </c>
      <c r="CE11" s="608"/>
      <c r="CF11" s="608"/>
      <c r="CG11" s="608"/>
      <c r="CH11" s="608"/>
      <c r="CI11" s="608"/>
      <c r="CJ11" s="608"/>
      <c r="CK11" s="608"/>
      <c r="CL11" s="608"/>
      <c r="CM11" s="608"/>
      <c r="CN11" s="608"/>
      <c r="CO11" s="608"/>
      <c r="CP11" s="608"/>
      <c r="CQ11" s="609"/>
      <c r="CR11" s="610">
        <v>986535</v>
      </c>
      <c r="CS11" s="611"/>
      <c r="CT11" s="611"/>
      <c r="CU11" s="611"/>
      <c r="CV11" s="611"/>
      <c r="CW11" s="611"/>
      <c r="CX11" s="611"/>
      <c r="CY11" s="612"/>
      <c r="CZ11" s="613">
        <v>5.2</v>
      </c>
      <c r="DA11" s="613"/>
      <c r="DB11" s="613"/>
      <c r="DC11" s="613"/>
      <c r="DD11" s="619">
        <v>131625</v>
      </c>
      <c r="DE11" s="611"/>
      <c r="DF11" s="611"/>
      <c r="DG11" s="611"/>
      <c r="DH11" s="611"/>
      <c r="DI11" s="611"/>
      <c r="DJ11" s="611"/>
      <c r="DK11" s="611"/>
      <c r="DL11" s="611"/>
      <c r="DM11" s="611"/>
      <c r="DN11" s="611"/>
      <c r="DO11" s="611"/>
      <c r="DP11" s="612"/>
      <c r="DQ11" s="619">
        <v>581812</v>
      </c>
      <c r="DR11" s="611"/>
      <c r="DS11" s="611"/>
      <c r="DT11" s="611"/>
      <c r="DU11" s="611"/>
      <c r="DV11" s="611"/>
      <c r="DW11" s="611"/>
      <c r="DX11" s="611"/>
      <c r="DY11" s="611"/>
      <c r="DZ11" s="611"/>
      <c r="EA11" s="611"/>
      <c r="EB11" s="611"/>
      <c r="EC11" s="620"/>
    </row>
    <row r="12" spans="2:143" ht="11.25" customHeight="1" x14ac:dyDescent="0.15">
      <c r="B12" s="607" t="s">
        <v>238</v>
      </c>
      <c r="C12" s="608"/>
      <c r="D12" s="608"/>
      <c r="E12" s="608"/>
      <c r="F12" s="608"/>
      <c r="G12" s="608"/>
      <c r="H12" s="608"/>
      <c r="I12" s="608"/>
      <c r="J12" s="608"/>
      <c r="K12" s="608"/>
      <c r="L12" s="608"/>
      <c r="M12" s="608"/>
      <c r="N12" s="608"/>
      <c r="O12" s="608"/>
      <c r="P12" s="608"/>
      <c r="Q12" s="609"/>
      <c r="R12" s="610" t="s">
        <v>122</v>
      </c>
      <c r="S12" s="611"/>
      <c r="T12" s="611"/>
      <c r="U12" s="611"/>
      <c r="V12" s="611"/>
      <c r="W12" s="611"/>
      <c r="X12" s="611"/>
      <c r="Y12" s="612"/>
      <c r="Z12" s="613" t="s">
        <v>122</v>
      </c>
      <c r="AA12" s="613"/>
      <c r="AB12" s="613"/>
      <c r="AC12" s="613"/>
      <c r="AD12" s="614" t="s">
        <v>122</v>
      </c>
      <c r="AE12" s="614"/>
      <c r="AF12" s="614"/>
      <c r="AG12" s="614"/>
      <c r="AH12" s="614"/>
      <c r="AI12" s="614"/>
      <c r="AJ12" s="614"/>
      <c r="AK12" s="614"/>
      <c r="AL12" s="615" t="s">
        <v>122</v>
      </c>
      <c r="AM12" s="616"/>
      <c r="AN12" s="616"/>
      <c r="AO12" s="617"/>
      <c r="AP12" s="607" t="s">
        <v>239</v>
      </c>
      <c r="AQ12" s="608"/>
      <c r="AR12" s="608"/>
      <c r="AS12" s="608"/>
      <c r="AT12" s="608"/>
      <c r="AU12" s="608"/>
      <c r="AV12" s="608"/>
      <c r="AW12" s="608"/>
      <c r="AX12" s="608"/>
      <c r="AY12" s="608"/>
      <c r="AZ12" s="608"/>
      <c r="BA12" s="608"/>
      <c r="BB12" s="608"/>
      <c r="BC12" s="608"/>
      <c r="BD12" s="608"/>
      <c r="BE12" s="608"/>
      <c r="BF12" s="609"/>
      <c r="BG12" s="610">
        <v>1149042</v>
      </c>
      <c r="BH12" s="611"/>
      <c r="BI12" s="611"/>
      <c r="BJ12" s="611"/>
      <c r="BK12" s="611"/>
      <c r="BL12" s="611"/>
      <c r="BM12" s="611"/>
      <c r="BN12" s="612"/>
      <c r="BO12" s="613">
        <v>50.8</v>
      </c>
      <c r="BP12" s="613"/>
      <c r="BQ12" s="613"/>
      <c r="BR12" s="613"/>
      <c r="BS12" s="614" t="s">
        <v>122</v>
      </c>
      <c r="BT12" s="614"/>
      <c r="BU12" s="614"/>
      <c r="BV12" s="614"/>
      <c r="BW12" s="614"/>
      <c r="BX12" s="614"/>
      <c r="BY12" s="614"/>
      <c r="BZ12" s="614"/>
      <c r="CA12" s="614"/>
      <c r="CB12" s="618"/>
      <c r="CD12" s="607" t="s">
        <v>240</v>
      </c>
      <c r="CE12" s="608"/>
      <c r="CF12" s="608"/>
      <c r="CG12" s="608"/>
      <c r="CH12" s="608"/>
      <c r="CI12" s="608"/>
      <c r="CJ12" s="608"/>
      <c r="CK12" s="608"/>
      <c r="CL12" s="608"/>
      <c r="CM12" s="608"/>
      <c r="CN12" s="608"/>
      <c r="CO12" s="608"/>
      <c r="CP12" s="608"/>
      <c r="CQ12" s="609"/>
      <c r="CR12" s="610">
        <v>416207</v>
      </c>
      <c r="CS12" s="611"/>
      <c r="CT12" s="611"/>
      <c r="CU12" s="611"/>
      <c r="CV12" s="611"/>
      <c r="CW12" s="611"/>
      <c r="CX12" s="611"/>
      <c r="CY12" s="612"/>
      <c r="CZ12" s="613">
        <v>2.2000000000000002</v>
      </c>
      <c r="DA12" s="613"/>
      <c r="DB12" s="613"/>
      <c r="DC12" s="613"/>
      <c r="DD12" s="619" t="s">
        <v>122</v>
      </c>
      <c r="DE12" s="611"/>
      <c r="DF12" s="611"/>
      <c r="DG12" s="611"/>
      <c r="DH12" s="611"/>
      <c r="DI12" s="611"/>
      <c r="DJ12" s="611"/>
      <c r="DK12" s="611"/>
      <c r="DL12" s="611"/>
      <c r="DM12" s="611"/>
      <c r="DN12" s="611"/>
      <c r="DO12" s="611"/>
      <c r="DP12" s="612"/>
      <c r="DQ12" s="619">
        <v>316658</v>
      </c>
      <c r="DR12" s="611"/>
      <c r="DS12" s="611"/>
      <c r="DT12" s="611"/>
      <c r="DU12" s="611"/>
      <c r="DV12" s="611"/>
      <c r="DW12" s="611"/>
      <c r="DX12" s="611"/>
      <c r="DY12" s="611"/>
      <c r="DZ12" s="611"/>
      <c r="EA12" s="611"/>
      <c r="EB12" s="611"/>
      <c r="EC12" s="620"/>
    </row>
    <row r="13" spans="2:143" ht="11.25" customHeight="1" x14ac:dyDescent="0.15">
      <c r="B13" s="607" t="s">
        <v>241</v>
      </c>
      <c r="C13" s="608"/>
      <c r="D13" s="608"/>
      <c r="E13" s="608"/>
      <c r="F13" s="608"/>
      <c r="G13" s="608"/>
      <c r="H13" s="608"/>
      <c r="I13" s="608"/>
      <c r="J13" s="608"/>
      <c r="K13" s="608"/>
      <c r="L13" s="608"/>
      <c r="M13" s="608"/>
      <c r="N13" s="608"/>
      <c r="O13" s="608"/>
      <c r="P13" s="608"/>
      <c r="Q13" s="609"/>
      <c r="R13" s="610" t="s">
        <v>122</v>
      </c>
      <c r="S13" s="611"/>
      <c r="T13" s="611"/>
      <c r="U13" s="611"/>
      <c r="V13" s="611"/>
      <c r="W13" s="611"/>
      <c r="X13" s="611"/>
      <c r="Y13" s="612"/>
      <c r="Z13" s="613" t="s">
        <v>122</v>
      </c>
      <c r="AA13" s="613"/>
      <c r="AB13" s="613"/>
      <c r="AC13" s="613"/>
      <c r="AD13" s="614" t="s">
        <v>122</v>
      </c>
      <c r="AE13" s="614"/>
      <c r="AF13" s="614"/>
      <c r="AG13" s="614"/>
      <c r="AH13" s="614"/>
      <c r="AI13" s="614"/>
      <c r="AJ13" s="614"/>
      <c r="AK13" s="614"/>
      <c r="AL13" s="615" t="s">
        <v>122</v>
      </c>
      <c r="AM13" s="616"/>
      <c r="AN13" s="616"/>
      <c r="AO13" s="617"/>
      <c r="AP13" s="607" t="s">
        <v>242</v>
      </c>
      <c r="AQ13" s="608"/>
      <c r="AR13" s="608"/>
      <c r="AS13" s="608"/>
      <c r="AT13" s="608"/>
      <c r="AU13" s="608"/>
      <c r="AV13" s="608"/>
      <c r="AW13" s="608"/>
      <c r="AX13" s="608"/>
      <c r="AY13" s="608"/>
      <c r="AZ13" s="608"/>
      <c r="BA13" s="608"/>
      <c r="BB13" s="608"/>
      <c r="BC13" s="608"/>
      <c r="BD13" s="608"/>
      <c r="BE13" s="608"/>
      <c r="BF13" s="609"/>
      <c r="BG13" s="610">
        <v>1144548</v>
      </c>
      <c r="BH13" s="611"/>
      <c r="BI13" s="611"/>
      <c r="BJ13" s="611"/>
      <c r="BK13" s="611"/>
      <c r="BL13" s="611"/>
      <c r="BM13" s="611"/>
      <c r="BN13" s="612"/>
      <c r="BO13" s="613">
        <v>50.6</v>
      </c>
      <c r="BP13" s="613"/>
      <c r="BQ13" s="613"/>
      <c r="BR13" s="613"/>
      <c r="BS13" s="614" t="s">
        <v>122</v>
      </c>
      <c r="BT13" s="614"/>
      <c r="BU13" s="614"/>
      <c r="BV13" s="614"/>
      <c r="BW13" s="614"/>
      <c r="BX13" s="614"/>
      <c r="BY13" s="614"/>
      <c r="BZ13" s="614"/>
      <c r="CA13" s="614"/>
      <c r="CB13" s="618"/>
      <c r="CD13" s="607" t="s">
        <v>243</v>
      </c>
      <c r="CE13" s="608"/>
      <c r="CF13" s="608"/>
      <c r="CG13" s="608"/>
      <c r="CH13" s="608"/>
      <c r="CI13" s="608"/>
      <c r="CJ13" s="608"/>
      <c r="CK13" s="608"/>
      <c r="CL13" s="608"/>
      <c r="CM13" s="608"/>
      <c r="CN13" s="608"/>
      <c r="CO13" s="608"/>
      <c r="CP13" s="608"/>
      <c r="CQ13" s="609"/>
      <c r="CR13" s="610">
        <v>1496224</v>
      </c>
      <c r="CS13" s="611"/>
      <c r="CT13" s="611"/>
      <c r="CU13" s="611"/>
      <c r="CV13" s="611"/>
      <c r="CW13" s="611"/>
      <c r="CX13" s="611"/>
      <c r="CY13" s="612"/>
      <c r="CZ13" s="613">
        <v>7.8</v>
      </c>
      <c r="DA13" s="613"/>
      <c r="DB13" s="613"/>
      <c r="DC13" s="613"/>
      <c r="DD13" s="619">
        <v>600053</v>
      </c>
      <c r="DE13" s="611"/>
      <c r="DF13" s="611"/>
      <c r="DG13" s="611"/>
      <c r="DH13" s="611"/>
      <c r="DI13" s="611"/>
      <c r="DJ13" s="611"/>
      <c r="DK13" s="611"/>
      <c r="DL13" s="611"/>
      <c r="DM13" s="611"/>
      <c r="DN13" s="611"/>
      <c r="DO13" s="611"/>
      <c r="DP13" s="612"/>
      <c r="DQ13" s="619">
        <v>782039</v>
      </c>
      <c r="DR13" s="611"/>
      <c r="DS13" s="611"/>
      <c r="DT13" s="611"/>
      <c r="DU13" s="611"/>
      <c r="DV13" s="611"/>
      <c r="DW13" s="611"/>
      <c r="DX13" s="611"/>
      <c r="DY13" s="611"/>
      <c r="DZ13" s="611"/>
      <c r="EA13" s="611"/>
      <c r="EB13" s="611"/>
      <c r="EC13" s="620"/>
    </row>
    <row r="14" spans="2:143" ht="11.25" customHeight="1" x14ac:dyDescent="0.15">
      <c r="B14" s="607" t="s">
        <v>244</v>
      </c>
      <c r="C14" s="608"/>
      <c r="D14" s="608"/>
      <c r="E14" s="608"/>
      <c r="F14" s="608"/>
      <c r="G14" s="608"/>
      <c r="H14" s="608"/>
      <c r="I14" s="608"/>
      <c r="J14" s="608"/>
      <c r="K14" s="608"/>
      <c r="L14" s="608"/>
      <c r="M14" s="608"/>
      <c r="N14" s="608"/>
      <c r="O14" s="608"/>
      <c r="P14" s="608"/>
      <c r="Q14" s="609"/>
      <c r="R14" s="610" t="s">
        <v>122</v>
      </c>
      <c r="S14" s="611"/>
      <c r="T14" s="611"/>
      <c r="U14" s="611"/>
      <c r="V14" s="611"/>
      <c r="W14" s="611"/>
      <c r="X14" s="611"/>
      <c r="Y14" s="612"/>
      <c r="Z14" s="613" t="s">
        <v>122</v>
      </c>
      <c r="AA14" s="613"/>
      <c r="AB14" s="613"/>
      <c r="AC14" s="613"/>
      <c r="AD14" s="614" t="s">
        <v>122</v>
      </c>
      <c r="AE14" s="614"/>
      <c r="AF14" s="614"/>
      <c r="AG14" s="614"/>
      <c r="AH14" s="614"/>
      <c r="AI14" s="614"/>
      <c r="AJ14" s="614"/>
      <c r="AK14" s="614"/>
      <c r="AL14" s="615" t="s">
        <v>122</v>
      </c>
      <c r="AM14" s="616"/>
      <c r="AN14" s="616"/>
      <c r="AO14" s="617"/>
      <c r="AP14" s="607" t="s">
        <v>245</v>
      </c>
      <c r="AQ14" s="608"/>
      <c r="AR14" s="608"/>
      <c r="AS14" s="608"/>
      <c r="AT14" s="608"/>
      <c r="AU14" s="608"/>
      <c r="AV14" s="608"/>
      <c r="AW14" s="608"/>
      <c r="AX14" s="608"/>
      <c r="AY14" s="608"/>
      <c r="AZ14" s="608"/>
      <c r="BA14" s="608"/>
      <c r="BB14" s="608"/>
      <c r="BC14" s="608"/>
      <c r="BD14" s="608"/>
      <c r="BE14" s="608"/>
      <c r="BF14" s="609"/>
      <c r="BG14" s="610">
        <v>101297</v>
      </c>
      <c r="BH14" s="611"/>
      <c r="BI14" s="611"/>
      <c r="BJ14" s="611"/>
      <c r="BK14" s="611"/>
      <c r="BL14" s="611"/>
      <c r="BM14" s="611"/>
      <c r="BN14" s="612"/>
      <c r="BO14" s="613">
        <v>4.5</v>
      </c>
      <c r="BP14" s="613"/>
      <c r="BQ14" s="613"/>
      <c r="BR14" s="613"/>
      <c r="BS14" s="614" t="s">
        <v>122</v>
      </c>
      <c r="BT14" s="614"/>
      <c r="BU14" s="614"/>
      <c r="BV14" s="614"/>
      <c r="BW14" s="614"/>
      <c r="BX14" s="614"/>
      <c r="BY14" s="614"/>
      <c r="BZ14" s="614"/>
      <c r="CA14" s="614"/>
      <c r="CB14" s="618"/>
      <c r="CD14" s="607" t="s">
        <v>246</v>
      </c>
      <c r="CE14" s="608"/>
      <c r="CF14" s="608"/>
      <c r="CG14" s="608"/>
      <c r="CH14" s="608"/>
      <c r="CI14" s="608"/>
      <c r="CJ14" s="608"/>
      <c r="CK14" s="608"/>
      <c r="CL14" s="608"/>
      <c r="CM14" s="608"/>
      <c r="CN14" s="608"/>
      <c r="CO14" s="608"/>
      <c r="CP14" s="608"/>
      <c r="CQ14" s="609"/>
      <c r="CR14" s="610">
        <v>876738</v>
      </c>
      <c r="CS14" s="611"/>
      <c r="CT14" s="611"/>
      <c r="CU14" s="611"/>
      <c r="CV14" s="611"/>
      <c r="CW14" s="611"/>
      <c r="CX14" s="611"/>
      <c r="CY14" s="612"/>
      <c r="CZ14" s="613">
        <v>4.5999999999999996</v>
      </c>
      <c r="DA14" s="613"/>
      <c r="DB14" s="613"/>
      <c r="DC14" s="613"/>
      <c r="DD14" s="619">
        <v>115216</v>
      </c>
      <c r="DE14" s="611"/>
      <c r="DF14" s="611"/>
      <c r="DG14" s="611"/>
      <c r="DH14" s="611"/>
      <c r="DI14" s="611"/>
      <c r="DJ14" s="611"/>
      <c r="DK14" s="611"/>
      <c r="DL14" s="611"/>
      <c r="DM14" s="611"/>
      <c r="DN14" s="611"/>
      <c r="DO14" s="611"/>
      <c r="DP14" s="612"/>
      <c r="DQ14" s="619">
        <v>707468</v>
      </c>
      <c r="DR14" s="611"/>
      <c r="DS14" s="611"/>
      <c r="DT14" s="611"/>
      <c r="DU14" s="611"/>
      <c r="DV14" s="611"/>
      <c r="DW14" s="611"/>
      <c r="DX14" s="611"/>
      <c r="DY14" s="611"/>
      <c r="DZ14" s="611"/>
      <c r="EA14" s="611"/>
      <c r="EB14" s="611"/>
      <c r="EC14" s="620"/>
    </row>
    <row r="15" spans="2:143" ht="11.25" customHeight="1" x14ac:dyDescent="0.15">
      <c r="B15" s="607" t="s">
        <v>247</v>
      </c>
      <c r="C15" s="608"/>
      <c r="D15" s="608"/>
      <c r="E15" s="608"/>
      <c r="F15" s="608"/>
      <c r="G15" s="608"/>
      <c r="H15" s="608"/>
      <c r="I15" s="608"/>
      <c r="J15" s="608"/>
      <c r="K15" s="608"/>
      <c r="L15" s="608"/>
      <c r="M15" s="608"/>
      <c r="N15" s="608"/>
      <c r="O15" s="608"/>
      <c r="P15" s="608"/>
      <c r="Q15" s="609"/>
      <c r="R15" s="610">
        <v>27962</v>
      </c>
      <c r="S15" s="611"/>
      <c r="T15" s="611"/>
      <c r="U15" s="611"/>
      <c r="V15" s="611"/>
      <c r="W15" s="611"/>
      <c r="X15" s="611"/>
      <c r="Y15" s="612"/>
      <c r="Z15" s="613">
        <v>0.1</v>
      </c>
      <c r="AA15" s="613"/>
      <c r="AB15" s="613"/>
      <c r="AC15" s="613"/>
      <c r="AD15" s="614">
        <v>27962</v>
      </c>
      <c r="AE15" s="614"/>
      <c r="AF15" s="614"/>
      <c r="AG15" s="614"/>
      <c r="AH15" s="614"/>
      <c r="AI15" s="614"/>
      <c r="AJ15" s="614"/>
      <c r="AK15" s="614"/>
      <c r="AL15" s="615">
        <v>0.2</v>
      </c>
      <c r="AM15" s="616"/>
      <c r="AN15" s="616"/>
      <c r="AO15" s="617"/>
      <c r="AP15" s="607" t="s">
        <v>248</v>
      </c>
      <c r="AQ15" s="608"/>
      <c r="AR15" s="608"/>
      <c r="AS15" s="608"/>
      <c r="AT15" s="608"/>
      <c r="AU15" s="608"/>
      <c r="AV15" s="608"/>
      <c r="AW15" s="608"/>
      <c r="AX15" s="608"/>
      <c r="AY15" s="608"/>
      <c r="AZ15" s="608"/>
      <c r="BA15" s="608"/>
      <c r="BB15" s="608"/>
      <c r="BC15" s="608"/>
      <c r="BD15" s="608"/>
      <c r="BE15" s="608"/>
      <c r="BF15" s="609"/>
      <c r="BG15" s="610">
        <v>118476</v>
      </c>
      <c r="BH15" s="611"/>
      <c r="BI15" s="611"/>
      <c r="BJ15" s="611"/>
      <c r="BK15" s="611"/>
      <c r="BL15" s="611"/>
      <c r="BM15" s="611"/>
      <c r="BN15" s="612"/>
      <c r="BO15" s="613">
        <v>5.2</v>
      </c>
      <c r="BP15" s="613"/>
      <c r="BQ15" s="613"/>
      <c r="BR15" s="613"/>
      <c r="BS15" s="614" t="s">
        <v>122</v>
      </c>
      <c r="BT15" s="614"/>
      <c r="BU15" s="614"/>
      <c r="BV15" s="614"/>
      <c r="BW15" s="614"/>
      <c r="BX15" s="614"/>
      <c r="BY15" s="614"/>
      <c r="BZ15" s="614"/>
      <c r="CA15" s="614"/>
      <c r="CB15" s="618"/>
      <c r="CD15" s="607" t="s">
        <v>249</v>
      </c>
      <c r="CE15" s="608"/>
      <c r="CF15" s="608"/>
      <c r="CG15" s="608"/>
      <c r="CH15" s="608"/>
      <c r="CI15" s="608"/>
      <c r="CJ15" s="608"/>
      <c r="CK15" s="608"/>
      <c r="CL15" s="608"/>
      <c r="CM15" s="608"/>
      <c r="CN15" s="608"/>
      <c r="CO15" s="608"/>
      <c r="CP15" s="608"/>
      <c r="CQ15" s="609"/>
      <c r="CR15" s="610">
        <v>1750920</v>
      </c>
      <c r="CS15" s="611"/>
      <c r="CT15" s="611"/>
      <c r="CU15" s="611"/>
      <c r="CV15" s="611"/>
      <c r="CW15" s="611"/>
      <c r="CX15" s="611"/>
      <c r="CY15" s="612"/>
      <c r="CZ15" s="613">
        <v>9.1999999999999993</v>
      </c>
      <c r="DA15" s="613"/>
      <c r="DB15" s="613"/>
      <c r="DC15" s="613"/>
      <c r="DD15" s="619">
        <v>266130</v>
      </c>
      <c r="DE15" s="611"/>
      <c r="DF15" s="611"/>
      <c r="DG15" s="611"/>
      <c r="DH15" s="611"/>
      <c r="DI15" s="611"/>
      <c r="DJ15" s="611"/>
      <c r="DK15" s="611"/>
      <c r="DL15" s="611"/>
      <c r="DM15" s="611"/>
      <c r="DN15" s="611"/>
      <c r="DO15" s="611"/>
      <c r="DP15" s="612"/>
      <c r="DQ15" s="619">
        <v>1216380</v>
      </c>
      <c r="DR15" s="611"/>
      <c r="DS15" s="611"/>
      <c r="DT15" s="611"/>
      <c r="DU15" s="611"/>
      <c r="DV15" s="611"/>
      <c r="DW15" s="611"/>
      <c r="DX15" s="611"/>
      <c r="DY15" s="611"/>
      <c r="DZ15" s="611"/>
      <c r="EA15" s="611"/>
      <c r="EB15" s="611"/>
      <c r="EC15" s="620"/>
    </row>
    <row r="16" spans="2:143" ht="11.25" customHeight="1" x14ac:dyDescent="0.15">
      <c r="B16" s="607" t="s">
        <v>250</v>
      </c>
      <c r="C16" s="608"/>
      <c r="D16" s="608"/>
      <c r="E16" s="608"/>
      <c r="F16" s="608"/>
      <c r="G16" s="608"/>
      <c r="H16" s="608"/>
      <c r="I16" s="608"/>
      <c r="J16" s="608"/>
      <c r="K16" s="608"/>
      <c r="L16" s="608"/>
      <c r="M16" s="608"/>
      <c r="N16" s="608"/>
      <c r="O16" s="608"/>
      <c r="P16" s="608"/>
      <c r="Q16" s="609"/>
      <c r="R16" s="610">
        <v>48745</v>
      </c>
      <c r="S16" s="611"/>
      <c r="T16" s="611"/>
      <c r="U16" s="611"/>
      <c r="V16" s="611"/>
      <c r="W16" s="611"/>
      <c r="X16" s="611"/>
      <c r="Y16" s="612"/>
      <c r="Z16" s="613">
        <v>0.2</v>
      </c>
      <c r="AA16" s="613"/>
      <c r="AB16" s="613"/>
      <c r="AC16" s="613"/>
      <c r="AD16" s="614">
        <v>48745</v>
      </c>
      <c r="AE16" s="614"/>
      <c r="AF16" s="614"/>
      <c r="AG16" s="614"/>
      <c r="AH16" s="614"/>
      <c r="AI16" s="614"/>
      <c r="AJ16" s="614"/>
      <c r="AK16" s="614"/>
      <c r="AL16" s="615">
        <v>0.4</v>
      </c>
      <c r="AM16" s="616"/>
      <c r="AN16" s="616"/>
      <c r="AO16" s="617"/>
      <c r="AP16" s="607" t="s">
        <v>251</v>
      </c>
      <c r="AQ16" s="608"/>
      <c r="AR16" s="608"/>
      <c r="AS16" s="608"/>
      <c r="AT16" s="608"/>
      <c r="AU16" s="608"/>
      <c r="AV16" s="608"/>
      <c r="AW16" s="608"/>
      <c r="AX16" s="608"/>
      <c r="AY16" s="608"/>
      <c r="AZ16" s="608"/>
      <c r="BA16" s="608"/>
      <c r="BB16" s="608"/>
      <c r="BC16" s="608"/>
      <c r="BD16" s="608"/>
      <c r="BE16" s="608"/>
      <c r="BF16" s="609"/>
      <c r="BG16" s="610">
        <v>104</v>
      </c>
      <c r="BH16" s="611"/>
      <c r="BI16" s="611"/>
      <c r="BJ16" s="611"/>
      <c r="BK16" s="611"/>
      <c r="BL16" s="611"/>
      <c r="BM16" s="611"/>
      <c r="BN16" s="612"/>
      <c r="BO16" s="613">
        <v>0</v>
      </c>
      <c r="BP16" s="613"/>
      <c r="BQ16" s="613"/>
      <c r="BR16" s="613"/>
      <c r="BS16" s="614" t="s">
        <v>122</v>
      </c>
      <c r="BT16" s="614"/>
      <c r="BU16" s="614"/>
      <c r="BV16" s="614"/>
      <c r="BW16" s="614"/>
      <c r="BX16" s="614"/>
      <c r="BY16" s="614"/>
      <c r="BZ16" s="614"/>
      <c r="CA16" s="614"/>
      <c r="CB16" s="618"/>
      <c r="CD16" s="607" t="s">
        <v>252</v>
      </c>
      <c r="CE16" s="608"/>
      <c r="CF16" s="608"/>
      <c r="CG16" s="608"/>
      <c r="CH16" s="608"/>
      <c r="CI16" s="608"/>
      <c r="CJ16" s="608"/>
      <c r="CK16" s="608"/>
      <c r="CL16" s="608"/>
      <c r="CM16" s="608"/>
      <c r="CN16" s="608"/>
      <c r="CO16" s="608"/>
      <c r="CP16" s="608"/>
      <c r="CQ16" s="609"/>
      <c r="CR16" s="610">
        <v>290305</v>
      </c>
      <c r="CS16" s="611"/>
      <c r="CT16" s="611"/>
      <c r="CU16" s="611"/>
      <c r="CV16" s="611"/>
      <c r="CW16" s="611"/>
      <c r="CX16" s="611"/>
      <c r="CY16" s="612"/>
      <c r="CZ16" s="613">
        <v>1.5</v>
      </c>
      <c r="DA16" s="613"/>
      <c r="DB16" s="613"/>
      <c r="DC16" s="613"/>
      <c r="DD16" s="619" t="s">
        <v>122</v>
      </c>
      <c r="DE16" s="611"/>
      <c r="DF16" s="611"/>
      <c r="DG16" s="611"/>
      <c r="DH16" s="611"/>
      <c r="DI16" s="611"/>
      <c r="DJ16" s="611"/>
      <c r="DK16" s="611"/>
      <c r="DL16" s="611"/>
      <c r="DM16" s="611"/>
      <c r="DN16" s="611"/>
      <c r="DO16" s="611"/>
      <c r="DP16" s="612"/>
      <c r="DQ16" s="619">
        <v>38812</v>
      </c>
      <c r="DR16" s="611"/>
      <c r="DS16" s="611"/>
      <c r="DT16" s="611"/>
      <c r="DU16" s="611"/>
      <c r="DV16" s="611"/>
      <c r="DW16" s="611"/>
      <c r="DX16" s="611"/>
      <c r="DY16" s="611"/>
      <c r="DZ16" s="611"/>
      <c r="EA16" s="611"/>
      <c r="EB16" s="611"/>
      <c r="EC16" s="620"/>
    </row>
    <row r="17" spans="2:133" ht="11.25" customHeight="1" x14ac:dyDescent="0.15">
      <c r="B17" s="607" t="s">
        <v>253</v>
      </c>
      <c r="C17" s="608"/>
      <c r="D17" s="608"/>
      <c r="E17" s="608"/>
      <c r="F17" s="608"/>
      <c r="G17" s="608"/>
      <c r="H17" s="608"/>
      <c r="I17" s="608"/>
      <c r="J17" s="608"/>
      <c r="K17" s="608"/>
      <c r="L17" s="608"/>
      <c r="M17" s="608"/>
      <c r="N17" s="608"/>
      <c r="O17" s="608"/>
      <c r="P17" s="608"/>
      <c r="Q17" s="609"/>
      <c r="R17" s="610">
        <v>101142</v>
      </c>
      <c r="S17" s="611"/>
      <c r="T17" s="611"/>
      <c r="U17" s="611"/>
      <c r="V17" s="611"/>
      <c r="W17" s="611"/>
      <c r="X17" s="611"/>
      <c r="Y17" s="612"/>
      <c r="Z17" s="613">
        <v>0.5</v>
      </c>
      <c r="AA17" s="613"/>
      <c r="AB17" s="613"/>
      <c r="AC17" s="613"/>
      <c r="AD17" s="614">
        <v>101142</v>
      </c>
      <c r="AE17" s="614"/>
      <c r="AF17" s="614"/>
      <c r="AG17" s="614"/>
      <c r="AH17" s="614"/>
      <c r="AI17" s="614"/>
      <c r="AJ17" s="614"/>
      <c r="AK17" s="614"/>
      <c r="AL17" s="615">
        <v>0.9</v>
      </c>
      <c r="AM17" s="616"/>
      <c r="AN17" s="616"/>
      <c r="AO17" s="617"/>
      <c r="AP17" s="607" t="s">
        <v>254</v>
      </c>
      <c r="AQ17" s="608"/>
      <c r="AR17" s="608"/>
      <c r="AS17" s="608"/>
      <c r="AT17" s="608"/>
      <c r="AU17" s="608"/>
      <c r="AV17" s="608"/>
      <c r="AW17" s="608"/>
      <c r="AX17" s="608"/>
      <c r="AY17" s="608"/>
      <c r="AZ17" s="608"/>
      <c r="BA17" s="608"/>
      <c r="BB17" s="608"/>
      <c r="BC17" s="608"/>
      <c r="BD17" s="608"/>
      <c r="BE17" s="608"/>
      <c r="BF17" s="609"/>
      <c r="BG17" s="610" t="s">
        <v>122</v>
      </c>
      <c r="BH17" s="611"/>
      <c r="BI17" s="611"/>
      <c r="BJ17" s="611"/>
      <c r="BK17" s="611"/>
      <c r="BL17" s="611"/>
      <c r="BM17" s="611"/>
      <c r="BN17" s="612"/>
      <c r="BO17" s="613" t="s">
        <v>122</v>
      </c>
      <c r="BP17" s="613"/>
      <c r="BQ17" s="613"/>
      <c r="BR17" s="613"/>
      <c r="BS17" s="614" t="s">
        <v>122</v>
      </c>
      <c r="BT17" s="614"/>
      <c r="BU17" s="614"/>
      <c r="BV17" s="614"/>
      <c r="BW17" s="614"/>
      <c r="BX17" s="614"/>
      <c r="BY17" s="614"/>
      <c r="BZ17" s="614"/>
      <c r="CA17" s="614"/>
      <c r="CB17" s="618"/>
      <c r="CD17" s="607" t="s">
        <v>255</v>
      </c>
      <c r="CE17" s="608"/>
      <c r="CF17" s="608"/>
      <c r="CG17" s="608"/>
      <c r="CH17" s="608"/>
      <c r="CI17" s="608"/>
      <c r="CJ17" s="608"/>
      <c r="CK17" s="608"/>
      <c r="CL17" s="608"/>
      <c r="CM17" s="608"/>
      <c r="CN17" s="608"/>
      <c r="CO17" s="608"/>
      <c r="CP17" s="608"/>
      <c r="CQ17" s="609"/>
      <c r="CR17" s="610">
        <v>2038472</v>
      </c>
      <c r="CS17" s="611"/>
      <c r="CT17" s="611"/>
      <c r="CU17" s="611"/>
      <c r="CV17" s="611"/>
      <c r="CW17" s="611"/>
      <c r="CX17" s="611"/>
      <c r="CY17" s="612"/>
      <c r="CZ17" s="613">
        <v>10.7</v>
      </c>
      <c r="DA17" s="613"/>
      <c r="DB17" s="613"/>
      <c r="DC17" s="613"/>
      <c r="DD17" s="619" t="s">
        <v>122</v>
      </c>
      <c r="DE17" s="611"/>
      <c r="DF17" s="611"/>
      <c r="DG17" s="611"/>
      <c r="DH17" s="611"/>
      <c r="DI17" s="611"/>
      <c r="DJ17" s="611"/>
      <c r="DK17" s="611"/>
      <c r="DL17" s="611"/>
      <c r="DM17" s="611"/>
      <c r="DN17" s="611"/>
      <c r="DO17" s="611"/>
      <c r="DP17" s="612"/>
      <c r="DQ17" s="619">
        <v>2020944</v>
      </c>
      <c r="DR17" s="611"/>
      <c r="DS17" s="611"/>
      <c r="DT17" s="611"/>
      <c r="DU17" s="611"/>
      <c r="DV17" s="611"/>
      <c r="DW17" s="611"/>
      <c r="DX17" s="611"/>
      <c r="DY17" s="611"/>
      <c r="DZ17" s="611"/>
      <c r="EA17" s="611"/>
      <c r="EB17" s="611"/>
      <c r="EC17" s="620"/>
    </row>
    <row r="18" spans="2:133" ht="11.25" customHeight="1" x14ac:dyDescent="0.15">
      <c r="B18" s="607" t="s">
        <v>256</v>
      </c>
      <c r="C18" s="608"/>
      <c r="D18" s="608"/>
      <c r="E18" s="608"/>
      <c r="F18" s="608"/>
      <c r="G18" s="608"/>
      <c r="H18" s="608"/>
      <c r="I18" s="608"/>
      <c r="J18" s="608"/>
      <c r="K18" s="608"/>
      <c r="L18" s="608"/>
      <c r="M18" s="608"/>
      <c r="N18" s="608"/>
      <c r="O18" s="608"/>
      <c r="P18" s="608"/>
      <c r="Q18" s="609"/>
      <c r="R18" s="610">
        <v>13784</v>
      </c>
      <c r="S18" s="611"/>
      <c r="T18" s="611"/>
      <c r="U18" s="611"/>
      <c r="V18" s="611"/>
      <c r="W18" s="611"/>
      <c r="X18" s="611"/>
      <c r="Y18" s="612"/>
      <c r="Z18" s="613">
        <v>0.1</v>
      </c>
      <c r="AA18" s="613"/>
      <c r="AB18" s="613"/>
      <c r="AC18" s="613"/>
      <c r="AD18" s="614">
        <v>13784</v>
      </c>
      <c r="AE18" s="614"/>
      <c r="AF18" s="614"/>
      <c r="AG18" s="614"/>
      <c r="AH18" s="614"/>
      <c r="AI18" s="614"/>
      <c r="AJ18" s="614"/>
      <c r="AK18" s="614"/>
      <c r="AL18" s="615">
        <v>0.1</v>
      </c>
      <c r="AM18" s="616"/>
      <c r="AN18" s="616"/>
      <c r="AO18" s="617"/>
      <c r="AP18" s="607" t="s">
        <v>257</v>
      </c>
      <c r="AQ18" s="608"/>
      <c r="AR18" s="608"/>
      <c r="AS18" s="608"/>
      <c r="AT18" s="608"/>
      <c r="AU18" s="608"/>
      <c r="AV18" s="608"/>
      <c r="AW18" s="608"/>
      <c r="AX18" s="608"/>
      <c r="AY18" s="608"/>
      <c r="AZ18" s="608"/>
      <c r="BA18" s="608"/>
      <c r="BB18" s="608"/>
      <c r="BC18" s="608"/>
      <c r="BD18" s="608"/>
      <c r="BE18" s="608"/>
      <c r="BF18" s="609"/>
      <c r="BG18" s="610" t="s">
        <v>122</v>
      </c>
      <c r="BH18" s="611"/>
      <c r="BI18" s="611"/>
      <c r="BJ18" s="611"/>
      <c r="BK18" s="611"/>
      <c r="BL18" s="611"/>
      <c r="BM18" s="611"/>
      <c r="BN18" s="612"/>
      <c r="BO18" s="613" t="s">
        <v>122</v>
      </c>
      <c r="BP18" s="613"/>
      <c r="BQ18" s="613"/>
      <c r="BR18" s="613"/>
      <c r="BS18" s="614" t="s">
        <v>122</v>
      </c>
      <c r="BT18" s="614"/>
      <c r="BU18" s="614"/>
      <c r="BV18" s="614"/>
      <c r="BW18" s="614"/>
      <c r="BX18" s="614"/>
      <c r="BY18" s="614"/>
      <c r="BZ18" s="614"/>
      <c r="CA18" s="614"/>
      <c r="CB18" s="618"/>
      <c r="CD18" s="607" t="s">
        <v>258</v>
      </c>
      <c r="CE18" s="608"/>
      <c r="CF18" s="608"/>
      <c r="CG18" s="608"/>
      <c r="CH18" s="608"/>
      <c r="CI18" s="608"/>
      <c r="CJ18" s="608"/>
      <c r="CK18" s="608"/>
      <c r="CL18" s="608"/>
      <c r="CM18" s="608"/>
      <c r="CN18" s="608"/>
      <c r="CO18" s="608"/>
      <c r="CP18" s="608"/>
      <c r="CQ18" s="609"/>
      <c r="CR18" s="610" t="s">
        <v>122</v>
      </c>
      <c r="CS18" s="611"/>
      <c r="CT18" s="611"/>
      <c r="CU18" s="611"/>
      <c r="CV18" s="611"/>
      <c r="CW18" s="611"/>
      <c r="CX18" s="611"/>
      <c r="CY18" s="612"/>
      <c r="CZ18" s="613" t="s">
        <v>122</v>
      </c>
      <c r="DA18" s="613"/>
      <c r="DB18" s="613"/>
      <c r="DC18" s="613"/>
      <c r="DD18" s="619" t="s">
        <v>122</v>
      </c>
      <c r="DE18" s="611"/>
      <c r="DF18" s="611"/>
      <c r="DG18" s="611"/>
      <c r="DH18" s="611"/>
      <c r="DI18" s="611"/>
      <c r="DJ18" s="611"/>
      <c r="DK18" s="611"/>
      <c r="DL18" s="611"/>
      <c r="DM18" s="611"/>
      <c r="DN18" s="611"/>
      <c r="DO18" s="611"/>
      <c r="DP18" s="612"/>
      <c r="DQ18" s="619" t="s">
        <v>122</v>
      </c>
      <c r="DR18" s="611"/>
      <c r="DS18" s="611"/>
      <c r="DT18" s="611"/>
      <c r="DU18" s="611"/>
      <c r="DV18" s="611"/>
      <c r="DW18" s="611"/>
      <c r="DX18" s="611"/>
      <c r="DY18" s="611"/>
      <c r="DZ18" s="611"/>
      <c r="EA18" s="611"/>
      <c r="EB18" s="611"/>
      <c r="EC18" s="620"/>
    </row>
    <row r="19" spans="2:133" ht="11.25" customHeight="1" x14ac:dyDescent="0.15">
      <c r="B19" s="607" t="s">
        <v>259</v>
      </c>
      <c r="C19" s="608"/>
      <c r="D19" s="608"/>
      <c r="E19" s="608"/>
      <c r="F19" s="608"/>
      <c r="G19" s="608"/>
      <c r="H19" s="608"/>
      <c r="I19" s="608"/>
      <c r="J19" s="608"/>
      <c r="K19" s="608"/>
      <c r="L19" s="608"/>
      <c r="M19" s="608"/>
      <c r="N19" s="608"/>
      <c r="O19" s="608"/>
      <c r="P19" s="608"/>
      <c r="Q19" s="609"/>
      <c r="R19" s="610">
        <v>86087</v>
      </c>
      <c r="S19" s="611"/>
      <c r="T19" s="611"/>
      <c r="U19" s="611"/>
      <c r="V19" s="611"/>
      <c r="W19" s="611"/>
      <c r="X19" s="611"/>
      <c r="Y19" s="612"/>
      <c r="Z19" s="613">
        <v>0.4</v>
      </c>
      <c r="AA19" s="613"/>
      <c r="AB19" s="613"/>
      <c r="AC19" s="613"/>
      <c r="AD19" s="614">
        <v>86087</v>
      </c>
      <c r="AE19" s="614"/>
      <c r="AF19" s="614"/>
      <c r="AG19" s="614"/>
      <c r="AH19" s="614"/>
      <c r="AI19" s="614"/>
      <c r="AJ19" s="614"/>
      <c r="AK19" s="614"/>
      <c r="AL19" s="615">
        <v>0.8</v>
      </c>
      <c r="AM19" s="616"/>
      <c r="AN19" s="616"/>
      <c r="AO19" s="617"/>
      <c r="AP19" s="607" t="s">
        <v>260</v>
      </c>
      <c r="AQ19" s="608"/>
      <c r="AR19" s="608"/>
      <c r="AS19" s="608"/>
      <c r="AT19" s="608"/>
      <c r="AU19" s="608"/>
      <c r="AV19" s="608"/>
      <c r="AW19" s="608"/>
      <c r="AX19" s="608"/>
      <c r="AY19" s="608"/>
      <c r="AZ19" s="608"/>
      <c r="BA19" s="608"/>
      <c r="BB19" s="608"/>
      <c r="BC19" s="608"/>
      <c r="BD19" s="608"/>
      <c r="BE19" s="608"/>
      <c r="BF19" s="609"/>
      <c r="BG19" s="610">
        <v>544</v>
      </c>
      <c r="BH19" s="611"/>
      <c r="BI19" s="611"/>
      <c r="BJ19" s="611"/>
      <c r="BK19" s="611"/>
      <c r="BL19" s="611"/>
      <c r="BM19" s="611"/>
      <c r="BN19" s="612"/>
      <c r="BO19" s="613">
        <v>0</v>
      </c>
      <c r="BP19" s="613"/>
      <c r="BQ19" s="613"/>
      <c r="BR19" s="613"/>
      <c r="BS19" s="614" t="s">
        <v>122</v>
      </c>
      <c r="BT19" s="614"/>
      <c r="BU19" s="614"/>
      <c r="BV19" s="614"/>
      <c r="BW19" s="614"/>
      <c r="BX19" s="614"/>
      <c r="BY19" s="614"/>
      <c r="BZ19" s="614"/>
      <c r="CA19" s="614"/>
      <c r="CB19" s="618"/>
      <c r="CD19" s="607" t="s">
        <v>261</v>
      </c>
      <c r="CE19" s="608"/>
      <c r="CF19" s="608"/>
      <c r="CG19" s="608"/>
      <c r="CH19" s="608"/>
      <c r="CI19" s="608"/>
      <c r="CJ19" s="608"/>
      <c r="CK19" s="608"/>
      <c r="CL19" s="608"/>
      <c r="CM19" s="608"/>
      <c r="CN19" s="608"/>
      <c r="CO19" s="608"/>
      <c r="CP19" s="608"/>
      <c r="CQ19" s="609"/>
      <c r="CR19" s="610" t="s">
        <v>122</v>
      </c>
      <c r="CS19" s="611"/>
      <c r="CT19" s="611"/>
      <c r="CU19" s="611"/>
      <c r="CV19" s="611"/>
      <c r="CW19" s="611"/>
      <c r="CX19" s="611"/>
      <c r="CY19" s="612"/>
      <c r="CZ19" s="613" t="s">
        <v>122</v>
      </c>
      <c r="DA19" s="613"/>
      <c r="DB19" s="613"/>
      <c r="DC19" s="613"/>
      <c r="DD19" s="619" t="s">
        <v>122</v>
      </c>
      <c r="DE19" s="611"/>
      <c r="DF19" s="611"/>
      <c r="DG19" s="611"/>
      <c r="DH19" s="611"/>
      <c r="DI19" s="611"/>
      <c r="DJ19" s="611"/>
      <c r="DK19" s="611"/>
      <c r="DL19" s="611"/>
      <c r="DM19" s="611"/>
      <c r="DN19" s="611"/>
      <c r="DO19" s="611"/>
      <c r="DP19" s="612"/>
      <c r="DQ19" s="619" t="s">
        <v>122</v>
      </c>
      <c r="DR19" s="611"/>
      <c r="DS19" s="611"/>
      <c r="DT19" s="611"/>
      <c r="DU19" s="611"/>
      <c r="DV19" s="611"/>
      <c r="DW19" s="611"/>
      <c r="DX19" s="611"/>
      <c r="DY19" s="611"/>
      <c r="DZ19" s="611"/>
      <c r="EA19" s="611"/>
      <c r="EB19" s="611"/>
      <c r="EC19" s="620"/>
    </row>
    <row r="20" spans="2:133" ht="11.25" customHeight="1" x14ac:dyDescent="0.15">
      <c r="B20" s="623" t="s">
        <v>262</v>
      </c>
      <c r="C20" s="624"/>
      <c r="D20" s="624"/>
      <c r="E20" s="624"/>
      <c r="F20" s="624"/>
      <c r="G20" s="624"/>
      <c r="H20" s="624"/>
      <c r="I20" s="624"/>
      <c r="J20" s="624"/>
      <c r="K20" s="624"/>
      <c r="L20" s="624"/>
      <c r="M20" s="624"/>
      <c r="N20" s="624"/>
      <c r="O20" s="624"/>
      <c r="P20" s="624"/>
      <c r="Q20" s="625"/>
      <c r="R20" s="610">
        <v>1271</v>
      </c>
      <c r="S20" s="611"/>
      <c r="T20" s="611"/>
      <c r="U20" s="611"/>
      <c r="V20" s="611"/>
      <c r="W20" s="611"/>
      <c r="X20" s="611"/>
      <c r="Y20" s="612"/>
      <c r="Z20" s="613">
        <v>0</v>
      </c>
      <c r="AA20" s="613"/>
      <c r="AB20" s="613"/>
      <c r="AC20" s="613"/>
      <c r="AD20" s="614">
        <v>1271</v>
      </c>
      <c r="AE20" s="614"/>
      <c r="AF20" s="614"/>
      <c r="AG20" s="614"/>
      <c r="AH20" s="614"/>
      <c r="AI20" s="614"/>
      <c r="AJ20" s="614"/>
      <c r="AK20" s="614"/>
      <c r="AL20" s="615">
        <v>0</v>
      </c>
      <c r="AM20" s="616"/>
      <c r="AN20" s="616"/>
      <c r="AO20" s="617"/>
      <c r="AP20" s="607" t="s">
        <v>263</v>
      </c>
      <c r="AQ20" s="608"/>
      <c r="AR20" s="608"/>
      <c r="AS20" s="608"/>
      <c r="AT20" s="608"/>
      <c r="AU20" s="608"/>
      <c r="AV20" s="608"/>
      <c r="AW20" s="608"/>
      <c r="AX20" s="608"/>
      <c r="AY20" s="608"/>
      <c r="AZ20" s="608"/>
      <c r="BA20" s="608"/>
      <c r="BB20" s="608"/>
      <c r="BC20" s="608"/>
      <c r="BD20" s="608"/>
      <c r="BE20" s="608"/>
      <c r="BF20" s="609"/>
      <c r="BG20" s="610">
        <v>544</v>
      </c>
      <c r="BH20" s="611"/>
      <c r="BI20" s="611"/>
      <c r="BJ20" s="611"/>
      <c r="BK20" s="611"/>
      <c r="BL20" s="611"/>
      <c r="BM20" s="611"/>
      <c r="BN20" s="612"/>
      <c r="BO20" s="613">
        <v>0</v>
      </c>
      <c r="BP20" s="613"/>
      <c r="BQ20" s="613"/>
      <c r="BR20" s="613"/>
      <c r="BS20" s="614" t="s">
        <v>122</v>
      </c>
      <c r="BT20" s="614"/>
      <c r="BU20" s="614"/>
      <c r="BV20" s="614"/>
      <c r="BW20" s="614"/>
      <c r="BX20" s="614"/>
      <c r="BY20" s="614"/>
      <c r="BZ20" s="614"/>
      <c r="CA20" s="614"/>
      <c r="CB20" s="618"/>
      <c r="CD20" s="607" t="s">
        <v>264</v>
      </c>
      <c r="CE20" s="608"/>
      <c r="CF20" s="608"/>
      <c r="CG20" s="608"/>
      <c r="CH20" s="608"/>
      <c r="CI20" s="608"/>
      <c r="CJ20" s="608"/>
      <c r="CK20" s="608"/>
      <c r="CL20" s="608"/>
      <c r="CM20" s="608"/>
      <c r="CN20" s="608"/>
      <c r="CO20" s="608"/>
      <c r="CP20" s="608"/>
      <c r="CQ20" s="609"/>
      <c r="CR20" s="610">
        <v>19086914</v>
      </c>
      <c r="CS20" s="611"/>
      <c r="CT20" s="611"/>
      <c r="CU20" s="611"/>
      <c r="CV20" s="611"/>
      <c r="CW20" s="611"/>
      <c r="CX20" s="611"/>
      <c r="CY20" s="612"/>
      <c r="CZ20" s="613">
        <v>100</v>
      </c>
      <c r="DA20" s="613"/>
      <c r="DB20" s="613"/>
      <c r="DC20" s="613"/>
      <c r="DD20" s="619">
        <v>1426619</v>
      </c>
      <c r="DE20" s="611"/>
      <c r="DF20" s="611"/>
      <c r="DG20" s="611"/>
      <c r="DH20" s="611"/>
      <c r="DI20" s="611"/>
      <c r="DJ20" s="611"/>
      <c r="DK20" s="611"/>
      <c r="DL20" s="611"/>
      <c r="DM20" s="611"/>
      <c r="DN20" s="611"/>
      <c r="DO20" s="611"/>
      <c r="DP20" s="612"/>
      <c r="DQ20" s="619">
        <v>13212421</v>
      </c>
      <c r="DR20" s="611"/>
      <c r="DS20" s="611"/>
      <c r="DT20" s="611"/>
      <c r="DU20" s="611"/>
      <c r="DV20" s="611"/>
      <c r="DW20" s="611"/>
      <c r="DX20" s="611"/>
      <c r="DY20" s="611"/>
      <c r="DZ20" s="611"/>
      <c r="EA20" s="611"/>
      <c r="EB20" s="611"/>
      <c r="EC20" s="620"/>
    </row>
    <row r="21" spans="2:133" ht="11.25" customHeight="1" x14ac:dyDescent="0.15">
      <c r="B21" s="607" t="s">
        <v>265</v>
      </c>
      <c r="C21" s="608"/>
      <c r="D21" s="608"/>
      <c r="E21" s="608"/>
      <c r="F21" s="608"/>
      <c r="G21" s="608"/>
      <c r="H21" s="608"/>
      <c r="I21" s="608"/>
      <c r="J21" s="608"/>
      <c r="K21" s="608"/>
      <c r="L21" s="608"/>
      <c r="M21" s="608"/>
      <c r="N21" s="608"/>
      <c r="O21" s="608"/>
      <c r="P21" s="608"/>
      <c r="Q21" s="609"/>
      <c r="R21" s="610">
        <v>9394239</v>
      </c>
      <c r="S21" s="611"/>
      <c r="T21" s="611"/>
      <c r="U21" s="611"/>
      <c r="V21" s="611"/>
      <c r="W21" s="611"/>
      <c r="X21" s="611"/>
      <c r="Y21" s="612"/>
      <c r="Z21" s="613">
        <v>47.1</v>
      </c>
      <c r="AA21" s="613"/>
      <c r="AB21" s="613"/>
      <c r="AC21" s="613"/>
      <c r="AD21" s="614">
        <v>7908741</v>
      </c>
      <c r="AE21" s="614"/>
      <c r="AF21" s="614"/>
      <c r="AG21" s="614"/>
      <c r="AH21" s="614"/>
      <c r="AI21" s="614"/>
      <c r="AJ21" s="614"/>
      <c r="AK21" s="614"/>
      <c r="AL21" s="615">
        <v>69.900000000000006</v>
      </c>
      <c r="AM21" s="616"/>
      <c r="AN21" s="616"/>
      <c r="AO21" s="617"/>
      <c r="AP21" s="607" t="s">
        <v>266</v>
      </c>
      <c r="AQ21" s="626"/>
      <c r="AR21" s="626"/>
      <c r="AS21" s="626"/>
      <c r="AT21" s="626"/>
      <c r="AU21" s="626"/>
      <c r="AV21" s="626"/>
      <c r="AW21" s="626"/>
      <c r="AX21" s="626"/>
      <c r="AY21" s="626"/>
      <c r="AZ21" s="626"/>
      <c r="BA21" s="626"/>
      <c r="BB21" s="626"/>
      <c r="BC21" s="626"/>
      <c r="BD21" s="626"/>
      <c r="BE21" s="626"/>
      <c r="BF21" s="627"/>
      <c r="BG21" s="610">
        <v>544</v>
      </c>
      <c r="BH21" s="611"/>
      <c r="BI21" s="611"/>
      <c r="BJ21" s="611"/>
      <c r="BK21" s="611"/>
      <c r="BL21" s="611"/>
      <c r="BM21" s="611"/>
      <c r="BN21" s="612"/>
      <c r="BO21" s="613">
        <v>0</v>
      </c>
      <c r="BP21" s="613"/>
      <c r="BQ21" s="613"/>
      <c r="BR21" s="613"/>
      <c r="BS21" s="614" t="s">
        <v>122</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15">
      <c r="B22" s="607" t="s">
        <v>267</v>
      </c>
      <c r="C22" s="608"/>
      <c r="D22" s="608"/>
      <c r="E22" s="608"/>
      <c r="F22" s="608"/>
      <c r="G22" s="608"/>
      <c r="H22" s="608"/>
      <c r="I22" s="608"/>
      <c r="J22" s="608"/>
      <c r="K22" s="608"/>
      <c r="L22" s="608"/>
      <c r="M22" s="608"/>
      <c r="N22" s="608"/>
      <c r="O22" s="608"/>
      <c r="P22" s="608"/>
      <c r="Q22" s="609"/>
      <c r="R22" s="610">
        <v>7908741</v>
      </c>
      <c r="S22" s="611"/>
      <c r="T22" s="611"/>
      <c r="U22" s="611"/>
      <c r="V22" s="611"/>
      <c r="W22" s="611"/>
      <c r="X22" s="611"/>
      <c r="Y22" s="612"/>
      <c r="Z22" s="613">
        <v>39.700000000000003</v>
      </c>
      <c r="AA22" s="613"/>
      <c r="AB22" s="613"/>
      <c r="AC22" s="613"/>
      <c r="AD22" s="614">
        <v>7908741</v>
      </c>
      <c r="AE22" s="614"/>
      <c r="AF22" s="614"/>
      <c r="AG22" s="614"/>
      <c r="AH22" s="614"/>
      <c r="AI22" s="614"/>
      <c r="AJ22" s="614"/>
      <c r="AK22" s="614"/>
      <c r="AL22" s="615">
        <v>69.900000000000006</v>
      </c>
      <c r="AM22" s="616"/>
      <c r="AN22" s="616"/>
      <c r="AO22" s="617"/>
      <c r="AP22" s="607" t="s">
        <v>268</v>
      </c>
      <c r="AQ22" s="626"/>
      <c r="AR22" s="626"/>
      <c r="AS22" s="626"/>
      <c r="AT22" s="626"/>
      <c r="AU22" s="626"/>
      <c r="AV22" s="626"/>
      <c r="AW22" s="626"/>
      <c r="AX22" s="626"/>
      <c r="AY22" s="626"/>
      <c r="AZ22" s="626"/>
      <c r="BA22" s="626"/>
      <c r="BB22" s="626"/>
      <c r="BC22" s="626"/>
      <c r="BD22" s="626"/>
      <c r="BE22" s="626"/>
      <c r="BF22" s="627"/>
      <c r="BG22" s="610" t="s">
        <v>122</v>
      </c>
      <c r="BH22" s="611"/>
      <c r="BI22" s="611"/>
      <c r="BJ22" s="611"/>
      <c r="BK22" s="611"/>
      <c r="BL22" s="611"/>
      <c r="BM22" s="611"/>
      <c r="BN22" s="612"/>
      <c r="BO22" s="613" t="s">
        <v>122</v>
      </c>
      <c r="BP22" s="613"/>
      <c r="BQ22" s="613"/>
      <c r="BR22" s="613"/>
      <c r="BS22" s="614" t="s">
        <v>122</v>
      </c>
      <c r="BT22" s="614"/>
      <c r="BU22" s="614"/>
      <c r="BV22" s="614"/>
      <c r="BW22" s="614"/>
      <c r="BX22" s="614"/>
      <c r="BY22" s="614"/>
      <c r="BZ22" s="614"/>
      <c r="CA22" s="614"/>
      <c r="CB22" s="618"/>
      <c r="CD22" s="592" t="s">
        <v>269</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15">
      <c r="B23" s="607" t="s">
        <v>270</v>
      </c>
      <c r="C23" s="608"/>
      <c r="D23" s="608"/>
      <c r="E23" s="608"/>
      <c r="F23" s="608"/>
      <c r="G23" s="608"/>
      <c r="H23" s="608"/>
      <c r="I23" s="608"/>
      <c r="J23" s="608"/>
      <c r="K23" s="608"/>
      <c r="L23" s="608"/>
      <c r="M23" s="608"/>
      <c r="N23" s="608"/>
      <c r="O23" s="608"/>
      <c r="P23" s="608"/>
      <c r="Q23" s="609"/>
      <c r="R23" s="610">
        <v>1485498</v>
      </c>
      <c r="S23" s="611"/>
      <c r="T23" s="611"/>
      <c r="U23" s="611"/>
      <c r="V23" s="611"/>
      <c r="W23" s="611"/>
      <c r="X23" s="611"/>
      <c r="Y23" s="612"/>
      <c r="Z23" s="613">
        <v>7.5</v>
      </c>
      <c r="AA23" s="613"/>
      <c r="AB23" s="613"/>
      <c r="AC23" s="613"/>
      <c r="AD23" s="614" t="s">
        <v>122</v>
      </c>
      <c r="AE23" s="614"/>
      <c r="AF23" s="614"/>
      <c r="AG23" s="614"/>
      <c r="AH23" s="614"/>
      <c r="AI23" s="614"/>
      <c r="AJ23" s="614"/>
      <c r="AK23" s="614"/>
      <c r="AL23" s="615" t="s">
        <v>122</v>
      </c>
      <c r="AM23" s="616"/>
      <c r="AN23" s="616"/>
      <c r="AO23" s="617"/>
      <c r="AP23" s="607" t="s">
        <v>271</v>
      </c>
      <c r="AQ23" s="626"/>
      <c r="AR23" s="626"/>
      <c r="AS23" s="626"/>
      <c r="AT23" s="626"/>
      <c r="AU23" s="626"/>
      <c r="AV23" s="626"/>
      <c r="AW23" s="626"/>
      <c r="AX23" s="626"/>
      <c r="AY23" s="626"/>
      <c r="AZ23" s="626"/>
      <c r="BA23" s="626"/>
      <c r="BB23" s="626"/>
      <c r="BC23" s="626"/>
      <c r="BD23" s="626"/>
      <c r="BE23" s="626"/>
      <c r="BF23" s="627"/>
      <c r="BG23" s="610" t="s">
        <v>122</v>
      </c>
      <c r="BH23" s="611"/>
      <c r="BI23" s="611"/>
      <c r="BJ23" s="611"/>
      <c r="BK23" s="611"/>
      <c r="BL23" s="611"/>
      <c r="BM23" s="611"/>
      <c r="BN23" s="612"/>
      <c r="BO23" s="613" t="s">
        <v>122</v>
      </c>
      <c r="BP23" s="613"/>
      <c r="BQ23" s="613"/>
      <c r="BR23" s="613"/>
      <c r="BS23" s="614" t="s">
        <v>122</v>
      </c>
      <c r="BT23" s="614"/>
      <c r="BU23" s="614"/>
      <c r="BV23" s="614"/>
      <c r="BW23" s="614"/>
      <c r="BX23" s="614"/>
      <c r="BY23" s="614"/>
      <c r="BZ23" s="614"/>
      <c r="CA23" s="614"/>
      <c r="CB23" s="618"/>
      <c r="CD23" s="592" t="s">
        <v>211</v>
      </c>
      <c r="CE23" s="593"/>
      <c r="CF23" s="593"/>
      <c r="CG23" s="593"/>
      <c r="CH23" s="593"/>
      <c r="CI23" s="593"/>
      <c r="CJ23" s="593"/>
      <c r="CK23" s="593"/>
      <c r="CL23" s="593"/>
      <c r="CM23" s="593"/>
      <c r="CN23" s="593"/>
      <c r="CO23" s="593"/>
      <c r="CP23" s="593"/>
      <c r="CQ23" s="594"/>
      <c r="CR23" s="592" t="s">
        <v>272</v>
      </c>
      <c r="CS23" s="593"/>
      <c r="CT23" s="593"/>
      <c r="CU23" s="593"/>
      <c r="CV23" s="593"/>
      <c r="CW23" s="593"/>
      <c r="CX23" s="593"/>
      <c r="CY23" s="594"/>
      <c r="CZ23" s="592" t="s">
        <v>273</v>
      </c>
      <c r="DA23" s="593"/>
      <c r="DB23" s="593"/>
      <c r="DC23" s="594"/>
      <c r="DD23" s="592" t="s">
        <v>274</v>
      </c>
      <c r="DE23" s="593"/>
      <c r="DF23" s="593"/>
      <c r="DG23" s="593"/>
      <c r="DH23" s="593"/>
      <c r="DI23" s="593"/>
      <c r="DJ23" s="593"/>
      <c r="DK23" s="594"/>
      <c r="DL23" s="637" t="s">
        <v>275</v>
      </c>
      <c r="DM23" s="638"/>
      <c r="DN23" s="638"/>
      <c r="DO23" s="638"/>
      <c r="DP23" s="638"/>
      <c r="DQ23" s="638"/>
      <c r="DR23" s="638"/>
      <c r="DS23" s="638"/>
      <c r="DT23" s="638"/>
      <c r="DU23" s="638"/>
      <c r="DV23" s="639"/>
      <c r="DW23" s="592" t="s">
        <v>276</v>
      </c>
      <c r="DX23" s="593"/>
      <c r="DY23" s="593"/>
      <c r="DZ23" s="593"/>
      <c r="EA23" s="593"/>
      <c r="EB23" s="593"/>
      <c r="EC23" s="594"/>
    </row>
    <row r="24" spans="2:133" ht="11.25" customHeight="1" x14ac:dyDescent="0.15">
      <c r="B24" s="607" t="s">
        <v>277</v>
      </c>
      <c r="C24" s="608"/>
      <c r="D24" s="608"/>
      <c r="E24" s="608"/>
      <c r="F24" s="608"/>
      <c r="G24" s="608"/>
      <c r="H24" s="608"/>
      <c r="I24" s="608"/>
      <c r="J24" s="608"/>
      <c r="K24" s="608"/>
      <c r="L24" s="608"/>
      <c r="M24" s="608"/>
      <c r="N24" s="608"/>
      <c r="O24" s="608"/>
      <c r="P24" s="608"/>
      <c r="Q24" s="609"/>
      <c r="R24" s="610" t="s">
        <v>122</v>
      </c>
      <c r="S24" s="611"/>
      <c r="T24" s="611"/>
      <c r="U24" s="611"/>
      <c r="V24" s="611"/>
      <c r="W24" s="611"/>
      <c r="X24" s="611"/>
      <c r="Y24" s="612"/>
      <c r="Z24" s="613" t="s">
        <v>122</v>
      </c>
      <c r="AA24" s="613"/>
      <c r="AB24" s="613"/>
      <c r="AC24" s="613"/>
      <c r="AD24" s="614" t="s">
        <v>122</v>
      </c>
      <c r="AE24" s="614"/>
      <c r="AF24" s="614"/>
      <c r="AG24" s="614"/>
      <c r="AH24" s="614"/>
      <c r="AI24" s="614"/>
      <c r="AJ24" s="614"/>
      <c r="AK24" s="614"/>
      <c r="AL24" s="615" t="s">
        <v>122</v>
      </c>
      <c r="AM24" s="616"/>
      <c r="AN24" s="616"/>
      <c r="AO24" s="617"/>
      <c r="AP24" s="607" t="s">
        <v>278</v>
      </c>
      <c r="AQ24" s="626"/>
      <c r="AR24" s="626"/>
      <c r="AS24" s="626"/>
      <c r="AT24" s="626"/>
      <c r="AU24" s="626"/>
      <c r="AV24" s="626"/>
      <c r="AW24" s="626"/>
      <c r="AX24" s="626"/>
      <c r="AY24" s="626"/>
      <c r="AZ24" s="626"/>
      <c r="BA24" s="626"/>
      <c r="BB24" s="626"/>
      <c r="BC24" s="626"/>
      <c r="BD24" s="626"/>
      <c r="BE24" s="626"/>
      <c r="BF24" s="627"/>
      <c r="BG24" s="610" t="s">
        <v>122</v>
      </c>
      <c r="BH24" s="611"/>
      <c r="BI24" s="611"/>
      <c r="BJ24" s="611"/>
      <c r="BK24" s="611"/>
      <c r="BL24" s="611"/>
      <c r="BM24" s="611"/>
      <c r="BN24" s="612"/>
      <c r="BO24" s="613" t="s">
        <v>122</v>
      </c>
      <c r="BP24" s="613"/>
      <c r="BQ24" s="613"/>
      <c r="BR24" s="613"/>
      <c r="BS24" s="614" t="s">
        <v>122</v>
      </c>
      <c r="BT24" s="614"/>
      <c r="BU24" s="614"/>
      <c r="BV24" s="614"/>
      <c r="BW24" s="614"/>
      <c r="BX24" s="614"/>
      <c r="BY24" s="614"/>
      <c r="BZ24" s="614"/>
      <c r="CA24" s="614"/>
      <c r="CB24" s="618"/>
      <c r="CD24" s="596" t="s">
        <v>279</v>
      </c>
      <c r="CE24" s="597"/>
      <c r="CF24" s="597"/>
      <c r="CG24" s="597"/>
      <c r="CH24" s="597"/>
      <c r="CI24" s="597"/>
      <c r="CJ24" s="597"/>
      <c r="CK24" s="597"/>
      <c r="CL24" s="597"/>
      <c r="CM24" s="597"/>
      <c r="CN24" s="597"/>
      <c r="CO24" s="597"/>
      <c r="CP24" s="597"/>
      <c r="CQ24" s="598"/>
      <c r="CR24" s="599">
        <v>7911333</v>
      </c>
      <c r="CS24" s="600"/>
      <c r="CT24" s="600"/>
      <c r="CU24" s="600"/>
      <c r="CV24" s="600"/>
      <c r="CW24" s="600"/>
      <c r="CX24" s="600"/>
      <c r="CY24" s="601"/>
      <c r="CZ24" s="604">
        <v>41.4</v>
      </c>
      <c r="DA24" s="605"/>
      <c r="DB24" s="605"/>
      <c r="DC24" s="621"/>
      <c r="DD24" s="642">
        <v>6055412</v>
      </c>
      <c r="DE24" s="600"/>
      <c r="DF24" s="600"/>
      <c r="DG24" s="600"/>
      <c r="DH24" s="600"/>
      <c r="DI24" s="600"/>
      <c r="DJ24" s="600"/>
      <c r="DK24" s="601"/>
      <c r="DL24" s="642">
        <v>5473401</v>
      </c>
      <c r="DM24" s="600"/>
      <c r="DN24" s="600"/>
      <c r="DO24" s="600"/>
      <c r="DP24" s="600"/>
      <c r="DQ24" s="600"/>
      <c r="DR24" s="600"/>
      <c r="DS24" s="600"/>
      <c r="DT24" s="600"/>
      <c r="DU24" s="600"/>
      <c r="DV24" s="601"/>
      <c r="DW24" s="604">
        <v>48.3</v>
      </c>
      <c r="DX24" s="605"/>
      <c r="DY24" s="605"/>
      <c r="DZ24" s="605"/>
      <c r="EA24" s="605"/>
      <c r="EB24" s="605"/>
      <c r="EC24" s="606"/>
    </row>
    <row r="25" spans="2:133" ht="11.25" customHeight="1" x14ac:dyDescent="0.15">
      <c r="B25" s="607" t="s">
        <v>280</v>
      </c>
      <c r="C25" s="608"/>
      <c r="D25" s="608"/>
      <c r="E25" s="608"/>
      <c r="F25" s="608"/>
      <c r="G25" s="608"/>
      <c r="H25" s="608"/>
      <c r="I25" s="608"/>
      <c r="J25" s="608"/>
      <c r="K25" s="608"/>
      <c r="L25" s="608"/>
      <c r="M25" s="608"/>
      <c r="N25" s="608"/>
      <c r="O25" s="608"/>
      <c r="P25" s="608"/>
      <c r="Q25" s="609"/>
      <c r="R25" s="610">
        <v>12689316</v>
      </c>
      <c r="S25" s="611"/>
      <c r="T25" s="611"/>
      <c r="U25" s="611"/>
      <c r="V25" s="611"/>
      <c r="W25" s="611"/>
      <c r="X25" s="611"/>
      <c r="Y25" s="612"/>
      <c r="Z25" s="613">
        <v>63.7</v>
      </c>
      <c r="AA25" s="613"/>
      <c r="AB25" s="613"/>
      <c r="AC25" s="613"/>
      <c r="AD25" s="614">
        <v>11203818</v>
      </c>
      <c r="AE25" s="614"/>
      <c r="AF25" s="614"/>
      <c r="AG25" s="614"/>
      <c r="AH25" s="614"/>
      <c r="AI25" s="614"/>
      <c r="AJ25" s="614"/>
      <c r="AK25" s="614"/>
      <c r="AL25" s="615">
        <v>99</v>
      </c>
      <c r="AM25" s="616"/>
      <c r="AN25" s="616"/>
      <c r="AO25" s="617"/>
      <c r="AP25" s="607" t="s">
        <v>281</v>
      </c>
      <c r="AQ25" s="626"/>
      <c r="AR25" s="626"/>
      <c r="AS25" s="626"/>
      <c r="AT25" s="626"/>
      <c r="AU25" s="626"/>
      <c r="AV25" s="626"/>
      <c r="AW25" s="626"/>
      <c r="AX25" s="626"/>
      <c r="AY25" s="626"/>
      <c r="AZ25" s="626"/>
      <c r="BA25" s="626"/>
      <c r="BB25" s="626"/>
      <c r="BC25" s="626"/>
      <c r="BD25" s="626"/>
      <c r="BE25" s="626"/>
      <c r="BF25" s="627"/>
      <c r="BG25" s="610" t="s">
        <v>122</v>
      </c>
      <c r="BH25" s="611"/>
      <c r="BI25" s="611"/>
      <c r="BJ25" s="611"/>
      <c r="BK25" s="611"/>
      <c r="BL25" s="611"/>
      <c r="BM25" s="611"/>
      <c r="BN25" s="612"/>
      <c r="BO25" s="613" t="s">
        <v>122</v>
      </c>
      <c r="BP25" s="613"/>
      <c r="BQ25" s="613"/>
      <c r="BR25" s="613"/>
      <c r="BS25" s="614" t="s">
        <v>122</v>
      </c>
      <c r="BT25" s="614"/>
      <c r="BU25" s="614"/>
      <c r="BV25" s="614"/>
      <c r="BW25" s="614"/>
      <c r="BX25" s="614"/>
      <c r="BY25" s="614"/>
      <c r="BZ25" s="614"/>
      <c r="CA25" s="614"/>
      <c r="CB25" s="618"/>
      <c r="CD25" s="607" t="s">
        <v>282</v>
      </c>
      <c r="CE25" s="608"/>
      <c r="CF25" s="608"/>
      <c r="CG25" s="608"/>
      <c r="CH25" s="608"/>
      <c r="CI25" s="608"/>
      <c r="CJ25" s="608"/>
      <c r="CK25" s="608"/>
      <c r="CL25" s="608"/>
      <c r="CM25" s="608"/>
      <c r="CN25" s="608"/>
      <c r="CO25" s="608"/>
      <c r="CP25" s="608"/>
      <c r="CQ25" s="609"/>
      <c r="CR25" s="610">
        <v>3455701</v>
      </c>
      <c r="CS25" s="643"/>
      <c r="CT25" s="643"/>
      <c r="CU25" s="643"/>
      <c r="CV25" s="643"/>
      <c r="CW25" s="643"/>
      <c r="CX25" s="643"/>
      <c r="CY25" s="644"/>
      <c r="CZ25" s="615">
        <v>18.100000000000001</v>
      </c>
      <c r="DA25" s="640"/>
      <c r="DB25" s="640"/>
      <c r="DC25" s="645"/>
      <c r="DD25" s="619">
        <v>3013411</v>
      </c>
      <c r="DE25" s="643"/>
      <c r="DF25" s="643"/>
      <c r="DG25" s="643"/>
      <c r="DH25" s="643"/>
      <c r="DI25" s="643"/>
      <c r="DJ25" s="643"/>
      <c r="DK25" s="644"/>
      <c r="DL25" s="619">
        <v>2929862</v>
      </c>
      <c r="DM25" s="643"/>
      <c r="DN25" s="643"/>
      <c r="DO25" s="643"/>
      <c r="DP25" s="643"/>
      <c r="DQ25" s="643"/>
      <c r="DR25" s="643"/>
      <c r="DS25" s="643"/>
      <c r="DT25" s="643"/>
      <c r="DU25" s="643"/>
      <c r="DV25" s="644"/>
      <c r="DW25" s="615">
        <v>25.8</v>
      </c>
      <c r="DX25" s="640"/>
      <c r="DY25" s="640"/>
      <c r="DZ25" s="640"/>
      <c r="EA25" s="640"/>
      <c r="EB25" s="640"/>
      <c r="EC25" s="641"/>
    </row>
    <row r="26" spans="2:133" ht="11.25" customHeight="1" x14ac:dyDescent="0.15">
      <c r="B26" s="607" t="s">
        <v>283</v>
      </c>
      <c r="C26" s="608"/>
      <c r="D26" s="608"/>
      <c r="E26" s="608"/>
      <c r="F26" s="608"/>
      <c r="G26" s="608"/>
      <c r="H26" s="608"/>
      <c r="I26" s="608"/>
      <c r="J26" s="608"/>
      <c r="K26" s="608"/>
      <c r="L26" s="608"/>
      <c r="M26" s="608"/>
      <c r="N26" s="608"/>
      <c r="O26" s="608"/>
      <c r="P26" s="608"/>
      <c r="Q26" s="609"/>
      <c r="R26" s="610">
        <v>2973</v>
      </c>
      <c r="S26" s="611"/>
      <c r="T26" s="611"/>
      <c r="U26" s="611"/>
      <c r="V26" s="611"/>
      <c r="W26" s="611"/>
      <c r="X26" s="611"/>
      <c r="Y26" s="612"/>
      <c r="Z26" s="613">
        <v>0</v>
      </c>
      <c r="AA26" s="613"/>
      <c r="AB26" s="613"/>
      <c r="AC26" s="613"/>
      <c r="AD26" s="614">
        <v>2973</v>
      </c>
      <c r="AE26" s="614"/>
      <c r="AF26" s="614"/>
      <c r="AG26" s="614"/>
      <c r="AH26" s="614"/>
      <c r="AI26" s="614"/>
      <c r="AJ26" s="614"/>
      <c r="AK26" s="614"/>
      <c r="AL26" s="615">
        <v>0</v>
      </c>
      <c r="AM26" s="616"/>
      <c r="AN26" s="616"/>
      <c r="AO26" s="617"/>
      <c r="AP26" s="607" t="s">
        <v>284</v>
      </c>
      <c r="AQ26" s="626"/>
      <c r="AR26" s="626"/>
      <c r="AS26" s="626"/>
      <c r="AT26" s="626"/>
      <c r="AU26" s="626"/>
      <c r="AV26" s="626"/>
      <c r="AW26" s="626"/>
      <c r="AX26" s="626"/>
      <c r="AY26" s="626"/>
      <c r="AZ26" s="626"/>
      <c r="BA26" s="626"/>
      <c r="BB26" s="626"/>
      <c r="BC26" s="626"/>
      <c r="BD26" s="626"/>
      <c r="BE26" s="626"/>
      <c r="BF26" s="627"/>
      <c r="BG26" s="610" t="s">
        <v>122</v>
      </c>
      <c r="BH26" s="611"/>
      <c r="BI26" s="611"/>
      <c r="BJ26" s="611"/>
      <c r="BK26" s="611"/>
      <c r="BL26" s="611"/>
      <c r="BM26" s="611"/>
      <c r="BN26" s="612"/>
      <c r="BO26" s="613" t="s">
        <v>122</v>
      </c>
      <c r="BP26" s="613"/>
      <c r="BQ26" s="613"/>
      <c r="BR26" s="613"/>
      <c r="BS26" s="614" t="s">
        <v>122</v>
      </c>
      <c r="BT26" s="614"/>
      <c r="BU26" s="614"/>
      <c r="BV26" s="614"/>
      <c r="BW26" s="614"/>
      <c r="BX26" s="614"/>
      <c r="BY26" s="614"/>
      <c r="BZ26" s="614"/>
      <c r="CA26" s="614"/>
      <c r="CB26" s="618"/>
      <c r="CD26" s="607" t="s">
        <v>285</v>
      </c>
      <c r="CE26" s="608"/>
      <c r="CF26" s="608"/>
      <c r="CG26" s="608"/>
      <c r="CH26" s="608"/>
      <c r="CI26" s="608"/>
      <c r="CJ26" s="608"/>
      <c r="CK26" s="608"/>
      <c r="CL26" s="608"/>
      <c r="CM26" s="608"/>
      <c r="CN26" s="608"/>
      <c r="CO26" s="608"/>
      <c r="CP26" s="608"/>
      <c r="CQ26" s="609"/>
      <c r="CR26" s="610">
        <v>1849482</v>
      </c>
      <c r="CS26" s="611"/>
      <c r="CT26" s="611"/>
      <c r="CU26" s="611"/>
      <c r="CV26" s="611"/>
      <c r="CW26" s="611"/>
      <c r="CX26" s="611"/>
      <c r="CY26" s="612"/>
      <c r="CZ26" s="615">
        <v>9.6999999999999993</v>
      </c>
      <c r="DA26" s="640"/>
      <c r="DB26" s="640"/>
      <c r="DC26" s="645"/>
      <c r="DD26" s="619">
        <v>1589381</v>
      </c>
      <c r="DE26" s="611"/>
      <c r="DF26" s="611"/>
      <c r="DG26" s="611"/>
      <c r="DH26" s="611"/>
      <c r="DI26" s="611"/>
      <c r="DJ26" s="611"/>
      <c r="DK26" s="612"/>
      <c r="DL26" s="619" t="s">
        <v>122</v>
      </c>
      <c r="DM26" s="611"/>
      <c r="DN26" s="611"/>
      <c r="DO26" s="611"/>
      <c r="DP26" s="611"/>
      <c r="DQ26" s="611"/>
      <c r="DR26" s="611"/>
      <c r="DS26" s="611"/>
      <c r="DT26" s="611"/>
      <c r="DU26" s="611"/>
      <c r="DV26" s="612"/>
      <c r="DW26" s="615" t="s">
        <v>122</v>
      </c>
      <c r="DX26" s="640"/>
      <c r="DY26" s="640"/>
      <c r="DZ26" s="640"/>
      <c r="EA26" s="640"/>
      <c r="EB26" s="640"/>
      <c r="EC26" s="641"/>
    </row>
    <row r="27" spans="2:133" ht="11.25" customHeight="1" x14ac:dyDescent="0.15">
      <c r="B27" s="607" t="s">
        <v>286</v>
      </c>
      <c r="C27" s="608"/>
      <c r="D27" s="608"/>
      <c r="E27" s="608"/>
      <c r="F27" s="608"/>
      <c r="G27" s="608"/>
      <c r="H27" s="608"/>
      <c r="I27" s="608"/>
      <c r="J27" s="608"/>
      <c r="K27" s="608"/>
      <c r="L27" s="608"/>
      <c r="M27" s="608"/>
      <c r="N27" s="608"/>
      <c r="O27" s="608"/>
      <c r="P27" s="608"/>
      <c r="Q27" s="609"/>
      <c r="R27" s="610">
        <v>158556</v>
      </c>
      <c r="S27" s="611"/>
      <c r="T27" s="611"/>
      <c r="U27" s="611"/>
      <c r="V27" s="611"/>
      <c r="W27" s="611"/>
      <c r="X27" s="611"/>
      <c r="Y27" s="612"/>
      <c r="Z27" s="613">
        <v>0.8</v>
      </c>
      <c r="AA27" s="613"/>
      <c r="AB27" s="613"/>
      <c r="AC27" s="613"/>
      <c r="AD27" s="614" t="s">
        <v>122</v>
      </c>
      <c r="AE27" s="614"/>
      <c r="AF27" s="614"/>
      <c r="AG27" s="614"/>
      <c r="AH27" s="614"/>
      <c r="AI27" s="614"/>
      <c r="AJ27" s="614"/>
      <c r="AK27" s="614"/>
      <c r="AL27" s="615" t="s">
        <v>122</v>
      </c>
      <c r="AM27" s="616"/>
      <c r="AN27" s="616"/>
      <c r="AO27" s="617"/>
      <c r="AP27" s="607" t="s">
        <v>287</v>
      </c>
      <c r="AQ27" s="608"/>
      <c r="AR27" s="608"/>
      <c r="AS27" s="608"/>
      <c r="AT27" s="608"/>
      <c r="AU27" s="608"/>
      <c r="AV27" s="608"/>
      <c r="AW27" s="608"/>
      <c r="AX27" s="608"/>
      <c r="AY27" s="608"/>
      <c r="AZ27" s="608"/>
      <c r="BA27" s="608"/>
      <c r="BB27" s="608"/>
      <c r="BC27" s="608"/>
      <c r="BD27" s="608"/>
      <c r="BE27" s="608"/>
      <c r="BF27" s="609"/>
      <c r="BG27" s="610">
        <v>2263953</v>
      </c>
      <c r="BH27" s="611"/>
      <c r="BI27" s="611"/>
      <c r="BJ27" s="611"/>
      <c r="BK27" s="611"/>
      <c r="BL27" s="611"/>
      <c r="BM27" s="611"/>
      <c r="BN27" s="612"/>
      <c r="BO27" s="613">
        <v>100</v>
      </c>
      <c r="BP27" s="613"/>
      <c r="BQ27" s="613"/>
      <c r="BR27" s="613"/>
      <c r="BS27" s="614">
        <v>9345</v>
      </c>
      <c r="BT27" s="614"/>
      <c r="BU27" s="614"/>
      <c r="BV27" s="614"/>
      <c r="BW27" s="614"/>
      <c r="BX27" s="614"/>
      <c r="BY27" s="614"/>
      <c r="BZ27" s="614"/>
      <c r="CA27" s="614"/>
      <c r="CB27" s="618"/>
      <c r="CD27" s="607" t="s">
        <v>288</v>
      </c>
      <c r="CE27" s="608"/>
      <c r="CF27" s="608"/>
      <c r="CG27" s="608"/>
      <c r="CH27" s="608"/>
      <c r="CI27" s="608"/>
      <c r="CJ27" s="608"/>
      <c r="CK27" s="608"/>
      <c r="CL27" s="608"/>
      <c r="CM27" s="608"/>
      <c r="CN27" s="608"/>
      <c r="CO27" s="608"/>
      <c r="CP27" s="608"/>
      <c r="CQ27" s="609"/>
      <c r="CR27" s="610">
        <v>2417161</v>
      </c>
      <c r="CS27" s="643"/>
      <c r="CT27" s="643"/>
      <c r="CU27" s="643"/>
      <c r="CV27" s="643"/>
      <c r="CW27" s="643"/>
      <c r="CX27" s="643"/>
      <c r="CY27" s="644"/>
      <c r="CZ27" s="615">
        <v>12.7</v>
      </c>
      <c r="DA27" s="640"/>
      <c r="DB27" s="640"/>
      <c r="DC27" s="645"/>
      <c r="DD27" s="619">
        <v>1021058</v>
      </c>
      <c r="DE27" s="643"/>
      <c r="DF27" s="643"/>
      <c r="DG27" s="643"/>
      <c r="DH27" s="643"/>
      <c r="DI27" s="643"/>
      <c r="DJ27" s="643"/>
      <c r="DK27" s="644"/>
      <c r="DL27" s="619">
        <v>719423</v>
      </c>
      <c r="DM27" s="643"/>
      <c r="DN27" s="643"/>
      <c r="DO27" s="643"/>
      <c r="DP27" s="643"/>
      <c r="DQ27" s="643"/>
      <c r="DR27" s="643"/>
      <c r="DS27" s="643"/>
      <c r="DT27" s="643"/>
      <c r="DU27" s="643"/>
      <c r="DV27" s="644"/>
      <c r="DW27" s="615">
        <v>6.3</v>
      </c>
      <c r="DX27" s="640"/>
      <c r="DY27" s="640"/>
      <c r="DZ27" s="640"/>
      <c r="EA27" s="640"/>
      <c r="EB27" s="640"/>
      <c r="EC27" s="641"/>
    </row>
    <row r="28" spans="2:133" ht="11.25" customHeight="1" x14ac:dyDescent="0.15">
      <c r="B28" s="607" t="s">
        <v>289</v>
      </c>
      <c r="C28" s="608"/>
      <c r="D28" s="608"/>
      <c r="E28" s="608"/>
      <c r="F28" s="608"/>
      <c r="G28" s="608"/>
      <c r="H28" s="608"/>
      <c r="I28" s="608"/>
      <c r="J28" s="608"/>
      <c r="K28" s="608"/>
      <c r="L28" s="608"/>
      <c r="M28" s="608"/>
      <c r="N28" s="608"/>
      <c r="O28" s="608"/>
      <c r="P28" s="608"/>
      <c r="Q28" s="609"/>
      <c r="R28" s="610">
        <v>178085</v>
      </c>
      <c r="S28" s="611"/>
      <c r="T28" s="611"/>
      <c r="U28" s="611"/>
      <c r="V28" s="611"/>
      <c r="W28" s="611"/>
      <c r="X28" s="611"/>
      <c r="Y28" s="612"/>
      <c r="Z28" s="613">
        <v>0.9</v>
      </c>
      <c r="AA28" s="613"/>
      <c r="AB28" s="613"/>
      <c r="AC28" s="613"/>
      <c r="AD28" s="614">
        <v>19008</v>
      </c>
      <c r="AE28" s="614"/>
      <c r="AF28" s="614"/>
      <c r="AG28" s="614"/>
      <c r="AH28" s="614"/>
      <c r="AI28" s="614"/>
      <c r="AJ28" s="614"/>
      <c r="AK28" s="614"/>
      <c r="AL28" s="615">
        <v>0.2</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290</v>
      </c>
      <c r="CE28" s="608"/>
      <c r="CF28" s="608"/>
      <c r="CG28" s="608"/>
      <c r="CH28" s="608"/>
      <c r="CI28" s="608"/>
      <c r="CJ28" s="608"/>
      <c r="CK28" s="608"/>
      <c r="CL28" s="608"/>
      <c r="CM28" s="608"/>
      <c r="CN28" s="608"/>
      <c r="CO28" s="608"/>
      <c r="CP28" s="608"/>
      <c r="CQ28" s="609"/>
      <c r="CR28" s="610">
        <v>2038471</v>
      </c>
      <c r="CS28" s="611"/>
      <c r="CT28" s="611"/>
      <c r="CU28" s="611"/>
      <c r="CV28" s="611"/>
      <c r="CW28" s="611"/>
      <c r="CX28" s="611"/>
      <c r="CY28" s="612"/>
      <c r="CZ28" s="615">
        <v>10.7</v>
      </c>
      <c r="DA28" s="640"/>
      <c r="DB28" s="640"/>
      <c r="DC28" s="645"/>
      <c r="DD28" s="619">
        <v>2020943</v>
      </c>
      <c r="DE28" s="611"/>
      <c r="DF28" s="611"/>
      <c r="DG28" s="611"/>
      <c r="DH28" s="611"/>
      <c r="DI28" s="611"/>
      <c r="DJ28" s="611"/>
      <c r="DK28" s="612"/>
      <c r="DL28" s="619">
        <v>1824116</v>
      </c>
      <c r="DM28" s="611"/>
      <c r="DN28" s="611"/>
      <c r="DO28" s="611"/>
      <c r="DP28" s="611"/>
      <c r="DQ28" s="611"/>
      <c r="DR28" s="611"/>
      <c r="DS28" s="611"/>
      <c r="DT28" s="611"/>
      <c r="DU28" s="611"/>
      <c r="DV28" s="612"/>
      <c r="DW28" s="615">
        <v>16.100000000000001</v>
      </c>
      <c r="DX28" s="640"/>
      <c r="DY28" s="640"/>
      <c r="DZ28" s="640"/>
      <c r="EA28" s="640"/>
      <c r="EB28" s="640"/>
      <c r="EC28" s="641"/>
    </row>
    <row r="29" spans="2:133" ht="11.25" customHeight="1" x14ac:dyDescent="0.15">
      <c r="B29" s="607" t="s">
        <v>291</v>
      </c>
      <c r="C29" s="608"/>
      <c r="D29" s="608"/>
      <c r="E29" s="608"/>
      <c r="F29" s="608"/>
      <c r="G29" s="608"/>
      <c r="H29" s="608"/>
      <c r="I29" s="608"/>
      <c r="J29" s="608"/>
      <c r="K29" s="608"/>
      <c r="L29" s="608"/>
      <c r="M29" s="608"/>
      <c r="N29" s="608"/>
      <c r="O29" s="608"/>
      <c r="P29" s="608"/>
      <c r="Q29" s="609"/>
      <c r="R29" s="610">
        <v>29331</v>
      </c>
      <c r="S29" s="611"/>
      <c r="T29" s="611"/>
      <c r="U29" s="611"/>
      <c r="V29" s="611"/>
      <c r="W29" s="611"/>
      <c r="X29" s="611"/>
      <c r="Y29" s="612"/>
      <c r="Z29" s="613">
        <v>0.1</v>
      </c>
      <c r="AA29" s="613"/>
      <c r="AB29" s="613"/>
      <c r="AC29" s="613"/>
      <c r="AD29" s="614" t="s">
        <v>122</v>
      </c>
      <c r="AE29" s="614"/>
      <c r="AF29" s="614"/>
      <c r="AG29" s="614"/>
      <c r="AH29" s="614"/>
      <c r="AI29" s="614"/>
      <c r="AJ29" s="614"/>
      <c r="AK29" s="614"/>
      <c r="AL29" s="615" t="s">
        <v>122</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292</v>
      </c>
      <c r="CE29" s="649"/>
      <c r="CF29" s="607" t="s">
        <v>66</v>
      </c>
      <c r="CG29" s="608"/>
      <c r="CH29" s="608"/>
      <c r="CI29" s="608"/>
      <c r="CJ29" s="608"/>
      <c r="CK29" s="608"/>
      <c r="CL29" s="608"/>
      <c r="CM29" s="608"/>
      <c r="CN29" s="608"/>
      <c r="CO29" s="608"/>
      <c r="CP29" s="608"/>
      <c r="CQ29" s="609"/>
      <c r="CR29" s="610">
        <v>2038471</v>
      </c>
      <c r="CS29" s="643"/>
      <c r="CT29" s="643"/>
      <c r="CU29" s="643"/>
      <c r="CV29" s="643"/>
      <c r="CW29" s="643"/>
      <c r="CX29" s="643"/>
      <c r="CY29" s="644"/>
      <c r="CZ29" s="615">
        <v>10.7</v>
      </c>
      <c r="DA29" s="640"/>
      <c r="DB29" s="640"/>
      <c r="DC29" s="645"/>
      <c r="DD29" s="619">
        <v>2020943</v>
      </c>
      <c r="DE29" s="643"/>
      <c r="DF29" s="643"/>
      <c r="DG29" s="643"/>
      <c r="DH29" s="643"/>
      <c r="DI29" s="643"/>
      <c r="DJ29" s="643"/>
      <c r="DK29" s="644"/>
      <c r="DL29" s="619">
        <v>1824116</v>
      </c>
      <c r="DM29" s="643"/>
      <c r="DN29" s="643"/>
      <c r="DO29" s="643"/>
      <c r="DP29" s="643"/>
      <c r="DQ29" s="643"/>
      <c r="DR29" s="643"/>
      <c r="DS29" s="643"/>
      <c r="DT29" s="643"/>
      <c r="DU29" s="643"/>
      <c r="DV29" s="644"/>
      <c r="DW29" s="615">
        <v>16.100000000000001</v>
      </c>
      <c r="DX29" s="640"/>
      <c r="DY29" s="640"/>
      <c r="DZ29" s="640"/>
      <c r="EA29" s="640"/>
      <c r="EB29" s="640"/>
      <c r="EC29" s="641"/>
    </row>
    <row r="30" spans="2:133" ht="11.25" customHeight="1" x14ac:dyDescent="0.15">
      <c r="B30" s="607" t="s">
        <v>293</v>
      </c>
      <c r="C30" s="608"/>
      <c r="D30" s="608"/>
      <c r="E30" s="608"/>
      <c r="F30" s="608"/>
      <c r="G30" s="608"/>
      <c r="H30" s="608"/>
      <c r="I30" s="608"/>
      <c r="J30" s="608"/>
      <c r="K30" s="608"/>
      <c r="L30" s="608"/>
      <c r="M30" s="608"/>
      <c r="N30" s="608"/>
      <c r="O30" s="608"/>
      <c r="P30" s="608"/>
      <c r="Q30" s="609"/>
      <c r="R30" s="610">
        <v>2107114</v>
      </c>
      <c r="S30" s="611"/>
      <c r="T30" s="611"/>
      <c r="U30" s="611"/>
      <c r="V30" s="611"/>
      <c r="W30" s="611"/>
      <c r="X30" s="611"/>
      <c r="Y30" s="612"/>
      <c r="Z30" s="613">
        <v>10.6</v>
      </c>
      <c r="AA30" s="613"/>
      <c r="AB30" s="613"/>
      <c r="AC30" s="613"/>
      <c r="AD30" s="614" t="s">
        <v>122</v>
      </c>
      <c r="AE30" s="614"/>
      <c r="AF30" s="614"/>
      <c r="AG30" s="614"/>
      <c r="AH30" s="614"/>
      <c r="AI30" s="614"/>
      <c r="AJ30" s="614"/>
      <c r="AK30" s="614"/>
      <c r="AL30" s="615" t="s">
        <v>122</v>
      </c>
      <c r="AM30" s="616"/>
      <c r="AN30" s="616"/>
      <c r="AO30" s="617"/>
      <c r="AP30" s="592" t="s">
        <v>211</v>
      </c>
      <c r="AQ30" s="593"/>
      <c r="AR30" s="593"/>
      <c r="AS30" s="593"/>
      <c r="AT30" s="593"/>
      <c r="AU30" s="593"/>
      <c r="AV30" s="593"/>
      <c r="AW30" s="593"/>
      <c r="AX30" s="593"/>
      <c r="AY30" s="593"/>
      <c r="AZ30" s="593"/>
      <c r="BA30" s="593"/>
      <c r="BB30" s="593"/>
      <c r="BC30" s="593"/>
      <c r="BD30" s="593"/>
      <c r="BE30" s="593"/>
      <c r="BF30" s="594"/>
      <c r="BG30" s="592" t="s">
        <v>294</v>
      </c>
      <c r="BH30" s="646"/>
      <c r="BI30" s="646"/>
      <c r="BJ30" s="646"/>
      <c r="BK30" s="646"/>
      <c r="BL30" s="646"/>
      <c r="BM30" s="646"/>
      <c r="BN30" s="646"/>
      <c r="BO30" s="646"/>
      <c r="BP30" s="646"/>
      <c r="BQ30" s="647"/>
      <c r="BR30" s="592" t="s">
        <v>295</v>
      </c>
      <c r="BS30" s="646"/>
      <c r="BT30" s="646"/>
      <c r="BU30" s="646"/>
      <c r="BV30" s="646"/>
      <c r="BW30" s="646"/>
      <c r="BX30" s="646"/>
      <c r="BY30" s="646"/>
      <c r="BZ30" s="646"/>
      <c r="CA30" s="646"/>
      <c r="CB30" s="647"/>
      <c r="CD30" s="650"/>
      <c r="CE30" s="651"/>
      <c r="CF30" s="607" t="s">
        <v>296</v>
      </c>
      <c r="CG30" s="608"/>
      <c r="CH30" s="608"/>
      <c r="CI30" s="608"/>
      <c r="CJ30" s="608"/>
      <c r="CK30" s="608"/>
      <c r="CL30" s="608"/>
      <c r="CM30" s="608"/>
      <c r="CN30" s="608"/>
      <c r="CO30" s="608"/>
      <c r="CP30" s="608"/>
      <c r="CQ30" s="609"/>
      <c r="CR30" s="610">
        <v>1979549</v>
      </c>
      <c r="CS30" s="611"/>
      <c r="CT30" s="611"/>
      <c r="CU30" s="611"/>
      <c r="CV30" s="611"/>
      <c r="CW30" s="611"/>
      <c r="CX30" s="611"/>
      <c r="CY30" s="612"/>
      <c r="CZ30" s="615">
        <v>10.4</v>
      </c>
      <c r="DA30" s="640"/>
      <c r="DB30" s="640"/>
      <c r="DC30" s="645"/>
      <c r="DD30" s="619">
        <v>1962497</v>
      </c>
      <c r="DE30" s="611"/>
      <c r="DF30" s="611"/>
      <c r="DG30" s="611"/>
      <c r="DH30" s="611"/>
      <c r="DI30" s="611"/>
      <c r="DJ30" s="611"/>
      <c r="DK30" s="612"/>
      <c r="DL30" s="619">
        <v>1765670</v>
      </c>
      <c r="DM30" s="611"/>
      <c r="DN30" s="611"/>
      <c r="DO30" s="611"/>
      <c r="DP30" s="611"/>
      <c r="DQ30" s="611"/>
      <c r="DR30" s="611"/>
      <c r="DS30" s="611"/>
      <c r="DT30" s="611"/>
      <c r="DU30" s="611"/>
      <c r="DV30" s="612"/>
      <c r="DW30" s="615">
        <v>15.6</v>
      </c>
      <c r="DX30" s="640"/>
      <c r="DY30" s="640"/>
      <c r="DZ30" s="640"/>
      <c r="EA30" s="640"/>
      <c r="EB30" s="640"/>
      <c r="EC30" s="641"/>
    </row>
    <row r="31" spans="2:133" ht="11.25" customHeight="1" x14ac:dyDescent="0.15">
      <c r="B31" s="623" t="s">
        <v>297</v>
      </c>
      <c r="C31" s="624"/>
      <c r="D31" s="624"/>
      <c r="E31" s="624"/>
      <c r="F31" s="624"/>
      <c r="G31" s="624"/>
      <c r="H31" s="624"/>
      <c r="I31" s="624"/>
      <c r="J31" s="624"/>
      <c r="K31" s="624"/>
      <c r="L31" s="624"/>
      <c r="M31" s="624"/>
      <c r="N31" s="624"/>
      <c r="O31" s="624"/>
      <c r="P31" s="624"/>
      <c r="Q31" s="625"/>
      <c r="R31" s="610" t="s">
        <v>122</v>
      </c>
      <c r="S31" s="611"/>
      <c r="T31" s="611"/>
      <c r="U31" s="611"/>
      <c r="V31" s="611"/>
      <c r="W31" s="611"/>
      <c r="X31" s="611"/>
      <c r="Y31" s="612"/>
      <c r="Z31" s="613" t="s">
        <v>122</v>
      </c>
      <c r="AA31" s="613"/>
      <c r="AB31" s="613"/>
      <c r="AC31" s="613"/>
      <c r="AD31" s="614" t="s">
        <v>122</v>
      </c>
      <c r="AE31" s="614"/>
      <c r="AF31" s="614"/>
      <c r="AG31" s="614"/>
      <c r="AH31" s="614"/>
      <c r="AI31" s="614"/>
      <c r="AJ31" s="614"/>
      <c r="AK31" s="614"/>
      <c r="AL31" s="615" t="s">
        <v>122</v>
      </c>
      <c r="AM31" s="616"/>
      <c r="AN31" s="616"/>
      <c r="AO31" s="617"/>
      <c r="AP31" s="658" t="s">
        <v>298</v>
      </c>
      <c r="AQ31" s="659"/>
      <c r="AR31" s="659"/>
      <c r="AS31" s="659"/>
      <c r="AT31" s="664" t="s">
        <v>299</v>
      </c>
      <c r="AU31" s="200"/>
      <c r="AV31" s="200"/>
      <c r="AW31" s="200"/>
      <c r="AX31" s="596" t="s">
        <v>177</v>
      </c>
      <c r="AY31" s="597"/>
      <c r="AZ31" s="597"/>
      <c r="BA31" s="597"/>
      <c r="BB31" s="597"/>
      <c r="BC31" s="597"/>
      <c r="BD31" s="597"/>
      <c r="BE31" s="597"/>
      <c r="BF31" s="598"/>
      <c r="BG31" s="657">
        <v>99.3</v>
      </c>
      <c r="BH31" s="654"/>
      <c r="BI31" s="654"/>
      <c r="BJ31" s="654"/>
      <c r="BK31" s="654"/>
      <c r="BL31" s="654"/>
      <c r="BM31" s="605">
        <v>96.7</v>
      </c>
      <c r="BN31" s="654"/>
      <c r="BO31" s="654"/>
      <c r="BP31" s="654"/>
      <c r="BQ31" s="655"/>
      <c r="BR31" s="657">
        <v>99</v>
      </c>
      <c r="BS31" s="654"/>
      <c r="BT31" s="654"/>
      <c r="BU31" s="654"/>
      <c r="BV31" s="654"/>
      <c r="BW31" s="654"/>
      <c r="BX31" s="605">
        <v>96.4</v>
      </c>
      <c r="BY31" s="654"/>
      <c r="BZ31" s="654"/>
      <c r="CA31" s="654"/>
      <c r="CB31" s="655"/>
      <c r="CD31" s="650"/>
      <c r="CE31" s="651"/>
      <c r="CF31" s="607" t="s">
        <v>300</v>
      </c>
      <c r="CG31" s="608"/>
      <c r="CH31" s="608"/>
      <c r="CI31" s="608"/>
      <c r="CJ31" s="608"/>
      <c r="CK31" s="608"/>
      <c r="CL31" s="608"/>
      <c r="CM31" s="608"/>
      <c r="CN31" s="608"/>
      <c r="CO31" s="608"/>
      <c r="CP31" s="608"/>
      <c r="CQ31" s="609"/>
      <c r="CR31" s="610">
        <v>58922</v>
      </c>
      <c r="CS31" s="643"/>
      <c r="CT31" s="643"/>
      <c r="CU31" s="643"/>
      <c r="CV31" s="643"/>
      <c r="CW31" s="643"/>
      <c r="CX31" s="643"/>
      <c r="CY31" s="644"/>
      <c r="CZ31" s="615">
        <v>0.3</v>
      </c>
      <c r="DA31" s="640"/>
      <c r="DB31" s="640"/>
      <c r="DC31" s="645"/>
      <c r="DD31" s="619">
        <v>58446</v>
      </c>
      <c r="DE31" s="643"/>
      <c r="DF31" s="643"/>
      <c r="DG31" s="643"/>
      <c r="DH31" s="643"/>
      <c r="DI31" s="643"/>
      <c r="DJ31" s="643"/>
      <c r="DK31" s="644"/>
      <c r="DL31" s="619">
        <v>58446</v>
      </c>
      <c r="DM31" s="643"/>
      <c r="DN31" s="643"/>
      <c r="DO31" s="643"/>
      <c r="DP31" s="643"/>
      <c r="DQ31" s="643"/>
      <c r="DR31" s="643"/>
      <c r="DS31" s="643"/>
      <c r="DT31" s="643"/>
      <c r="DU31" s="643"/>
      <c r="DV31" s="644"/>
      <c r="DW31" s="615">
        <v>0.5</v>
      </c>
      <c r="DX31" s="640"/>
      <c r="DY31" s="640"/>
      <c r="DZ31" s="640"/>
      <c r="EA31" s="640"/>
      <c r="EB31" s="640"/>
      <c r="EC31" s="641"/>
    </row>
    <row r="32" spans="2:133" ht="11.25" customHeight="1" x14ac:dyDescent="0.15">
      <c r="B32" s="607" t="s">
        <v>301</v>
      </c>
      <c r="C32" s="608"/>
      <c r="D32" s="608"/>
      <c r="E32" s="608"/>
      <c r="F32" s="608"/>
      <c r="G32" s="608"/>
      <c r="H32" s="608"/>
      <c r="I32" s="608"/>
      <c r="J32" s="608"/>
      <c r="K32" s="608"/>
      <c r="L32" s="608"/>
      <c r="M32" s="608"/>
      <c r="N32" s="608"/>
      <c r="O32" s="608"/>
      <c r="P32" s="608"/>
      <c r="Q32" s="609"/>
      <c r="R32" s="610">
        <v>1231108</v>
      </c>
      <c r="S32" s="611"/>
      <c r="T32" s="611"/>
      <c r="U32" s="611"/>
      <c r="V32" s="611"/>
      <c r="W32" s="611"/>
      <c r="X32" s="611"/>
      <c r="Y32" s="612"/>
      <c r="Z32" s="613">
        <v>6.2</v>
      </c>
      <c r="AA32" s="613"/>
      <c r="AB32" s="613"/>
      <c r="AC32" s="613"/>
      <c r="AD32" s="614" t="s">
        <v>122</v>
      </c>
      <c r="AE32" s="614"/>
      <c r="AF32" s="614"/>
      <c r="AG32" s="614"/>
      <c r="AH32" s="614"/>
      <c r="AI32" s="614"/>
      <c r="AJ32" s="614"/>
      <c r="AK32" s="614"/>
      <c r="AL32" s="615" t="s">
        <v>122</v>
      </c>
      <c r="AM32" s="616"/>
      <c r="AN32" s="616"/>
      <c r="AO32" s="617"/>
      <c r="AP32" s="660"/>
      <c r="AQ32" s="661"/>
      <c r="AR32" s="661"/>
      <c r="AS32" s="661"/>
      <c r="AT32" s="665"/>
      <c r="AU32" s="196" t="s">
        <v>302</v>
      </c>
      <c r="AX32" s="607" t="s">
        <v>303</v>
      </c>
      <c r="AY32" s="608"/>
      <c r="AZ32" s="608"/>
      <c r="BA32" s="608"/>
      <c r="BB32" s="608"/>
      <c r="BC32" s="608"/>
      <c r="BD32" s="608"/>
      <c r="BE32" s="608"/>
      <c r="BF32" s="609"/>
      <c r="BG32" s="667">
        <v>99.6</v>
      </c>
      <c r="BH32" s="643"/>
      <c r="BI32" s="643"/>
      <c r="BJ32" s="643"/>
      <c r="BK32" s="643"/>
      <c r="BL32" s="643"/>
      <c r="BM32" s="616">
        <v>97.1</v>
      </c>
      <c r="BN32" s="643"/>
      <c r="BO32" s="643"/>
      <c r="BP32" s="643"/>
      <c r="BQ32" s="656"/>
      <c r="BR32" s="667">
        <v>99.3</v>
      </c>
      <c r="BS32" s="643"/>
      <c r="BT32" s="643"/>
      <c r="BU32" s="643"/>
      <c r="BV32" s="643"/>
      <c r="BW32" s="643"/>
      <c r="BX32" s="616">
        <v>97.2</v>
      </c>
      <c r="BY32" s="643"/>
      <c r="BZ32" s="643"/>
      <c r="CA32" s="643"/>
      <c r="CB32" s="656"/>
      <c r="CD32" s="652"/>
      <c r="CE32" s="653"/>
      <c r="CF32" s="607" t="s">
        <v>304</v>
      </c>
      <c r="CG32" s="608"/>
      <c r="CH32" s="608"/>
      <c r="CI32" s="608"/>
      <c r="CJ32" s="608"/>
      <c r="CK32" s="608"/>
      <c r="CL32" s="608"/>
      <c r="CM32" s="608"/>
      <c r="CN32" s="608"/>
      <c r="CO32" s="608"/>
      <c r="CP32" s="608"/>
      <c r="CQ32" s="609"/>
      <c r="CR32" s="610" t="s">
        <v>122</v>
      </c>
      <c r="CS32" s="611"/>
      <c r="CT32" s="611"/>
      <c r="CU32" s="611"/>
      <c r="CV32" s="611"/>
      <c r="CW32" s="611"/>
      <c r="CX32" s="611"/>
      <c r="CY32" s="612"/>
      <c r="CZ32" s="615" t="s">
        <v>122</v>
      </c>
      <c r="DA32" s="640"/>
      <c r="DB32" s="640"/>
      <c r="DC32" s="645"/>
      <c r="DD32" s="619" t="s">
        <v>122</v>
      </c>
      <c r="DE32" s="611"/>
      <c r="DF32" s="611"/>
      <c r="DG32" s="611"/>
      <c r="DH32" s="611"/>
      <c r="DI32" s="611"/>
      <c r="DJ32" s="611"/>
      <c r="DK32" s="612"/>
      <c r="DL32" s="619" t="s">
        <v>122</v>
      </c>
      <c r="DM32" s="611"/>
      <c r="DN32" s="611"/>
      <c r="DO32" s="611"/>
      <c r="DP32" s="611"/>
      <c r="DQ32" s="611"/>
      <c r="DR32" s="611"/>
      <c r="DS32" s="611"/>
      <c r="DT32" s="611"/>
      <c r="DU32" s="611"/>
      <c r="DV32" s="612"/>
      <c r="DW32" s="615" t="s">
        <v>122</v>
      </c>
      <c r="DX32" s="640"/>
      <c r="DY32" s="640"/>
      <c r="DZ32" s="640"/>
      <c r="EA32" s="640"/>
      <c r="EB32" s="640"/>
      <c r="EC32" s="641"/>
    </row>
    <row r="33" spans="2:133" ht="11.25" customHeight="1" x14ac:dyDescent="0.15">
      <c r="B33" s="607" t="s">
        <v>305</v>
      </c>
      <c r="C33" s="608"/>
      <c r="D33" s="608"/>
      <c r="E33" s="608"/>
      <c r="F33" s="608"/>
      <c r="G33" s="608"/>
      <c r="H33" s="608"/>
      <c r="I33" s="608"/>
      <c r="J33" s="608"/>
      <c r="K33" s="608"/>
      <c r="L33" s="608"/>
      <c r="M33" s="608"/>
      <c r="N33" s="608"/>
      <c r="O33" s="608"/>
      <c r="P33" s="608"/>
      <c r="Q33" s="609"/>
      <c r="R33" s="610">
        <v>164673</v>
      </c>
      <c r="S33" s="611"/>
      <c r="T33" s="611"/>
      <c r="U33" s="611"/>
      <c r="V33" s="611"/>
      <c r="W33" s="611"/>
      <c r="X33" s="611"/>
      <c r="Y33" s="612"/>
      <c r="Z33" s="613">
        <v>0.8</v>
      </c>
      <c r="AA33" s="613"/>
      <c r="AB33" s="613"/>
      <c r="AC33" s="613"/>
      <c r="AD33" s="614">
        <v>91990</v>
      </c>
      <c r="AE33" s="614"/>
      <c r="AF33" s="614"/>
      <c r="AG33" s="614"/>
      <c r="AH33" s="614"/>
      <c r="AI33" s="614"/>
      <c r="AJ33" s="614"/>
      <c r="AK33" s="614"/>
      <c r="AL33" s="615">
        <v>0.8</v>
      </c>
      <c r="AM33" s="616"/>
      <c r="AN33" s="616"/>
      <c r="AO33" s="617"/>
      <c r="AP33" s="662"/>
      <c r="AQ33" s="663"/>
      <c r="AR33" s="663"/>
      <c r="AS33" s="663"/>
      <c r="AT33" s="666"/>
      <c r="AU33" s="201"/>
      <c r="AV33" s="201"/>
      <c r="AW33" s="201"/>
      <c r="AX33" s="631" t="s">
        <v>306</v>
      </c>
      <c r="AY33" s="632"/>
      <c r="AZ33" s="632"/>
      <c r="BA33" s="632"/>
      <c r="BB33" s="632"/>
      <c r="BC33" s="632"/>
      <c r="BD33" s="632"/>
      <c r="BE33" s="632"/>
      <c r="BF33" s="633"/>
      <c r="BG33" s="668">
        <v>99.1</v>
      </c>
      <c r="BH33" s="669"/>
      <c r="BI33" s="669"/>
      <c r="BJ33" s="669"/>
      <c r="BK33" s="669"/>
      <c r="BL33" s="669"/>
      <c r="BM33" s="670">
        <v>95.9</v>
      </c>
      <c r="BN33" s="669"/>
      <c r="BO33" s="669"/>
      <c r="BP33" s="669"/>
      <c r="BQ33" s="671"/>
      <c r="BR33" s="668">
        <v>98.6</v>
      </c>
      <c r="BS33" s="669"/>
      <c r="BT33" s="669"/>
      <c r="BU33" s="669"/>
      <c r="BV33" s="669"/>
      <c r="BW33" s="669"/>
      <c r="BX33" s="670">
        <v>95.5</v>
      </c>
      <c r="BY33" s="669"/>
      <c r="BZ33" s="669"/>
      <c r="CA33" s="669"/>
      <c r="CB33" s="671"/>
      <c r="CD33" s="607" t="s">
        <v>307</v>
      </c>
      <c r="CE33" s="608"/>
      <c r="CF33" s="608"/>
      <c r="CG33" s="608"/>
      <c r="CH33" s="608"/>
      <c r="CI33" s="608"/>
      <c r="CJ33" s="608"/>
      <c r="CK33" s="608"/>
      <c r="CL33" s="608"/>
      <c r="CM33" s="608"/>
      <c r="CN33" s="608"/>
      <c r="CO33" s="608"/>
      <c r="CP33" s="608"/>
      <c r="CQ33" s="609"/>
      <c r="CR33" s="610">
        <v>9458657</v>
      </c>
      <c r="CS33" s="643"/>
      <c r="CT33" s="643"/>
      <c r="CU33" s="643"/>
      <c r="CV33" s="643"/>
      <c r="CW33" s="643"/>
      <c r="CX33" s="643"/>
      <c r="CY33" s="644"/>
      <c r="CZ33" s="615">
        <v>49.6</v>
      </c>
      <c r="DA33" s="640"/>
      <c r="DB33" s="640"/>
      <c r="DC33" s="645"/>
      <c r="DD33" s="619">
        <v>6874580</v>
      </c>
      <c r="DE33" s="643"/>
      <c r="DF33" s="643"/>
      <c r="DG33" s="643"/>
      <c r="DH33" s="643"/>
      <c r="DI33" s="643"/>
      <c r="DJ33" s="643"/>
      <c r="DK33" s="644"/>
      <c r="DL33" s="619">
        <v>5591010</v>
      </c>
      <c r="DM33" s="643"/>
      <c r="DN33" s="643"/>
      <c r="DO33" s="643"/>
      <c r="DP33" s="643"/>
      <c r="DQ33" s="643"/>
      <c r="DR33" s="643"/>
      <c r="DS33" s="643"/>
      <c r="DT33" s="643"/>
      <c r="DU33" s="643"/>
      <c r="DV33" s="644"/>
      <c r="DW33" s="615">
        <v>49.3</v>
      </c>
      <c r="DX33" s="640"/>
      <c r="DY33" s="640"/>
      <c r="DZ33" s="640"/>
      <c r="EA33" s="640"/>
      <c r="EB33" s="640"/>
      <c r="EC33" s="641"/>
    </row>
    <row r="34" spans="2:133" ht="11.25" customHeight="1" x14ac:dyDescent="0.15">
      <c r="B34" s="607" t="s">
        <v>308</v>
      </c>
      <c r="C34" s="608"/>
      <c r="D34" s="608"/>
      <c r="E34" s="608"/>
      <c r="F34" s="608"/>
      <c r="G34" s="608"/>
      <c r="H34" s="608"/>
      <c r="I34" s="608"/>
      <c r="J34" s="608"/>
      <c r="K34" s="608"/>
      <c r="L34" s="608"/>
      <c r="M34" s="608"/>
      <c r="N34" s="608"/>
      <c r="O34" s="608"/>
      <c r="P34" s="608"/>
      <c r="Q34" s="609"/>
      <c r="R34" s="610">
        <v>296141</v>
      </c>
      <c r="S34" s="611"/>
      <c r="T34" s="611"/>
      <c r="U34" s="611"/>
      <c r="V34" s="611"/>
      <c r="W34" s="611"/>
      <c r="X34" s="611"/>
      <c r="Y34" s="612"/>
      <c r="Z34" s="613">
        <v>1.5</v>
      </c>
      <c r="AA34" s="613"/>
      <c r="AB34" s="613"/>
      <c r="AC34" s="613"/>
      <c r="AD34" s="614" t="s">
        <v>122</v>
      </c>
      <c r="AE34" s="614"/>
      <c r="AF34" s="614"/>
      <c r="AG34" s="614"/>
      <c r="AH34" s="614"/>
      <c r="AI34" s="614"/>
      <c r="AJ34" s="614"/>
      <c r="AK34" s="614"/>
      <c r="AL34" s="615" t="s">
        <v>122</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309</v>
      </c>
      <c r="CE34" s="608"/>
      <c r="CF34" s="608"/>
      <c r="CG34" s="608"/>
      <c r="CH34" s="608"/>
      <c r="CI34" s="608"/>
      <c r="CJ34" s="608"/>
      <c r="CK34" s="608"/>
      <c r="CL34" s="608"/>
      <c r="CM34" s="608"/>
      <c r="CN34" s="608"/>
      <c r="CO34" s="608"/>
      <c r="CP34" s="608"/>
      <c r="CQ34" s="609"/>
      <c r="CR34" s="610">
        <v>2660266</v>
      </c>
      <c r="CS34" s="611"/>
      <c r="CT34" s="611"/>
      <c r="CU34" s="611"/>
      <c r="CV34" s="611"/>
      <c r="CW34" s="611"/>
      <c r="CX34" s="611"/>
      <c r="CY34" s="612"/>
      <c r="CZ34" s="615">
        <v>13.9</v>
      </c>
      <c r="DA34" s="640"/>
      <c r="DB34" s="640"/>
      <c r="DC34" s="645"/>
      <c r="DD34" s="619">
        <v>1399729</v>
      </c>
      <c r="DE34" s="611"/>
      <c r="DF34" s="611"/>
      <c r="DG34" s="611"/>
      <c r="DH34" s="611"/>
      <c r="DI34" s="611"/>
      <c r="DJ34" s="611"/>
      <c r="DK34" s="612"/>
      <c r="DL34" s="619">
        <v>1107832</v>
      </c>
      <c r="DM34" s="611"/>
      <c r="DN34" s="611"/>
      <c r="DO34" s="611"/>
      <c r="DP34" s="611"/>
      <c r="DQ34" s="611"/>
      <c r="DR34" s="611"/>
      <c r="DS34" s="611"/>
      <c r="DT34" s="611"/>
      <c r="DU34" s="611"/>
      <c r="DV34" s="612"/>
      <c r="DW34" s="615">
        <v>9.8000000000000007</v>
      </c>
      <c r="DX34" s="640"/>
      <c r="DY34" s="640"/>
      <c r="DZ34" s="640"/>
      <c r="EA34" s="640"/>
      <c r="EB34" s="640"/>
      <c r="EC34" s="641"/>
    </row>
    <row r="35" spans="2:133" ht="11.25" customHeight="1" x14ac:dyDescent="0.15">
      <c r="B35" s="607" t="s">
        <v>310</v>
      </c>
      <c r="C35" s="608"/>
      <c r="D35" s="608"/>
      <c r="E35" s="608"/>
      <c r="F35" s="608"/>
      <c r="G35" s="608"/>
      <c r="H35" s="608"/>
      <c r="I35" s="608"/>
      <c r="J35" s="608"/>
      <c r="K35" s="608"/>
      <c r="L35" s="608"/>
      <c r="M35" s="608"/>
      <c r="N35" s="608"/>
      <c r="O35" s="608"/>
      <c r="P35" s="608"/>
      <c r="Q35" s="609"/>
      <c r="R35" s="610">
        <v>1133167</v>
      </c>
      <c r="S35" s="611"/>
      <c r="T35" s="611"/>
      <c r="U35" s="611"/>
      <c r="V35" s="611"/>
      <c r="W35" s="611"/>
      <c r="X35" s="611"/>
      <c r="Y35" s="612"/>
      <c r="Z35" s="613">
        <v>5.7</v>
      </c>
      <c r="AA35" s="613"/>
      <c r="AB35" s="613"/>
      <c r="AC35" s="613"/>
      <c r="AD35" s="614" t="s">
        <v>122</v>
      </c>
      <c r="AE35" s="614"/>
      <c r="AF35" s="614"/>
      <c r="AG35" s="614"/>
      <c r="AH35" s="614"/>
      <c r="AI35" s="614"/>
      <c r="AJ35" s="614"/>
      <c r="AK35" s="614"/>
      <c r="AL35" s="615" t="s">
        <v>122</v>
      </c>
      <c r="AM35" s="616"/>
      <c r="AN35" s="616"/>
      <c r="AO35" s="617"/>
      <c r="AP35" s="206"/>
      <c r="AQ35" s="592" t="s">
        <v>311</v>
      </c>
      <c r="AR35" s="593"/>
      <c r="AS35" s="593"/>
      <c r="AT35" s="593"/>
      <c r="AU35" s="593"/>
      <c r="AV35" s="593"/>
      <c r="AW35" s="593"/>
      <c r="AX35" s="593"/>
      <c r="AY35" s="593"/>
      <c r="AZ35" s="593"/>
      <c r="BA35" s="593"/>
      <c r="BB35" s="593"/>
      <c r="BC35" s="593"/>
      <c r="BD35" s="593"/>
      <c r="BE35" s="593"/>
      <c r="BF35" s="594"/>
      <c r="BG35" s="592" t="s">
        <v>312</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313</v>
      </c>
      <c r="CE35" s="608"/>
      <c r="CF35" s="608"/>
      <c r="CG35" s="608"/>
      <c r="CH35" s="608"/>
      <c r="CI35" s="608"/>
      <c r="CJ35" s="608"/>
      <c r="CK35" s="608"/>
      <c r="CL35" s="608"/>
      <c r="CM35" s="608"/>
      <c r="CN35" s="608"/>
      <c r="CO35" s="608"/>
      <c r="CP35" s="608"/>
      <c r="CQ35" s="609"/>
      <c r="CR35" s="610">
        <v>359638</v>
      </c>
      <c r="CS35" s="643"/>
      <c r="CT35" s="643"/>
      <c r="CU35" s="643"/>
      <c r="CV35" s="643"/>
      <c r="CW35" s="643"/>
      <c r="CX35" s="643"/>
      <c r="CY35" s="644"/>
      <c r="CZ35" s="615">
        <v>1.9</v>
      </c>
      <c r="DA35" s="640"/>
      <c r="DB35" s="640"/>
      <c r="DC35" s="645"/>
      <c r="DD35" s="619">
        <v>276178</v>
      </c>
      <c r="DE35" s="643"/>
      <c r="DF35" s="643"/>
      <c r="DG35" s="643"/>
      <c r="DH35" s="643"/>
      <c r="DI35" s="643"/>
      <c r="DJ35" s="643"/>
      <c r="DK35" s="644"/>
      <c r="DL35" s="619">
        <v>160799</v>
      </c>
      <c r="DM35" s="643"/>
      <c r="DN35" s="643"/>
      <c r="DO35" s="643"/>
      <c r="DP35" s="643"/>
      <c r="DQ35" s="643"/>
      <c r="DR35" s="643"/>
      <c r="DS35" s="643"/>
      <c r="DT35" s="643"/>
      <c r="DU35" s="643"/>
      <c r="DV35" s="644"/>
      <c r="DW35" s="615">
        <v>1.4</v>
      </c>
      <c r="DX35" s="640"/>
      <c r="DY35" s="640"/>
      <c r="DZ35" s="640"/>
      <c r="EA35" s="640"/>
      <c r="EB35" s="640"/>
      <c r="EC35" s="641"/>
    </row>
    <row r="36" spans="2:133" ht="11.25" customHeight="1" x14ac:dyDescent="0.15">
      <c r="B36" s="607" t="s">
        <v>314</v>
      </c>
      <c r="C36" s="608"/>
      <c r="D36" s="608"/>
      <c r="E36" s="608"/>
      <c r="F36" s="608"/>
      <c r="G36" s="608"/>
      <c r="H36" s="608"/>
      <c r="I36" s="608"/>
      <c r="J36" s="608"/>
      <c r="K36" s="608"/>
      <c r="L36" s="608"/>
      <c r="M36" s="608"/>
      <c r="N36" s="608"/>
      <c r="O36" s="608"/>
      <c r="P36" s="608"/>
      <c r="Q36" s="609"/>
      <c r="R36" s="610">
        <v>485392</v>
      </c>
      <c r="S36" s="611"/>
      <c r="T36" s="611"/>
      <c r="U36" s="611"/>
      <c r="V36" s="611"/>
      <c r="W36" s="611"/>
      <c r="X36" s="611"/>
      <c r="Y36" s="612"/>
      <c r="Z36" s="613">
        <v>2.4</v>
      </c>
      <c r="AA36" s="613"/>
      <c r="AB36" s="613"/>
      <c r="AC36" s="613"/>
      <c r="AD36" s="614" t="s">
        <v>122</v>
      </c>
      <c r="AE36" s="614"/>
      <c r="AF36" s="614"/>
      <c r="AG36" s="614"/>
      <c r="AH36" s="614"/>
      <c r="AI36" s="614"/>
      <c r="AJ36" s="614"/>
      <c r="AK36" s="614"/>
      <c r="AL36" s="615" t="s">
        <v>122</v>
      </c>
      <c r="AM36" s="616"/>
      <c r="AN36" s="616"/>
      <c r="AO36" s="617"/>
      <c r="AP36" s="206"/>
      <c r="AQ36" s="676" t="s">
        <v>315</v>
      </c>
      <c r="AR36" s="677"/>
      <c r="AS36" s="677"/>
      <c r="AT36" s="677"/>
      <c r="AU36" s="677"/>
      <c r="AV36" s="677"/>
      <c r="AW36" s="677"/>
      <c r="AX36" s="677"/>
      <c r="AY36" s="678"/>
      <c r="AZ36" s="599">
        <v>3167489</v>
      </c>
      <c r="BA36" s="600"/>
      <c r="BB36" s="600"/>
      <c r="BC36" s="600"/>
      <c r="BD36" s="600"/>
      <c r="BE36" s="600"/>
      <c r="BF36" s="672"/>
      <c r="BG36" s="596" t="s">
        <v>316</v>
      </c>
      <c r="BH36" s="597"/>
      <c r="BI36" s="597"/>
      <c r="BJ36" s="597"/>
      <c r="BK36" s="597"/>
      <c r="BL36" s="597"/>
      <c r="BM36" s="597"/>
      <c r="BN36" s="597"/>
      <c r="BO36" s="597"/>
      <c r="BP36" s="597"/>
      <c r="BQ36" s="597"/>
      <c r="BR36" s="597"/>
      <c r="BS36" s="597"/>
      <c r="BT36" s="597"/>
      <c r="BU36" s="598"/>
      <c r="BV36" s="599">
        <v>25791</v>
      </c>
      <c r="BW36" s="600"/>
      <c r="BX36" s="600"/>
      <c r="BY36" s="600"/>
      <c r="BZ36" s="600"/>
      <c r="CA36" s="600"/>
      <c r="CB36" s="672"/>
      <c r="CD36" s="607" t="s">
        <v>317</v>
      </c>
      <c r="CE36" s="608"/>
      <c r="CF36" s="608"/>
      <c r="CG36" s="608"/>
      <c r="CH36" s="608"/>
      <c r="CI36" s="608"/>
      <c r="CJ36" s="608"/>
      <c r="CK36" s="608"/>
      <c r="CL36" s="608"/>
      <c r="CM36" s="608"/>
      <c r="CN36" s="608"/>
      <c r="CO36" s="608"/>
      <c r="CP36" s="608"/>
      <c r="CQ36" s="609"/>
      <c r="CR36" s="610">
        <v>4210907</v>
      </c>
      <c r="CS36" s="611"/>
      <c r="CT36" s="611"/>
      <c r="CU36" s="611"/>
      <c r="CV36" s="611"/>
      <c r="CW36" s="611"/>
      <c r="CX36" s="611"/>
      <c r="CY36" s="612"/>
      <c r="CZ36" s="615">
        <v>22.1</v>
      </c>
      <c r="DA36" s="640"/>
      <c r="DB36" s="640"/>
      <c r="DC36" s="645"/>
      <c r="DD36" s="619">
        <v>3499511</v>
      </c>
      <c r="DE36" s="611"/>
      <c r="DF36" s="611"/>
      <c r="DG36" s="611"/>
      <c r="DH36" s="611"/>
      <c r="DI36" s="611"/>
      <c r="DJ36" s="611"/>
      <c r="DK36" s="612"/>
      <c r="DL36" s="619">
        <v>3112517</v>
      </c>
      <c r="DM36" s="611"/>
      <c r="DN36" s="611"/>
      <c r="DO36" s="611"/>
      <c r="DP36" s="611"/>
      <c r="DQ36" s="611"/>
      <c r="DR36" s="611"/>
      <c r="DS36" s="611"/>
      <c r="DT36" s="611"/>
      <c r="DU36" s="611"/>
      <c r="DV36" s="612"/>
      <c r="DW36" s="615">
        <v>27.4</v>
      </c>
      <c r="DX36" s="640"/>
      <c r="DY36" s="640"/>
      <c r="DZ36" s="640"/>
      <c r="EA36" s="640"/>
      <c r="EB36" s="640"/>
      <c r="EC36" s="641"/>
    </row>
    <row r="37" spans="2:133" ht="11.25" customHeight="1" x14ac:dyDescent="0.15">
      <c r="B37" s="607" t="s">
        <v>318</v>
      </c>
      <c r="C37" s="608"/>
      <c r="D37" s="608"/>
      <c r="E37" s="608"/>
      <c r="F37" s="608"/>
      <c r="G37" s="608"/>
      <c r="H37" s="608"/>
      <c r="I37" s="608"/>
      <c r="J37" s="608"/>
      <c r="K37" s="608"/>
      <c r="L37" s="608"/>
      <c r="M37" s="608"/>
      <c r="N37" s="608"/>
      <c r="O37" s="608"/>
      <c r="P37" s="608"/>
      <c r="Q37" s="609"/>
      <c r="R37" s="610">
        <v>419889</v>
      </c>
      <c r="S37" s="611"/>
      <c r="T37" s="611"/>
      <c r="U37" s="611"/>
      <c r="V37" s="611"/>
      <c r="W37" s="611"/>
      <c r="X37" s="611"/>
      <c r="Y37" s="612"/>
      <c r="Z37" s="613">
        <v>2.1</v>
      </c>
      <c r="AA37" s="613"/>
      <c r="AB37" s="613"/>
      <c r="AC37" s="613"/>
      <c r="AD37" s="614">
        <v>421</v>
      </c>
      <c r="AE37" s="614"/>
      <c r="AF37" s="614"/>
      <c r="AG37" s="614"/>
      <c r="AH37" s="614"/>
      <c r="AI37" s="614"/>
      <c r="AJ37" s="614"/>
      <c r="AK37" s="614"/>
      <c r="AL37" s="615">
        <v>0</v>
      </c>
      <c r="AM37" s="616"/>
      <c r="AN37" s="616"/>
      <c r="AO37" s="617"/>
      <c r="AQ37" s="673" t="s">
        <v>319</v>
      </c>
      <c r="AR37" s="674"/>
      <c r="AS37" s="674"/>
      <c r="AT37" s="674"/>
      <c r="AU37" s="674"/>
      <c r="AV37" s="674"/>
      <c r="AW37" s="674"/>
      <c r="AX37" s="674"/>
      <c r="AY37" s="675"/>
      <c r="AZ37" s="610">
        <v>1189871</v>
      </c>
      <c r="BA37" s="611"/>
      <c r="BB37" s="611"/>
      <c r="BC37" s="611"/>
      <c r="BD37" s="643"/>
      <c r="BE37" s="643"/>
      <c r="BF37" s="656"/>
      <c r="BG37" s="607" t="s">
        <v>320</v>
      </c>
      <c r="BH37" s="608"/>
      <c r="BI37" s="608"/>
      <c r="BJ37" s="608"/>
      <c r="BK37" s="608"/>
      <c r="BL37" s="608"/>
      <c r="BM37" s="608"/>
      <c r="BN37" s="608"/>
      <c r="BO37" s="608"/>
      <c r="BP37" s="608"/>
      <c r="BQ37" s="608"/>
      <c r="BR37" s="608"/>
      <c r="BS37" s="608"/>
      <c r="BT37" s="608"/>
      <c r="BU37" s="609"/>
      <c r="BV37" s="610">
        <v>-18158</v>
      </c>
      <c r="BW37" s="611"/>
      <c r="BX37" s="611"/>
      <c r="BY37" s="611"/>
      <c r="BZ37" s="611"/>
      <c r="CA37" s="611"/>
      <c r="CB37" s="620"/>
      <c r="CD37" s="607" t="s">
        <v>321</v>
      </c>
      <c r="CE37" s="608"/>
      <c r="CF37" s="608"/>
      <c r="CG37" s="608"/>
      <c r="CH37" s="608"/>
      <c r="CI37" s="608"/>
      <c r="CJ37" s="608"/>
      <c r="CK37" s="608"/>
      <c r="CL37" s="608"/>
      <c r="CM37" s="608"/>
      <c r="CN37" s="608"/>
      <c r="CO37" s="608"/>
      <c r="CP37" s="608"/>
      <c r="CQ37" s="609"/>
      <c r="CR37" s="610">
        <v>1143897</v>
      </c>
      <c r="CS37" s="643"/>
      <c r="CT37" s="643"/>
      <c r="CU37" s="643"/>
      <c r="CV37" s="643"/>
      <c r="CW37" s="643"/>
      <c r="CX37" s="643"/>
      <c r="CY37" s="644"/>
      <c r="CZ37" s="615">
        <v>6</v>
      </c>
      <c r="DA37" s="640"/>
      <c r="DB37" s="640"/>
      <c r="DC37" s="645"/>
      <c r="DD37" s="619">
        <v>1086142</v>
      </c>
      <c r="DE37" s="643"/>
      <c r="DF37" s="643"/>
      <c r="DG37" s="643"/>
      <c r="DH37" s="643"/>
      <c r="DI37" s="643"/>
      <c r="DJ37" s="643"/>
      <c r="DK37" s="644"/>
      <c r="DL37" s="619">
        <v>1032293</v>
      </c>
      <c r="DM37" s="643"/>
      <c r="DN37" s="643"/>
      <c r="DO37" s="643"/>
      <c r="DP37" s="643"/>
      <c r="DQ37" s="643"/>
      <c r="DR37" s="643"/>
      <c r="DS37" s="643"/>
      <c r="DT37" s="643"/>
      <c r="DU37" s="643"/>
      <c r="DV37" s="644"/>
      <c r="DW37" s="615">
        <v>9.1</v>
      </c>
      <c r="DX37" s="640"/>
      <c r="DY37" s="640"/>
      <c r="DZ37" s="640"/>
      <c r="EA37" s="640"/>
      <c r="EB37" s="640"/>
      <c r="EC37" s="641"/>
    </row>
    <row r="38" spans="2:133" ht="11.25" customHeight="1" x14ac:dyDescent="0.15">
      <c r="B38" s="607" t="s">
        <v>322</v>
      </c>
      <c r="C38" s="608"/>
      <c r="D38" s="608"/>
      <c r="E38" s="608"/>
      <c r="F38" s="608"/>
      <c r="G38" s="608"/>
      <c r="H38" s="608"/>
      <c r="I38" s="608"/>
      <c r="J38" s="608"/>
      <c r="K38" s="608"/>
      <c r="L38" s="608"/>
      <c r="M38" s="608"/>
      <c r="N38" s="608"/>
      <c r="O38" s="608"/>
      <c r="P38" s="608"/>
      <c r="Q38" s="609"/>
      <c r="R38" s="610">
        <v>1033962</v>
      </c>
      <c r="S38" s="611"/>
      <c r="T38" s="611"/>
      <c r="U38" s="611"/>
      <c r="V38" s="611"/>
      <c r="W38" s="611"/>
      <c r="X38" s="611"/>
      <c r="Y38" s="612"/>
      <c r="Z38" s="613">
        <v>5.2</v>
      </c>
      <c r="AA38" s="613"/>
      <c r="AB38" s="613"/>
      <c r="AC38" s="613"/>
      <c r="AD38" s="614" t="s">
        <v>122</v>
      </c>
      <c r="AE38" s="614"/>
      <c r="AF38" s="614"/>
      <c r="AG38" s="614"/>
      <c r="AH38" s="614"/>
      <c r="AI38" s="614"/>
      <c r="AJ38" s="614"/>
      <c r="AK38" s="614"/>
      <c r="AL38" s="615" t="s">
        <v>122</v>
      </c>
      <c r="AM38" s="616"/>
      <c r="AN38" s="616"/>
      <c r="AO38" s="617"/>
      <c r="AQ38" s="673" t="s">
        <v>323</v>
      </c>
      <c r="AR38" s="674"/>
      <c r="AS38" s="674"/>
      <c r="AT38" s="674"/>
      <c r="AU38" s="674"/>
      <c r="AV38" s="674"/>
      <c r="AW38" s="674"/>
      <c r="AX38" s="674"/>
      <c r="AY38" s="675"/>
      <c r="AZ38" s="610">
        <v>471039</v>
      </c>
      <c r="BA38" s="611"/>
      <c r="BB38" s="611"/>
      <c r="BC38" s="611"/>
      <c r="BD38" s="643"/>
      <c r="BE38" s="643"/>
      <c r="BF38" s="656"/>
      <c r="BG38" s="607" t="s">
        <v>324</v>
      </c>
      <c r="BH38" s="608"/>
      <c r="BI38" s="608"/>
      <c r="BJ38" s="608"/>
      <c r="BK38" s="608"/>
      <c r="BL38" s="608"/>
      <c r="BM38" s="608"/>
      <c r="BN38" s="608"/>
      <c r="BO38" s="608"/>
      <c r="BP38" s="608"/>
      <c r="BQ38" s="608"/>
      <c r="BR38" s="608"/>
      <c r="BS38" s="608"/>
      <c r="BT38" s="608"/>
      <c r="BU38" s="609"/>
      <c r="BV38" s="610">
        <v>2800</v>
      </c>
      <c r="BW38" s="611"/>
      <c r="BX38" s="611"/>
      <c r="BY38" s="611"/>
      <c r="BZ38" s="611"/>
      <c r="CA38" s="611"/>
      <c r="CB38" s="620"/>
      <c r="CD38" s="607" t="s">
        <v>325</v>
      </c>
      <c r="CE38" s="608"/>
      <c r="CF38" s="608"/>
      <c r="CG38" s="608"/>
      <c r="CH38" s="608"/>
      <c r="CI38" s="608"/>
      <c r="CJ38" s="608"/>
      <c r="CK38" s="608"/>
      <c r="CL38" s="608"/>
      <c r="CM38" s="608"/>
      <c r="CN38" s="608"/>
      <c r="CO38" s="608"/>
      <c r="CP38" s="608"/>
      <c r="CQ38" s="609"/>
      <c r="CR38" s="610">
        <v>1299002</v>
      </c>
      <c r="CS38" s="611"/>
      <c r="CT38" s="611"/>
      <c r="CU38" s="611"/>
      <c r="CV38" s="611"/>
      <c r="CW38" s="611"/>
      <c r="CX38" s="611"/>
      <c r="CY38" s="612"/>
      <c r="CZ38" s="615">
        <v>6.8</v>
      </c>
      <c r="DA38" s="640"/>
      <c r="DB38" s="640"/>
      <c r="DC38" s="645"/>
      <c r="DD38" s="619">
        <v>1104275</v>
      </c>
      <c r="DE38" s="611"/>
      <c r="DF38" s="611"/>
      <c r="DG38" s="611"/>
      <c r="DH38" s="611"/>
      <c r="DI38" s="611"/>
      <c r="DJ38" s="611"/>
      <c r="DK38" s="612"/>
      <c r="DL38" s="619">
        <v>999853</v>
      </c>
      <c r="DM38" s="611"/>
      <c r="DN38" s="611"/>
      <c r="DO38" s="611"/>
      <c r="DP38" s="611"/>
      <c r="DQ38" s="611"/>
      <c r="DR38" s="611"/>
      <c r="DS38" s="611"/>
      <c r="DT38" s="611"/>
      <c r="DU38" s="611"/>
      <c r="DV38" s="612"/>
      <c r="DW38" s="615">
        <v>8.8000000000000007</v>
      </c>
      <c r="DX38" s="640"/>
      <c r="DY38" s="640"/>
      <c r="DZ38" s="640"/>
      <c r="EA38" s="640"/>
      <c r="EB38" s="640"/>
      <c r="EC38" s="641"/>
    </row>
    <row r="39" spans="2:133" ht="11.25" customHeight="1" x14ac:dyDescent="0.15">
      <c r="B39" s="607" t="s">
        <v>326</v>
      </c>
      <c r="C39" s="608"/>
      <c r="D39" s="608"/>
      <c r="E39" s="608"/>
      <c r="F39" s="608"/>
      <c r="G39" s="608"/>
      <c r="H39" s="608"/>
      <c r="I39" s="608"/>
      <c r="J39" s="608"/>
      <c r="K39" s="608"/>
      <c r="L39" s="608"/>
      <c r="M39" s="608"/>
      <c r="N39" s="608"/>
      <c r="O39" s="608"/>
      <c r="P39" s="608"/>
      <c r="Q39" s="609"/>
      <c r="R39" s="610" t="s">
        <v>122</v>
      </c>
      <c r="S39" s="611"/>
      <c r="T39" s="611"/>
      <c r="U39" s="611"/>
      <c r="V39" s="611"/>
      <c r="W39" s="611"/>
      <c r="X39" s="611"/>
      <c r="Y39" s="612"/>
      <c r="Z39" s="613" t="s">
        <v>122</v>
      </c>
      <c r="AA39" s="613"/>
      <c r="AB39" s="613"/>
      <c r="AC39" s="613"/>
      <c r="AD39" s="614" t="s">
        <v>122</v>
      </c>
      <c r="AE39" s="614"/>
      <c r="AF39" s="614"/>
      <c r="AG39" s="614"/>
      <c r="AH39" s="614"/>
      <c r="AI39" s="614"/>
      <c r="AJ39" s="614"/>
      <c r="AK39" s="614"/>
      <c r="AL39" s="615" t="s">
        <v>122</v>
      </c>
      <c r="AM39" s="616"/>
      <c r="AN39" s="616"/>
      <c r="AO39" s="617"/>
      <c r="AQ39" s="673" t="s">
        <v>327</v>
      </c>
      <c r="AR39" s="674"/>
      <c r="AS39" s="674"/>
      <c r="AT39" s="674"/>
      <c r="AU39" s="674"/>
      <c r="AV39" s="674"/>
      <c r="AW39" s="674"/>
      <c r="AX39" s="674"/>
      <c r="AY39" s="675"/>
      <c r="AZ39" s="610">
        <v>207577</v>
      </c>
      <c r="BA39" s="611"/>
      <c r="BB39" s="611"/>
      <c r="BC39" s="611"/>
      <c r="BD39" s="643"/>
      <c r="BE39" s="643"/>
      <c r="BF39" s="656"/>
      <c r="BG39" s="607" t="s">
        <v>328</v>
      </c>
      <c r="BH39" s="608"/>
      <c r="BI39" s="608"/>
      <c r="BJ39" s="608"/>
      <c r="BK39" s="608"/>
      <c r="BL39" s="608"/>
      <c r="BM39" s="608"/>
      <c r="BN39" s="608"/>
      <c r="BO39" s="608"/>
      <c r="BP39" s="608"/>
      <c r="BQ39" s="608"/>
      <c r="BR39" s="608"/>
      <c r="BS39" s="608"/>
      <c r="BT39" s="608"/>
      <c r="BU39" s="609"/>
      <c r="BV39" s="610">
        <v>4168</v>
      </c>
      <c r="BW39" s="611"/>
      <c r="BX39" s="611"/>
      <c r="BY39" s="611"/>
      <c r="BZ39" s="611"/>
      <c r="CA39" s="611"/>
      <c r="CB39" s="620"/>
      <c r="CD39" s="607" t="s">
        <v>329</v>
      </c>
      <c r="CE39" s="608"/>
      <c r="CF39" s="608"/>
      <c r="CG39" s="608"/>
      <c r="CH39" s="608"/>
      <c r="CI39" s="608"/>
      <c r="CJ39" s="608"/>
      <c r="CK39" s="608"/>
      <c r="CL39" s="608"/>
      <c r="CM39" s="608"/>
      <c r="CN39" s="608"/>
      <c r="CO39" s="608"/>
      <c r="CP39" s="608"/>
      <c r="CQ39" s="609"/>
      <c r="CR39" s="610">
        <v>718835</v>
      </c>
      <c r="CS39" s="643"/>
      <c r="CT39" s="643"/>
      <c r="CU39" s="643"/>
      <c r="CV39" s="643"/>
      <c r="CW39" s="643"/>
      <c r="CX39" s="643"/>
      <c r="CY39" s="644"/>
      <c r="CZ39" s="615">
        <v>3.8</v>
      </c>
      <c r="DA39" s="640"/>
      <c r="DB39" s="640"/>
      <c r="DC39" s="645"/>
      <c r="DD39" s="619">
        <v>384878</v>
      </c>
      <c r="DE39" s="643"/>
      <c r="DF39" s="643"/>
      <c r="DG39" s="643"/>
      <c r="DH39" s="643"/>
      <c r="DI39" s="643"/>
      <c r="DJ39" s="643"/>
      <c r="DK39" s="644"/>
      <c r="DL39" s="619" t="s">
        <v>122</v>
      </c>
      <c r="DM39" s="643"/>
      <c r="DN39" s="643"/>
      <c r="DO39" s="643"/>
      <c r="DP39" s="643"/>
      <c r="DQ39" s="643"/>
      <c r="DR39" s="643"/>
      <c r="DS39" s="643"/>
      <c r="DT39" s="643"/>
      <c r="DU39" s="643"/>
      <c r="DV39" s="644"/>
      <c r="DW39" s="615" t="s">
        <v>122</v>
      </c>
      <c r="DX39" s="640"/>
      <c r="DY39" s="640"/>
      <c r="DZ39" s="640"/>
      <c r="EA39" s="640"/>
      <c r="EB39" s="640"/>
      <c r="EC39" s="641"/>
    </row>
    <row r="40" spans="2:133" ht="11.25" customHeight="1" x14ac:dyDescent="0.15">
      <c r="B40" s="607" t="s">
        <v>330</v>
      </c>
      <c r="C40" s="608"/>
      <c r="D40" s="608"/>
      <c r="E40" s="608"/>
      <c r="F40" s="608"/>
      <c r="G40" s="608"/>
      <c r="H40" s="608"/>
      <c r="I40" s="608"/>
      <c r="J40" s="608"/>
      <c r="K40" s="608"/>
      <c r="L40" s="608"/>
      <c r="M40" s="608"/>
      <c r="N40" s="608"/>
      <c r="O40" s="608"/>
      <c r="P40" s="608"/>
      <c r="Q40" s="609"/>
      <c r="R40" s="610">
        <v>22362</v>
      </c>
      <c r="S40" s="611"/>
      <c r="T40" s="611"/>
      <c r="U40" s="611"/>
      <c r="V40" s="611"/>
      <c r="W40" s="611"/>
      <c r="X40" s="611"/>
      <c r="Y40" s="612"/>
      <c r="Z40" s="613">
        <v>0.1</v>
      </c>
      <c r="AA40" s="613"/>
      <c r="AB40" s="613"/>
      <c r="AC40" s="613"/>
      <c r="AD40" s="614" t="s">
        <v>122</v>
      </c>
      <c r="AE40" s="614"/>
      <c r="AF40" s="614"/>
      <c r="AG40" s="614"/>
      <c r="AH40" s="614"/>
      <c r="AI40" s="614"/>
      <c r="AJ40" s="614"/>
      <c r="AK40" s="614"/>
      <c r="AL40" s="615" t="s">
        <v>122</v>
      </c>
      <c r="AM40" s="616"/>
      <c r="AN40" s="616"/>
      <c r="AO40" s="617"/>
      <c r="AQ40" s="673" t="s">
        <v>331</v>
      </c>
      <c r="AR40" s="674"/>
      <c r="AS40" s="674"/>
      <c r="AT40" s="674"/>
      <c r="AU40" s="674"/>
      <c r="AV40" s="674"/>
      <c r="AW40" s="674"/>
      <c r="AX40" s="674"/>
      <c r="AY40" s="675"/>
      <c r="AZ40" s="610" t="s">
        <v>122</v>
      </c>
      <c r="BA40" s="611"/>
      <c r="BB40" s="611"/>
      <c r="BC40" s="611"/>
      <c r="BD40" s="643"/>
      <c r="BE40" s="643"/>
      <c r="BF40" s="656"/>
      <c r="BG40" s="660" t="s">
        <v>332</v>
      </c>
      <c r="BH40" s="661"/>
      <c r="BI40" s="661"/>
      <c r="BJ40" s="661"/>
      <c r="BK40" s="661"/>
      <c r="BL40" s="202"/>
      <c r="BM40" s="608" t="s">
        <v>333</v>
      </c>
      <c r="BN40" s="608"/>
      <c r="BO40" s="608"/>
      <c r="BP40" s="608"/>
      <c r="BQ40" s="608"/>
      <c r="BR40" s="608"/>
      <c r="BS40" s="608"/>
      <c r="BT40" s="608"/>
      <c r="BU40" s="609"/>
      <c r="BV40" s="610">
        <v>93</v>
      </c>
      <c r="BW40" s="611"/>
      <c r="BX40" s="611"/>
      <c r="BY40" s="611"/>
      <c r="BZ40" s="611"/>
      <c r="CA40" s="611"/>
      <c r="CB40" s="620"/>
      <c r="CD40" s="607" t="s">
        <v>334</v>
      </c>
      <c r="CE40" s="608"/>
      <c r="CF40" s="608"/>
      <c r="CG40" s="608"/>
      <c r="CH40" s="608"/>
      <c r="CI40" s="608"/>
      <c r="CJ40" s="608"/>
      <c r="CK40" s="608"/>
      <c r="CL40" s="608"/>
      <c r="CM40" s="608"/>
      <c r="CN40" s="608"/>
      <c r="CO40" s="608"/>
      <c r="CP40" s="608"/>
      <c r="CQ40" s="609"/>
      <c r="CR40" s="610">
        <v>210009</v>
      </c>
      <c r="CS40" s="611"/>
      <c r="CT40" s="611"/>
      <c r="CU40" s="611"/>
      <c r="CV40" s="611"/>
      <c r="CW40" s="611"/>
      <c r="CX40" s="611"/>
      <c r="CY40" s="612"/>
      <c r="CZ40" s="615">
        <v>1.1000000000000001</v>
      </c>
      <c r="DA40" s="640"/>
      <c r="DB40" s="640"/>
      <c r="DC40" s="645"/>
      <c r="DD40" s="619">
        <v>210009</v>
      </c>
      <c r="DE40" s="611"/>
      <c r="DF40" s="611"/>
      <c r="DG40" s="611"/>
      <c r="DH40" s="611"/>
      <c r="DI40" s="611"/>
      <c r="DJ40" s="611"/>
      <c r="DK40" s="612"/>
      <c r="DL40" s="619">
        <v>210009</v>
      </c>
      <c r="DM40" s="611"/>
      <c r="DN40" s="611"/>
      <c r="DO40" s="611"/>
      <c r="DP40" s="611"/>
      <c r="DQ40" s="611"/>
      <c r="DR40" s="611"/>
      <c r="DS40" s="611"/>
      <c r="DT40" s="611"/>
      <c r="DU40" s="611"/>
      <c r="DV40" s="612"/>
      <c r="DW40" s="615">
        <v>1.9</v>
      </c>
      <c r="DX40" s="640"/>
      <c r="DY40" s="640"/>
      <c r="DZ40" s="640"/>
      <c r="EA40" s="640"/>
      <c r="EB40" s="640"/>
      <c r="EC40" s="641"/>
    </row>
    <row r="41" spans="2:133" ht="11.25" customHeight="1" x14ac:dyDescent="0.15">
      <c r="B41" s="631" t="s">
        <v>335</v>
      </c>
      <c r="C41" s="632"/>
      <c r="D41" s="632"/>
      <c r="E41" s="632"/>
      <c r="F41" s="632"/>
      <c r="G41" s="632"/>
      <c r="H41" s="632"/>
      <c r="I41" s="632"/>
      <c r="J41" s="632"/>
      <c r="K41" s="632"/>
      <c r="L41" s="632"/>
      <c r="M41" s="632"/>
      <c r="N41" s="632"/>
      <c r="O41" s="632"/>
      <c r="P41" s="632"/>
      <c r="Q41" s="633"/>
      <c r="R41" s="682">
        <v>19929707</v>
      </c>
      <c r="S41" s="683"/>
      <c r="T41" s="683"/>
      <c r="U41" s="683"/>
      <c r="V41" s="683"/>
      <c r="W41" s="683"/>
      <c r="X41" s="683"/>
      <c r="Y41" s="687"/>
      <c r="Z41" s="688">
        <v>100</v>
      </c>
      <c r="AA41" s="688"/>
      <c r="AB41" s="688"/>
      <c r="AC41" s="688"/>
      <c r="AD41" s="689">
        <v>11318210</v>
      </c>
      <c r="AE41" s="689"/>
      <c r="AF41" s="689"/>
      <c r="AG41" s="689"/>
      <c r="AH41" s="689"/>
      <c r="AI41" s="689"/>
      <c r="AJ41" s="689"/>
      <c r="AK41" s="689"/>
      <c r="AL41" s="690">
        <v>100</v>
      </c>
      <c r="AM41" s="670"/>
      <c r="AN41" s="670"/>
      <c r="AO41" s="691"/>
      <c r="AQ41" s="673" t="s">
        <v>336</v>
      </c>
      <c r="AR41" s="674"/>
      <c r="AS41" s="674"/>
      <c r="AT41" s="674"/>
      <c r="AU41" s="674"/>
      <c r="AV41" s="674"/>
      <c r="AW41" s="674"/>
      <c r="AX41" s="674"/>
      <c r="AY41" s="675"/>
      <c r="AZ41" s="610">
        <v>254645</v>
      </c>
      <c r="BA41" s="611"/>
      <c r="BB41" s="611"/>
      <c r="BC41" s="611"/>
      <c r="BD41" s="643"/>
      <c r="BE41" s="643"/>
      <c r="BF41" s="656"/>
      <c r="BG41" s="660"/>
      <c r="BH41" s="661"/>
      <c r="BI41" s="661"/>
      <c r="BJ41" s="661"/>
      <c r="BK41" s="661"/>
      <c r="BL41" s="202"/>
      <c r="BM41" s="608" t="s">
        <v>337</v>
      </c>
      <c r="BN41" s="608"/>
      <c r="BO41" s="608"/>
      <c r="BP41" s="608"/>
      <c r="BQ41" s="608"/>
      <c r="BR41" s="608"/>
      <c r="BS41" s="608"/>
      <c r="BT41" s="608"/>
      <c r="BU41" s="609"/>
      <c r="BV41" s="610">
        <v>1</v>
      </c>
      <c r="BW41" s="611"/>
      <c r="BX41" s="611"/>
      <c r="BY41" s="611"/>
      <c r="BZ41" s="611"/>
      <c r="CA41" s="611"/>
      <c r="CB41" s="620"/>
      <c r="CD41" s="607" t="s">
        <v>338</v>
      </c>
      <c r="CE41" s="608"/>
      <c r="CF41" s="608"/>
      <c r="CG41" s="608"/>
      <c r="CH41" s="608"/>
      <c r="CI41" s="608"/>
      <c r="CJ41" s="608"/>
      <c r="CK41" s="608"/>
      <c r="CL41" s="608"/>
      <c r="CM41" s="608"/>
      <c r="CN41" s="608"/>
      <c r="CO41" s="608"/>
      <c r="CP41" s="608"/>
      <c r="CQ41" s="609"/>
      <c r="CR41" s="610" t="s">
        <v>122</v>
      </c>
      <c r="CS41" s="643"/>
      <c r="CT41" s="643"/>
      <c r="CU41" s="643"/>
      <c r="CV41" s="643"/>
      <c r="CW41" s="643"/>
      <c r="CX41" s="643"/>
      <c r="CY41" s="644"/>
      <c r="CZ41" s="615" t="s">
        <v>122</v>
      </c>
      <c r="DA41" s="640"/>
      <c r="DB41" s="640"/>
      <c r="DC41" s="645"/>
      <c r="DD41" s="619" t="s">
        <v>122</v>
      </c>
      <c r="DE41" s="643"/>
      <c r="DF41" s="643"/>
      <c r="DG41" s="643"/>
      <c r="DH41" s="643"/>
      <c r="DI41" s="643"/>
      <c r="DJ41" s="643"/>
      <c r="DK41" s="644"/>
      <c r="DL41" s="693"/>
      <c r="DM41" s="694"/>
      <c r="DN41" s="694"/>
      <c r="DO41" s="694"/>
      <c r="DP41" s="694"/>
      <c r="DQ41" s="694"/>
      <c r="DR41" s="694"/>
      <c r="DS41" s="694"/>
      <c r="DT41" s="694"/>
      <c r="DU41" s="694"/>
      <c r="DV41" s="695"/>
      <c r="DW41" s="684"/>
      <c r="DX41" s="685"/>
      <c r="DY41" s="685"/>
      <c r="DZ41" s="685"/>
      <c r="EA41" s="685"/>
      <c r="EB41" s="685"/>
      <c r="EC41" s="686"/>
    </row>
    <row r="42" spans="2:133" ht="11.25" customHeight="1" x14ac:dyDescent="0.15">
      <c r="AQ42" s="679" t="s">
        <v>339</v>
      </c>
      <c r="AR42" s="680"/>
      <c r="AS42" s="680"/>
      <c r="AT42" s="680"/>
      <c r="AU42" s="680"/>
      <c r="AV42" s="680"/>
      <c r="AW42" s="680"/>
      <c r="AX42" s="680"/>
      <c r="AY42" s="681"/>
      <c r="AZ42" s="682">
        <v>1044357</v>
      </c>
      <c r="BA42" s="683"/>
      <c r="BB42" s="683"/>
      <c r="BC42" s="683"/>
      <c r="BD42" s="669"/>
      <c r="BE42" s="669"/>
      <c r="BF42" s="671"/>
      <c r="BG42" s="662"/>
      <c r="BH42" s="663"/>
      <c r="BI42" s="663"/>
      <c r="BJ42" s="663"/>
      <c r="BK42" s="663"/>
      <c r="BL42" s="203"/>
      <c r="BM42" s="632" t="s">
        <v>340</v>
      </c>
      <c r="BN42" s="632"/>
      <c r="BO42" s="632"/>
      <c r="BP42" s="632"/>
      <c r="BQ42" s="632"/>
      <c r="BR42" s="632"/>
      <c r="BS42" s="632"/>
      <c r="BT42" s="632"/>
      <c r="BU42" s="633"/>
      <c r="BV42" s="682">
        <v>424</v>
      </c>
      <c r="BW42" s="683"/>
      <c r="BX42" s="683"/>
      <c r="BY42" s="683"/>
      <c r="BZ42" s="683"/>
      <c r="CA42" s="683"/>
      <c r="CB42" s="692"/>
      <c r="CD42" s="607" t="s">
        <v>341</v>
      </c>
      <c r="CE42" s="608"/>
      <c r="CF42" s="608"/>
      <c r="CG42" s="608"/>
      <c r="CH42" s="608"/>
      <c r="CI42" s="608"/>
      <c r="CJ42" s="608"/>
      <c r="CK42" s="608"/>
      <c r="CL42" s="608"/>
      <c r="CM42" s="608"/>
      <c r="CN42" s="608"/>
      <c r="CO42" s="608"/>
      <c r="CP42" s="608"/>
      <c r="CQ42" s="609"/>
      <c r="CR42" s="610">
        <v>1716924</v>
      </c>
      <c r="CS42" s="643"/>
      <c r="CT42" s="643"/>
      <c r="CU42" s="643"/>
      <c r="CV42" s="643"/>
      <c r="CW42" s="643"/>
      <c r="CX42" s="643"/>
      <c r="CY42" s="644"/>
      <c r="CZ42" s="615">
        <v>9</v>
      </c>
      <c r="DA42" s="640"/>
      <c r="DB42" s="640"/>
      <c r="DC42" s="645"/>
      <c r="DD42" s="619">
        <v>282429</v>
      </c>
      <c r="DE42" s="643"/>
      <c r="DF42" s="643"/>
      <c r="DG42" s="643"/>
      <c r="DH42" s="643"/>
      <c r="DI42" s="643"/>
      <c r="DJ42" s="643"/>
      <c r="DK42" s="644"/>
      <c r="DL42" s="693"/>
      <c r="DM42" s="694"/>
      <c r="DN42" s="694"/>
      <c r="DO42" s="694"/>
      <c r="DP42" s="694"/>
      <c r="DQ42" s="694"/>
      <c r="DR42" s="694"/>
      <c r="DS42" s="694"/>
      <c r="DT42" s="694"/>
      <c r="DU42" s="694"/>
      <c r="DV42" s="695"/>
      <c r="DW42" s="684"/>
      <c r="DX42" s="685"/>
      <c r="DY42" s="685"/>
      <c r="DZ42" s="685"/>
      <c r="EA42" s="685"/>
      <c r="EB42" s="685"/>
      <c r="EC42" s="686"/>
    </row>
    <row r="43" spans="2:133" ht="11.25" customHeight="1" x14ac:dyDescent="0.15">
      <c r="B43" s="196" t="s">
        <v>342</v>
      </c>
      <c r="CD43" s="607" t="s">
        <v>343</v>
      </c>
      <c r="CE43" s="608"/>
      <c r="CF43" s="608"/>
      <c r="CG43" s="608"/>
      <c r="CH43" s="608"/>
      <c r="CI43" s="608"/>
      <c r="CJ43" s="608"/>
      <c r="CK43" s="608"/>
      <c r="CL43" s="608"/>
      <c r="CM43" s="608"/>
      <c r="CN43" s="608"/>
      <c r="CO43" s="608"/>
      <c r="CP43" s="608"/>
      <c r="CQ43" s="609"/>
      <c r="CR43" s="610">
        <v>72959</v>
      </c>
      <c r="CS43" s="643"/>
      <c r="CT43" s="643"/>
      <c r="CU43" s="643"/>
      <c r="CV43" s="643"/>
      <c r="CW43" s="643"/>
      <c r="CX43" s="643"/>
      <c r="CY43" s="644"/>
      <c r="CZ43" s="615">
        <v>0.4</v>
      </c>
      <c r="DA43" s="640"/>
      <c r="DB43" s="640"/>
      <c r="DC43" s="645"/>
      <c r="DD43" s="619">
        <v>72959</v>
      </c>
      <c r="DE43" s="643"/>
      <c r="DF43" s="643"/>
      <c r="DG43" s="643"/>
      <c r="DH43" s="643"/>
      <c r="DI43" s="643"/>
      <c r="DJ43" s="643"/>
      <c r="DK43" s="644"/>
      <c r="DL43" s="693"/>
      <c r="DM43" s="694"/>
      <c r="DN43" s="694"/>
      <c r="DO43" s="694"/>
      <c r="DP43" s="694"/>
      <c r="DQ43" s="694"/>
      <c r="DR43" s="694"/>
      <c r="DS43" s="694"/>
      <c r="DT43" s="694"/>
      <c r="DU43" s="694"/>
      <c r="DV43" s="695"/>
      <c r="DW43" s="684"/>
      <c r="DX43" s="685"/>
      <c r="DY43" s="685"/>
      <c r="DZ43" s="685"/>
      <c r="EA43" s="685"/>
      <c r="EB43" s="685"/>
      <c r="EC43" s="686"/>
    </row>
    <row r="44" spans="2:133" ht="11.25" customHeight="1" x14ac:dyDescent="0.15">
      <c r="B44" s="696" t="s">
        <v>344</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292</v>
      </c>
      <c r="CE44" s="649"/>
      <c r="CF44" s="607" t="s">
        <v>345</v>
      </c>
      <c r="CG44" s="608"/>
      <c r="CH44" s="608"/>
      <c r="CI44" s="608"/>
      <c r="CJ44" s="608"/>
      <c r="CK44" s="608"/>
      <c r="CL44" s="608"/>
      <c r="CM44" s="608"/>
      <c r="CN44" s="608"/>
      <c r="CO44" s="608"/>
      <c r="CP44" s="608"/>
      <c r="CQ44" s="609"/>
      <c r="CR44" s="610">
        <v>1426619</v>
      </c>
      <c r="CS44" s="611"/>
      <c r="CT44" s="611"/>
      <c r="CU44" s="611"/>
      <c r="CV44" s="611"/>
      <c r="CW44" s="611"/>
      <c r="CX44" s="611"/>
      <c r="CY44" s="612"/>
      <c r="CZ44" s="615">
        <v>7.5</v>
      </c>
      <c r="DA44" s="616"/>
      <c r="DB44" s="616"/>
      <c r="DC44" s="622"/>
      <c r="DD44" s="619">
        <v>243617</v>
      </c>
      <c r="DE44" s="611"/>
      <c r="DF44" s="611"/>
      <c r="DG44" s="611"/>
      <c r="DH44" s="611"/>
      <c r="DI44" s="611"/>
      <c r="DJ44" s="611"/>
      <c r="DK44" s="612"/>
      <c r="DL44" s="693"/>
      <c r="DM44" s="694"/>
      <c r="DN44" s="694"/>
      <c r="DO44" s="694"/>
      <c r="DP44" s="694"/>
      <c r="DQ44" s="694"/>
      <c r="DR44" s="694"/>
      <c r="DS44" s="694"/>
      <c r="DT44" s="694"/>
      <c r="DU44" s="694"/>
      <c r="DV44" s="695"/>
      <c r="DW44" s="684"/>
      <c r="DX44" s="685"/>
      <c r="DY44" s="685"/>
      <c r="DZ44" s="685"/>
      <c r="EA44" s="685"/>
      <c r="EB44" s="685"/>
      <c r="EC44" s="686"/>
    </row>
    <row r="45" spans="2:133" ht="11.25" customHeight="1" x14ac:dyDescent="0.15">
      <c r="B45" s="696" t="s">
        <v>346</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347</v>
      </c>
      <c r="CG45" s="608"/>
      <c r="CH45" s="608"/>
      <c r="CI45" s="608"/>
      <c r="CJ45" s="608"/>
      <c r="CK45" s="608"/>
      <c r="CL45" s="608"/>
      <c r="CM45" s="608"/>
      <c r="CN45" s="608"/>
      <c r="CO45" s="608"/>
      <c r="CP45" s="608"/>
      <c r="CQ45" s="609"/>
      <c r="CR45" s="610">
        <v>664828</v>
      </c>
      <c r="CS45" s="643"/>
      <c r="CT45" s="643"/>
      <c r="CU45" s="643"/>
      <c r="CV45" s="643"/>
      <c r="CW45" s="643"/>
      <c r="CX45" s="643"/>
      <c r="CY45" s="644"/>
      <c r="CZ45" s="615">
        <v>3.5</v>
      </c>
      <c r="DA45" s="640"/>
      <c r="DB45" s="640"/>
      <c r="DC45" s="645"/>
      <c r="DD45" s="619">
        <v>23982</v>
      </c>
      <c r="DE45" s="643"/>
      <c r="DF45" s="643"/>
      <c r="DG45" s="643"/>
      <c r="DH45" s="643"/>
      <c r="DI45" s="643"/>
      <c r="DJ45" s="643"/>
      <c r="DK45" s="644"/>
      <c r="DL45" s="693"/>
      <c r="DM45" s="694"/>
      <c r="DN45" s="694"/>
      <c r="DO45" s="694"/>
      <c r="DP45" s="694"/>
      <c r="DQ45" s="694"/>
      <c r="DR45" s="694"/>
      <c r="DS45" s="694"/>
      <c r="DT45" s="694"/>
      <c r="DU45" s="694"/>
      <c r="DV45" s="695"/>
      <c r="DW45" s="684"/>
      <c r="DX45" s="685"/>
      <c r="DY45" s="685"/>
      <c r="DZ45" s="685"/>
      <c r="EA45" s="685"/>
      <c r="EB45" s="685"/>
      <c r="EC45" s="686"/>
    </row>
    <row r="46" spans="2:133" ht="11.25" customHeight="1" x14ac:dyDescent="0.15">
      <c r="B46" s="207"/>
      <c r="CD46" s="650"/>
      <c r="CE46" s="651"/>
      <c r="CF46" s="607" t="s">
        <v>348</v>
      </c>
      <c r="CG46" s="608"/>
      <c r="CH46" s="608"/>
      <c r="CI46" s="608"/>
      <c r="CJ46" s="608"/>
      <c r="CK46" s="608"/>
      <c r="CL46" s="608"/>
      <c r="CM46" s="608"/>
      <c r="CN46" s="608"/>
      <c r="CO46" s="608"/>
      <c r="CP46" s="608"/>
      <c r="CQ46" s="609"/>
      <c r="CR46" s="610">
        <v>725761</v>
      </c>
      <c r="CS46" s="611"/>
      <c r="CT46" s="611"/>
      <c r="CU46" s="611"/>
      <c r="CV46" s="611"/>
      <c r="CW46" s="611"/>
      <c r="CX46" s="611"/>
      <c r="CY46" s="612"/>
      <c r="CZ46" s="615">
        <v>3.8</v>
      </c>
      <c r="DA46" s="616"/>
      <c r="DB46" s="616"/>
      <c r="DC46" s="622"/>
      <c r="DD46" s="619">
        <v>195705</v>
      </c>
      <c r="DE46" s="611"/>
      <c r="DF46" s="611"/>
      <c r="DG46" s="611"/>
      <c r="DH46" s="611"/>
      <c r="DI46" s="611"/>
      <c r="DJ46" s="611"/>
      <c r="DK46" s="612"/>
      <c r="DL46" s="693"/>
      <c r="DM46" s="694"/>
      <c r="DN46" s="694"/>
      <c r="DO46" s="694"/>
      <c r="DP46" s="694"/>
      <c r="DQ46" s="694"/>
      <c r="DR46" s="694"/>
      <c r="DS46" s="694"/>
      <c r="DT46" s="694"/>
      <c r="DU46" s="694"/>
      <c r="DV46" s="695"/>
      <c r="DW46" s="684"/>
      <c r="DX46" s="685"/>
      <c r="DY46" s="685"/>
      <c r="DZ46" s="685"/>
      <c r="EA46" s="685"/>
      <c r="EB46" s="685"/>
      <c r="EC46" s="686"/>
    </row>
    <row r="47" spans="2:133" ht="11.25" customHeight="1" x14ac:dyDescent="0.15">
      <c r="B47" s="207"/>
      <c r="CD47" s="650"/>
      <c r="CE47" s="651"/>
      <c r="CF47" s="607" t="s">
        <v>349</v>
      </c>
      <c r="CG47" s="608"/>
      <c r="CH47" s="608"/>
      <c r="CI47" s="608"/>
      <c r="CJ47" s="608"/>
      <c r="CK47" s="608"/>
      <c r="CL47" s="608"/>
      <c r="CM47" s="608"/>
      <c r="CN47" s="608"/>
      <c r="CO47" s="608"/>
      <c r="CP47" s="608"/>
      <c r="CQ47" s="609"/>
      <c r="CR47" s="610">
        <v>290305</v>
      </c>
      <c r="CS47" s="643"/>
      <c r="CT47" s="643"/>
      <c r="CU47" s="643"/>
      <c r="CV47" s="643"/>
      <c r="CW47" s="643"/>
      <c r="CX47" s="643"/>
      <c r="CY47" s="644"/>
      <c r="CZ47" s="615">
        <v>1.5</v>
      </c>
      <c r="DA47" s="640"/>
      <c r="DB47" s="640"/>
      <c r="DC47" s="645"/>
      <c r="DD47" s="619">
        <v>38812</v>
      </c>
      <c r="DE47" s="643"/>
      <c r="DF47" s="643"/>
      <c r="DG47" s="643"/>
      <c r="DH47" s="643"/>
      <c r="DI47" s="643"/>
      <c r="DJ47" s="643"/>
      <c r="DK47" s="644"/>
      <c r="DL47" s="693"/>
      <c r="DM47" s="694"/>
      <c r="DN47" s="694"/>
      <c r="DO47" s="694"/>
      <c r="DP47" s="694"/>
      <c r="DQ47" s="694"/>
      <c r="DR47" s="694"/>
      <c r="DS47" s="694"/>
      <c r="DT47" s="694"/>
      <c r="DU47" s="694"/>
      <c r="DV47" s="695"/>
      <c r="DW47" s="684"/>
      <c r="DX47" s="685"/>
      <c r="DY47" s="685"/>
      <c r="DZ47" s="685"/>
      <c r="EA47" s="685"/>
      <c r="EB47" s="685"/>
      <c r="EC47" s="686"/>
    </row>
    <row r="48" spans="2:133" x14ac:dyDescent="0.15">
      <c r="B48" s="207"/>
      <c r="CD48" s="652"/>
      <c r="CE48" s="653"/>
      <c r="CF48" s="607" t="s">
        <v>350</v>
      </c>
      <c r="CG48" s="608"/>
      <c r="CH48" s="608"/>
      <c r="CI48" s="608"/>
      <c r="CJ48" s="608"/>
      <c r="CK48" s="608"/>
      <c r="CL48" s="608"/>
      <c r="CM48" s="608"/>
      <c r="CN48" s="608"/>
      <c r="CO48" s="608"/>
      <c r="CP48" s="608"/>
      <c r="CQ48" s="609"/>
      <c r="CR48" s="610" t="s">
        <v>122</v>
      </c>
      <c r="CS48" s="611"/>
      <c r="CT48" s="611"/>
      <c r="CU48" s="611"/>
      <c r="CV48" s="611"/>
      <c r="CW48" s="611"/>
      <c r="CX48" s="611"/>
      <c r="CY48" s="612"/>
      <c r="CZ48" s="615" t="s">
        <v>122</v>
      </c>
      <c r="DA48" s="616"/>
      <c r="DB48" s="616"/>
      <c r="DC48" s="622"/>
      <c r="DD48" s="619" t="s">
        <v>122</v>
      </c>
      <c r="DE48" s="611"/>
      <c r="DF48" s="611"/>
      <c r="DG48" s="611"/>
      <c r="DH48" s="611"/>
      <c r="DI48" s="611"/>
      <c r="DJ48" s="611"/>
      <c r="DK48" s="612"/>
      <c r="DL48" s="693"/>
      <c r="DM48" s="694"/>
      <c r="DN48" s="694"/>
      <c r="DO48" s="694"/>
      <c r="DP48" s="694"/>
      <c r="DQ48" s="694"/>
      <c r="DR48" s="694"/>
      <c r="DS48" s="694"/>
      <c r="DT48" s="694"/>
      <c r="DU48" s="694"/>
      <c r="DV48" s="695"/>
      <c r="DW48" s="684"/>
      <c r="DX48" s="685"/>
      <c r="DY48" s="685"/>
      <c r="DZ48" s="685"/>
      <c r="EA48" s="685"/>
      <c r="EB48" s="685"/>
      <c r="EC48" s="686"/>
    </row>
    <row r="49" spans="2:133" ht="11.25" customHeight="1" x14ac:dyDescent="0.15">
      <c r="B49" s="207"/>
      <c r="CD49" s="631" t="s">
        <v>351</v>
      </c>
      <c r="CE49" s="632"/>
      <c r="CF49" s="632"/>
      <c r="CG49" s="632"/>
      <c r="CH49" s="632"/>
      <c r="CI49" s="632"/>
      <c r="CJ49" s="632"/>
      <c r="CK49" s="632"/>
      <c r="CL49" s="632"/>
      <c r="CM49" s="632"/>
      <c r="CN49" s="632"/>
      <c r="CO49" s="632"/>
      <c r="CP49" s="632"/>
      <c r="CQ49" s="633"/>
      <c r="CR49" s="682">
        <v>19086914</v>
      </c>
      <c r="CS49" s="669"/>
      <c r="CT49" s="669"/>
      <c r="CU49" s="669"/>
      <c r="CV49" s="669"/>
      <c r="CW49" s="669"/>
      <c r="CX49" s="669"/>
      <c r="CY49" s="698"/>
      <c r="CZ49" s="690">
        <v>100</v>
      </c>
      <c r="DA49" s="699"/>
      <c r="DB49" s="699"/>
      <c r="DC49" s="700"/>
      <c r="DD49" s="701">
        <v>13212421</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oTHcNU5RLhUi0f473WvYF07Ahxf1LxzF9cH86J1m667VGHacM6T7y7F+1W1lCPs6uy0wrG3NbKsHIxvZPbi1fg==" saltValue="btgxCRKzEZ6N1EeJ0gEY8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708" t="s">
        <v>352</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353</v>
      </c>
      <c r="DK2" s="710"/>
      <c r="DL2" s="710"/>
      <c r="DM2" s="710"/>
      <c r="DN2" s="710"/>
      <c r="DO2" s="711"/>
      <c r="DP2" s="210"/>
      <c r="DQ2" s="709" t="s">
        <v>354</v>
      </c>
      <c r="DR2" s="710"/>
      <c r="DS2" s="710"/>
      <c r="DT2" s="710"/>
      <c r="DU2" s="710"/>
      <c r="DV2" s="710"/>
      <c r="DW2" s="710"/>
      <c r="DX2" s="710"/>
      <c r="DY2" s="710"/>
      <c r="DZ2" s="711"/>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
      <c r="A4" s="712" t="s">
        <v>355</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356</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15">
      <c r="A5" s="714" t="s">
        <v>357</v>
      </c>
      <c r="B5" s="715"/>
      <c r="C5" s="715"/>
      <c r="D5" s="715"/>
      <c r="E5" s="715"/>
      <c r="F5" s="715"/>
      <c r="G5" s="715"/>
      <c r="H5" s="715"/>
      <c r="I5" s="715"/>
      <c r="J5" s="715"/>
      <c r="K5" s="715"/>
      <c r="L5" s="715"/>
      <c r="M5" s="715"/>
      <c r="N5" s="715"/>
      <c r="O5" s="715"/>
      <c r="P5" s="716"/>
      <c r="Q5" s="720" t="s">
        <v>358</v>
      </c>
      <c r="R5" s="721"/>
      <c r="S5" s="721"/>
      <c r="T5" s="721"/>
      <c r="U5" s="722"/>
      <c r="V5" s="720" t="s">
        <v>359</v>
      </c>
      <c r="W5" s="721"/>
      <c r="X5" s="721"/>
      <c r="Y5" s="721"/>
      <c r="Z5" s="722"/>
      <c r="AA5" s="720" t="s">
        <v>360</v>
      </c>
      <c r="AB5" s="721"/>
      <c r="AC5" s="721"/>
      <c r="AD5" s="721"/>
      <c r="AE5" s="721"/>
      <c r="AF5" s="726" t="s">
        <v>361</v>
      </c>
      <c r="AG5" s="721"/>
      <c r="AH5" s="721"/>
      <c r="AI5" s="721"/>
      <c r="AJ5" s="727"/>
      <c r="AK5" s="721" t="s">
        <v>362</v>
      </c>
      <c r="AL5" s="721"/>
      <c r="AM5" s="721"/>
      <c r="AN5" s="721"/>
      <c r="AO5" s="722"/>
      <c r="AP5" s="720" t="s">
        <v>363</v>
      </c>
      <c r="AQ5" s="721"/>
      <c r="AR5" s="721"/>
      <c r="AS5" s="721"/>
      <c r="AT5" s="722"/>
      <c r="AU5" s="720" t="s">
        <v>364</v>
      </c>
      <c r="AV5" s="721"/>
      <c r="AW5" s="721"/>
      <c r="AX5" s="721"/>
      <c r="AY5" s="727"/>
      <c r="AZ5" s="214"/>
      <c r="BA5" s="214"/>
      <c r="BB5" s="214"/>
      <c r="BC5" s="214"/>
      <c r="BD5" s="214"/>
      <c r="BE5" s="215"/>
      <c r="BF5" s="215"/>
      <c r="BG5" s="215"/>
      <c r="BH5" s="215"/>
      <c r="BI5" s="215"/>
      <c r="BJ5" s="215"/>
      <c r="BK5" s="215"/>
      <c r="BL5" s="215"/>
      <c r="BM5" s="215"/>
      <c r="BN5" s="215"/>
      <c r="BO5" s="215"/>
      <c r="BP5" s="215"/>
      <c r="BQ5" s="714" t="s">
        <v>365</v>
      </c>
      <c r="BR5" s="715"/>
      <c r="BS5" s="715"/>
      <c r="BT5" s="715"/>
      <c r="BU5" s="715"/>
      <c r="BV5" s="715"/>
      <c r="BW5" s="715"/>
      <c r="BX5" s="715"/>
      <c r="BY5" s="715"/>
      <c r="BZ5" s="715"/>
      <c r="CA5" s="715"/>
      <c r="CB5" s="715"/>
      <c r="CC5" s="715"/>
      <c r="CD5" s="715"/>
      <c r="CE5" s="715"/>
      <c r="CF5" s="715"/>
      <c r="CG5" s="716"/>
      <c r="CH5" s="720" t="s">
        <v>366</v>
      </c>
      <c r="CI5" s="721"/>
      <c r="CJ5" s="721"/>
      <c r="CK5" s="721"/>
      <c r="CL5" s="722"/>
      <c r="CM5" s="720" t="s">
        <v>367</v>
      </c>
      <c r="CN5" s="721"/>
      <c r="CO5" s="721"/>
      <c r="CP5" s="721"/>
      <c r="CQ5" s="722"/>
      <c r="CR5" s="720" t="s">
        <v>368</v>
      </c>
      <c r="CS5" s="721"/>
      <c r="CT5" s="721"/>
      <c r="CU5" s="721"/>
      <c r="CV5" s="722"/>
      <c r="CW5" s="720" t="s">
        <v>369</v>
      </c>
      <c r="CX5" s="721"/>
      <c r="CY5" s="721"/>
      <c r="CZ5" s="721"/>
      <c r="DA5" s="722"/>
      <c r="DB5" s="720" t="s">
        <v>370</v>
      </c>
      <c r="DC5" s="721"/>
      <c r="DD5" s="721"/>
      <c r="DE5" s="721"/>
      <c r="DF5" s="722"/>
      <c r="DG5" s="750" t="s">
        <v>371</v>
      </c>
      <c r="DH5" s="751"/>
      <c r="DI5" s="751"/>
      <c r="DJ5" s="751"/>
      <c r="DK5" s="752"/>
      <c r="DL5" s="750" t="s">
        <v>372</v>
      </c>
      <c r="DM5" s="751"/>
      <c r="DN5" s="751"/>
      <c r="DO5" s="751"/>
      <c r="DP5" s="752"/>
      <c r="DQ5" s="720" t="s">
        <v>373</v>
      </c>
      <c r="DR5" s="721"/>
      <c r="DS5" s="721"/>
      <c r="DT5" s="721"/>
      <c r="DU5" s="722"/>
      <c r="DV5" s="720" t="s">
        <v>364</v>
      </c>
      <c r="DW5" s="721"/>
      <c r="DX5" s="721"/>
      <c r="DY5" s="721"/>
      <c r="DZ5" s="727"/>
      <c r="EA5" s="217"/>
    </row>
    <row r="6" spans="1:131" s="218" customFormat="1" ht="26.25" customHeight="1" thickBot="1" x14ac:dyDescent="0.2">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15">
      <c r="A7" s="219">
        <v>1</v>
      </c>
      <c r="B7" s="736" t="s">
        <v>374</v>
      </c>
      <c r="C7" s="737"/>
      <c r="D7" s="737"/>
      <c r="E7" s="737"/>
      <c r="F7" s="737"/>
      <c r="G7" s="737"/>
      <c r="H7" s="737"/>
      <c r="I7" s="737"/>
      <c r="J7" s="737"/>
      <c r="K7" s="737"/>
      <c r="L7" s="737"/>
      <c r="M7" s="737"/>
      <c r="N7" s="737"/>
      <c r="O7" s="737"/>
      <c r="P7" s="738"/>
      <c r="Q7" s="739">
        <v>19919</v>
      </c>
      <c r="R7" s="740"/>
      <c r="S7" s="740"/>
      <c r="T7" s="740"/>
      <c r="U7" s="740"/>
      <c r="V7" s="740">
        <v>19076</v>
      </c>
      <c r="W7" s="740"/>
      <c r="X7" s="740"/>
      <c r="Y7" s="740"/>
      <c r="Z7" s="740"/>
      <c r="AA7" s="740">
        <v>843</v>
      </c>
      <c r="AB7" s="740"/>
      <c r="AC7" s="740"/>
      <c r="AD7" s="740"/>
      <c r="AE7" s="741"/>
      <c r="AF7" s="742">
        <v>761</v>
      </c>
      <c r="AG7" s="743"/>
      <c r="AH7" s="743"/>
      <c r="AI7" s="743"/>
      <c r="AJ7" s="744"/>
      <c r="AK7" s="745">
        <v>1114</v>
      </c>
      <c r="AL7" s="746"/>
      <c r="AM7" s="746"/>
      <c r="AN7" s="746"/>
      <c r="AO7" s="746"/>
      <c r="AP7" s="746">
        <v>12257</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553</v>
      </c>
      <c r="BT7" s="734"/>
      <c r="BU7" s="734"/>
      <c r="BV7" s="734"/>
      <c r="BW7" s="734"/>
      <c r="BX7" s="734"/>
      <c r="BY7" s="734"/>
      <c r="BZ7" s="734"/>
      <c r="CA7" s="734"/>
      <c r="CB7" s="734"/>
      <c r="CC7" s="734"/>
      <c r="CD7" s="734"/>
      <c r="CE7" s="734"/>
      <c r="CF7" s="734"/>
      <c r="CG7" s="749"/>
      <c r="CH7" s="730">
        <v>12</v>
      </c>
      <c r="CI7" s="731"/>
      <c r="CJ7" s="731"/>
      <c r="CK7" s="731"/>
      <c r="CL7" s="732"/>
      <c r="CM7" s="730">
        <v>111</v>
      </c>
      <c r="CN7" s="731"/>
      <c r="CO7" s="731"/>
      <c r="CP7" s="731"/>
      <c r="CQ7" s="732"/>
      <c r="CR7" s="730">
        <v>43</v>
      </c>
      <c r="CS7" s="731"/>
      <c r="CT7" s="731"/>
      <c r="CU7" s="731"/>
      <c r="CV7" s="732"/>
      <c r="CW7" s="730" t="s">
        <v>486</v>
      </c>
      <c r="CX7" s="731"/>
      <c r="CY7" s="731"/>
      <c r="CZ7" s="731"/>
      <c r="DA7" s="732"/>
      <c r="DB7" s="730" t="s">
        <v>486</v>
      </c>
      <c r="DC7" s="731"/>
      <c r="DD7" s="731"/>
      <c r="DE7" s="731"/>
      <c r="DF7" s="732"/>
      <c r="DG7" s="730" t="s">
        <v>486</v>
      </c>
      <c r="DH7" s="731"/>
      <c r="DI7" s="731"/>
      <c r="DJ7" s="731"/>
      <c r="DK7" s="732"/>
      <c r="DL7" s="730" t="s">
        <v>486</v>
      </c>
      <c r="DM7" s="731"/>
      <c r="DN7" s="731"/>
      <c r="DO7" s="731"/>
      <c r="DP7" s="732"/>
      <c r="DQ7" s="730" t="s">
        <v>486</v>
      </c>
      <c r="DR7" s="731"/>
      <c r="DS7" s="731"/>
      <c r="DT7" s="731"/>
      <c r="DU7" s="732"/>
      <c r="DV7" s="733"/>
      <c r="DW7" s="734"/>
      <c r="DX7" s="734"/>
      <c r="DY7" s="734"/>
      <c r="DZ7" s="735"/>
      <c r="EA7" s="217"/>
    </row>
    <row r="8" spans="1:131" s="218" customFormat="1" ht="26.25" customHeight="1" x14ac:dyDescent="0.15">
      <c r="A8" s="221">
        <v>2</v>
      </c>
      <c r="B8" s="767" t="s">
        <v>375</v>
      </c>
      <c r="C8" s="768"/>
      <c r="D8" s="768"/>
      <c r="E8" s="768"/>
      <c r="F8" s="768"/>
      <c r="G8" s="768"/>
      <c r="H8" s="768"/>
      <c r="I8" s="768"/>
      <c r="J8" s="768"/>
      <c r="K8" s="768"/>
      <c r="L8" s="768"/>
      <c r="M8" s="768"/>
      <c r="N8" s="768"/>
      <c r="O8" s="768"/>
      <c r="P8" s="769"/>
      <c r="Q8" s="770">
        <v>54</v>
      </c>
      <c r="R8" s="771"/>
      <c r="S8" s="771"/>
      <c r="T8" s="771"/>
      <c r="U8" s="771"/>
      <c r="V8" s="771">
        <v>54</v>
      </c>
      <c r="W8" s="771"/>
      <c r="X8" s="771"/>
      <c r="Y8" s="771"/>
      <c r="Z8" s="771"/>
      <c r="AA8" s="771">
        <v>0</v>
      </c>
      <c r="AB8" s="771"/>
      <c r="AC8" s="771"/>
      <c r="AD8" s="771"/>
      <c r="AE8" s="772"/>
      <c r="AF8" s="773" t="s">
        <v>122</v>
      </c>
      <c r="AG8" s="774"/>
      <c r="AH8" s="774"/>
      <c r="AI8" s="774"/>
      <c r="AJ8" s="775"/>
      <c r="AK8" s="756">
        <v>21</v>
      </c>
      <c r="AL8" s="757"/>
      <c r="AM8" s="757"/>
      <c r="AN8" s="757"/>
      <c r="AO8" s="757"/>
      <c r="AP8" s="757" t="s">
        <v>486</v>
      </c>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t="s">
        <v>554</v>
      </c>
      <c r="BT8" s="761"/>
      <c r="BU8" s="761"/>
      <c r="BV8" s="761"/>
      <c r="BW8" s="761"/>
      <c r="BX8" s="761"/>
      <c r="BY8" s="761"/>
      <c r="BZ8" s="761"/>
      <c r="CA8" s="761"/>
      <c r="CB8" s="761"/>
      <c r="CC8" s="761"/>
      <c r="CD8" s="761"/>
      <c r="CE8" s="761"/>
      <c r="CF8" s="761"/>
      <c r="CG8" s="762"/>
      <c r="CH8" s="763">
        <v>1</v>
      </c>
      <c r="CI8" s="764"/>
      <c r="CJ8" s="764"/>
      <c r="CK8" s="764"/>
      <c r="CL8" s="765"/>
      <c r="CM8" s="763">
        <v>55</v>
      </c>
      <c r="CN8" s="764"/>
      <c r="CO8" s="764"/>
      <c r="CP8" s="764"/>
      <c r="CQ8" s="765"/>
      <c r="CR8" s="763">
        <v>56</v>
      </c>
      <c r="CS8" s="764"/>
      <c r="CT8" s="764"/>
      <c r="CU8" s="764"/>
      <c r="CV8" s="765"/>
      <c r="CW8" s="763" t="s">
        <v>486</v>
      </c>
      <c r="CX8" s="764"/>
      <c r="CY8" s="764"/>
      <c r="CZ8" s="764"/>
      <c r="DA8" s="765"/>
      <c r="DB8" s="763" t="s">
        <v>486</v>
      </c>
      <c r="DC8" s="764"/>
      <c r="DD8" s="764"/>
      <c r="DE8" s="764"/>
      <c r="DF8" s="765"/>
      <c r="DG8" s="763" t="s">
        <v>486</v>
      </c>
      <c r="DH8" s="764"/>
      <c r="DI8" s="764"/>
      <c r="DJ8" s="764"/>
      <c r="DK8" s="765"/>
      <c r="DL8" s="763" t="s">
        <v>486</v>
      </c>
      <c r="DM8" s="764"/>
      <c r="DN8" s="764"/>
      <c r="DO8" s="764"/>
      <c r="DP8" s="765"/>
      <c r="DQ8" s="763" t="s">
        <v>486</v>
      </c>
      <c r="DR8" s="764"/>
      <c r="DS8" s="764"/>
      <c r="DT8" s="764"/>
      <c r="DU8" s="765"/>
      <c r="DV8" s="760"/>
      <c r="DW8" s="761"/>
      <c r="DX8" s="761"/>
      <c r="DY8" s="761"/>
      <c r="DZ8" s="766"/>
      <c r="EA8" s="217"/>
    </row>
    <row r="9" spans="1:131" s="218" customFormat="1" ht="26.25" customHeight="1" x14ac:dyDescent="0.15">
      <c r="A9" s="221"/>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t="s">
        <v>555</v>
      </c>
      <c r="BT9" s="761"/>
      <c r="BU9" s="761"/>
      <c r="BV9" s="761"/>
      <c r="BW9" s="761"/>
      <c r="BX9" s="761"/>
      <c r="BY9" s="761"/>
      <c r="BZ9" s="761"/>
      <c r="CA9" s="761"/>
      <c r="CB9" s="761"/>
      <c r="CC9" s="761"/>
      <c r="CD9" s="761"/>
      <c r="CE9" s="761"/>
      <c r="CF9" s="761"/>
      <c r="CG9" s="762"/>
      <c r="CH9" s="763">
        <v>1</v>
      </c>
      <c r="CI9" s="764"/>
      <c r="CJ9" s="764"/>
      <c r="CK9" s="764"/>
      <c r="CL9" s="765"/>
      <c r="CM9" s="763">
        <v>13</v>
      </c>
      <c r="CN9" s="764"/>
      <c r="CO9" s="764"/>
      <c r="CP9" s="764"/>
      <c r="CQ9" s="765"/>
      <c r="CR9" s="763">
        <v>20</v>
      </c>
      <c r="CS9" s="764"/>
      <c r="CT9" s="764"/>
      <c r="CU9" s="764"/>
      <c r="CV9" s="765"/>
      <c r="CW9" s="763" t="s">
        <v>486</v>
      </c>
      <c r="CX9" s="764"/>
      <c r="CY9" s="764"/>
      <c r="CZ9" s="764"/>
      <c r="DA9" s="765"/>
      <c r="DB9" s="763" t="s">
        <v>486</v>
      </c>
      <c r="DC9" s="764"/>
      <c r="DD9" s="764"/>
      <c r="DE9" s="764"/>
      <c r="DF9" s="765"/>
      <c r="DG9" s="763" t="s">
        <v>486</v>
      </c>
      <c r="DH9" s="764"/>
      <c r="DI9" s="764"/>
      <c r="DJ9" s="764"/>
      <c r="DK9" s="765"/>
      <c r="DL9" s="763" t="s">
        <v>486</v>
      </c>
      <c r="DM9" s="764"/>
      <c r="DN9" s="764"/>
      <c r="DO9" s="764"/>
      <c r="DP9" s="765"/>
      <c r="DQ9" s="763" t="s">
        <v>486</v>
      </c>
      <c r="DR9" s="764"/>
      <c r="DS9" s="764"/>
      <c r="DT9" s="764"/>
      <c r="DU9" s="765"/>
      <c r="DV9" s="760"/>
      <c r="DW9" s="761"/>
      <c r="DX9" s="761"/>
      <c r="DY9" s="761"/>
      <c r="DZ9" s="766"/>
      <c r="EA9" s="217"/>
    </row>
    <row r="10" spans="1:131" s="218" customFormat="1" ht="26.25" customHeight="1" thickBot="1" x14ac:dyDescent="0.2">
      <c r="A10" s="221"/>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t="s">
        <v>556</v>
      </c>
      <c r="BT10" s="761"/>
      <c r="BU10" s="761"/>
      <c r="BV10" s="761"/>
      <c r="BW10" s="761"/>
      <c r="BX10" s="761"/>
      <c r="BY10" s="761"/>
      <c r="BZ10" s="761"/>
      <c r="CA10" s="761"/>
      <c r="CB10" s="761"/>
      <c r="CC10" s="761"/>
      <c r="CD10" s="761"/>
      <c r="CE10" s="761"/>
      <c r="CF10" s="761"/>
      <c r="CG10" s="762"/>
      <c r="CH10" s="763">
        <v>1</v>
      </c>
      <c r="CI10" s="764"/>
      <c r="CJ10" s="764"/>
      <c r="CK10" s="764"/>
      <c r="CL10" s="765"/>
      <c r="CM10" s="763">
        <v>6</v>
      </c>
      <c r="CN10" s="764"/>
      <c r="CO10" s="764"/>
      <c r="CP10" s="764"/>
      <c r="CQ10" s="765"/>
      <c r="CR10" s="763">
        <v>5</v>
      </c>
      <c r="CS10" s="764"/>
      <c r="CT10" s="764"/>
      <c r="CU10" s="764"/>
      <c r="CV10" s="765"/>
      <c r="CW10" s="763">
        <v>9</v>
      </c>
      <c r="CX10" s="764"/>
      <c r="CY10" s="764"/>
      <c r="CZ10" s="764"/>
      <c r="DA10" s="765"/>
      <c r="DB10" s="763" t="s">
        <v>486</v>
      </c>
      <c r="DC10" s="764"/>
      <c r="DD10" s="764"/>
      <c r="DE10" s="764"/>
      <c r="DF10" s="765"/>
      <c r="DG10" s="763" t="s">
        <v>486</v>
      </c>
      <c r="DH10" s="764"/>
      <c r="DI10" s="764"/>
      <c r="DJ10" s="764"/>
      <c r="DK10" s="765"/>
      <c r="DL10" s="763" t="s">
        <v>486</v>
      </c>
      <c r="DM10" s="764"/>
      <c r="DN10" s="764"/>
      <c r="DO10" s="764"/>
      <c r="DP10" s="765"/>
      <c r="DQ10" s="763" t="s">
        <v>486</v>
      </c>
      <c r="DR10" s="764"/>
      <c r="DS10" s="764"/>
      <c r="DT10" s="764"/>
      <c r="DU10" s="765"/>
      <c r="DV10" s="760"/>
      <c r="DW10" s="761"/>
      <c r="DX10" s="761"/>
      <c r="DY10" s="761"/>
      <c r="DZ10" s="766"/>
      <c r="EA10" s="217"/>
    </row>
    <row r="11" spans="1:131" s="218" customFormat="1" ht="26.25" hidden="1" customHeight="1" x14ac:dyDescent="0.15">
      <c r="A11" s="221"/>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hidden="1" customHeight="1" x14ac:dyDescent="0.15">
      <c r="A12" s="221"/>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hidden="1" customHeight="1" x14ac:dyDescent="0.15">
      <c r="A13" s="221"/>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hidden="1" customHeight="1" x14ac:dyDescent="0.15">
      <c r="A14" s="221"/>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hidden="1" customHeight="1" x14ac:dyDescent="0.15">
      <c r="A15" s="221"/>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hidden="1" customHeight="1" x14ac:dyDescent="0.15">
      <c r="A16" s="221"/>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hidden="1" customHeight="1" x14ac:dyDescent="0.15">
      <c r="A17" s="221"/>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hidden="1" customHeight="1" x14ac:dyDescent="0.15">
      <c r="A18" s="221"/>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hidden="1" customHeight="1" x14ac:dyDescent="0.15">
      <c r="A19" s="221"/>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hidden="1" customHeight="1" x14ac:dyDescent="0.15">
      <c r="A20" s="221"/>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hidden="1" customHeight="1" thickBot="1" x14ac:dyDescent="0.2">
      <c r="A21" s="221"/>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15">
      <c r="A22" s="221"/>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376</v>
      </c>
      <c r="BA22" s="793"/>
      <c r="BB22" s="793"/>
      <c r="BC22" s="793"/>
      <c r="BD22" s="794"/>
      <c r="BE22" s="215"/>
      <c r="BF22" s="215"/>
      <c r="BG22" s="215"/>
      <c r="BH22" s="215"/>
      <c r="BI22" s="215"/>
      <c r="BJ22" s="215"/>
      <c r="BK22" s="215"/>
      <c r="BL22" s="215"/>
      <c r="BM22" s="215"/>
      <c r="BN22" s="215"/>
      <c r="BO22" s="215"/>
      <c r="BP22" s="215"/>
      <c r="BQ22" s="221"/>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
      <c r="A23" s="223" t="s">
        <v>377</v>
      </c>
      <c r="B23" s="776" t="s">
        <v>378</v>
      </c>
      <c r="C23" s="777"/>
      <c r="D23" s="777"/>
      <c r="E23" s="777"/>
      <c r="F23" s="777"/>
      <c r="G23" s="777"/>
      <c r="H23" s="777"/>
      <c r="I23" s="777"/>
      <c r="J23" s="777"/>
      <c r="K23" s="777"/>
      <c r="L23" s="777"/>
      <c r="M23" s="777"/>
      <c r="N23" s="777"/>
      <c r="O23" s="777"/>
      <c r="P23" s="778"/>
      <c r="Q23" s="779">
        <v>19951</v>
      </c>
      <c r="R23" s="780"/>
      <c r="S23" s="780"/>
      <c r="T23" s="780"/>
      <c r="U23" s="780"/>
      <c r="V23" s="780">
        <v>19109</v>
      </c>
      <c r="W23" s="780"/>
      <c r="X23" s="780"/>
      <c r="Y23" s="780"/>
      <c r="Z23" s="780"/>
      <c r="AA23" s="780">
        <v>843</v>
      </c>
      <c r="AB23" s="780"/>
      <c r="AC23" s="780"/>
      <c r="AD23" s="780"/>
      <c r="AE23" s="781"/>
      <c r="AF23" s="782">
        <v>761</v>
      </c>
      <c r="AG23" s="780"/>
      <c r="AH23" s="780"/>
      <c r="AI23" s="780"/>
      <c r="AJ23" s="783"/>
      <c r="AK23" s="784"/>
      <c r="AL23" s="785"/>
      <c r="AM23" s="785"/>
      <c r="AN23" s="785"/>
      <c r="AO23" s="785"/>
      <c r="AP23" s="780">
        <v>12257</v>
      </c>
      <c r="AQ23" s="780"/>
      <c r="AR23" s="780"/>
      <c r="AS23" s="780"/>
      <c r="AT23" s="780"/>
      <c r="AU23" s="796"/>
      <c r="AV23" s="796"/>
      <c r="AW23" s="796"/>
      <c r="AX23" s="796"/>
      <c r="AY23" s="797"/>
      <c r="AZ23" s="798" t="s">
        <v>122</v>
      </c>
      <c r="BA23" s="799"/>
      <c r="BB23" s="799"/>
      <c r="BC23" s="799"/>
      <c r="BD23" s="800"/>
      <c r="BE23" s="215"/>
      <c r="BF23" s="215"/>
      <c r="BG23" s="215"/>
      <c r="BH23" s="215"/>
      <c r="BI23" s="215"/>
      <c r="BJ23" s="215"/>
      <c r="BK23" s="215"/>
      <c r="BL23" s="215"/>
      <c r="BM23" s="215"/>
      <c r="BN23" s="215"/>
      <c r="BO23" s="215"/>
      <c r="BP23" s="215"/>
      <c r="BQ23" s="221"/>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15">
      <c r="A24" s="795" t="s">
        <v>379</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
      <c r="A25" s="712" t="s">
        <v>380</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15">
      <c r="A26" s="714" t="s">
        <v>357</v>
      </c>
      <c r="B26" s="715"/>
      <c r="C26" s="715"/>
      <c r="D26" s="715"/>
      <c r="E26" s="715"/>
      <c r="F26" s="715"/>
      <c r="G26" s="715"/>
      <c r="H26" s="715"/>
      <c r="I26" s="715"/>
      <c r="J26" s="715"/>
      <c r="K26" s="715"/>
      <c r="L26" s="715"/>
      <c r="M26" s="715"/>
      <c r="N26" s="715"/>
      <c r="O26" s="715"/>
      <c r="P26" s="716"/>
      <c r="Q26" s="720" t="s">
        <v>381</v>
      </c>
      <c r="R26" s="721"/>
      <c r="S26" s="721"/>
      <c r="T26" s="721"/>
      <c r="U26" s="722"/>
      <c r="V26" s="720" t="s">
        <v>382</v>
      </c>
      <c r="W26" s="721"/>
      <c r="X26" s="721"/>
      <c r="Y26" s="721"/>
      <c r="Z26" s="722"/>
      <c r="AA26" s="720" t="s">
        <v>383</v>
      </c>
      <c r="AB26" s="721"/>
      <c r="AC26" s="721"/>
      <c r="AD26" s="721"/>
      <c r="AE26" s="721"/>
      <c r="AF26" s="801" t="s">
        <v>384</v>
      </c>
      <c r="AG26" s="802"/>
      <c r="AH26" s="802"/>
      <c r="AI26" s="802"/>
      <c r="AJ26" s="803"/>
      <c r="AK26" s="721" t="s">
        <v>385</v>
      </c>
      <c r="AL26" s="721"/>
      <c r="AM26" s="721"/>
      <c r="AN26" s="721"/>
      <c r="AO26" s="722"/>
      <c r="AP26" s="720" t="s">
        <v>386</v>
      </c>
      <c r="AQ26" s="721"/>
      <c r="AR26" s="721"/>
      <c r="AS26" s="721"/>
      <c r="AT26" s="722"/>
      <c r="AU26" s="720" t="s">
        <v>387</v>
      </c>
      <c r="AV26" s="721"/>
      <c r="AW26" s="721"/>
      <c r="AX26" s="721"/>
      <c r="AY26" s="722"/>
      <c r="AZ26" s="720" t="s">
        <v>388</v>
      </c>
      <c r="BA26" s="721"/>
      <c r="BB26" s="721"/>
      <c r="BC26" s="721"/>
      <c r="BD26" s="722"/>
      <c r="BE26" s="720" t="s">
        <v>364</v>
      </c>
      <c r="BF26" s="721"/>
      <c r="BG26" s="721"/>
      <c r="BH26" s="721"/>
      <c r="BI26" s="727"/>
      <c r="BJ26" s="214"/>
      <c r="BK26" s="214"/>
      <c r="BL26" s="214"/>
      <c r="BM26" s="214"/>
      <c r="BN26" s="214"/>
      <c r="BO26" s="224"/>
      <c r="BP26" s="224"/>
      <c r="BQ26" s="221"/>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15">
      <c r="A28" s="225">
        <v>1</v>
      </c>
      <c r="B28" s="736" t="s">
        <v>389</v>
      </c>
      <c r="C28" s="737"/>
      <c r="D28" s="737"/>
      <c r="E28" s="737"/>
      <c r="F28" s="737"/>
      <c r="G28" s="737"/>
      <c r="H28" s="737"/>
      <c r="I28" s="737"/>
      <c r="J28" s="737"/>
      <c r="K28" s="737"/>
      <c r="L28" s="737"/>
      <c r="M28" s="737"/>
      <c r="N28" s="737"/>
      <c r="O28" s="737"/>
      <c r="P28" s="738"/>
      <c r="Q28" s="809">
        <v>2773</v>
      </c>
      <c r="R28" s="810"/>
      <c r="S28" s="810"/>
      <c r="T28" s="810"/>
      <c r="U28" s="810"/>
      <c r="V28" s="810">
        <v>2747</v>
      </c>
      <c r="W28" s="810"/>
      <c r="X28" s="810"/>
      <c r="Y28" s="810"/>
      <c r="Z28" s="810"/>
      <c r="AA28" s="810">
        <v>26</v>
      </c>
      <c r="AB28" s="810"/>
      <c r="AC28" s="810"/>
      <c r="AD28" s="810"/>
      <c r="AE28" s="811"/>
      <c r="AF28" s="812">
        <v>26</v>
      </c>
      <c r="AG28" s="810"/>
      <c r="AH28" s="810"/>
      <c r="AI28" s="810"/>
      <c r="AJ28" s="813"/>
      <c r="AK28" s="814">
        <v>319</v>
      </c>
      <c r="AL28" s="815"/>
      <c r="AM28" s="815"/>
      <c r="AN28" s="815"/>
      <c r="AO28" s="815"/>
      <c r="AP28" s="815" t="s">
        <v>486</v>
      </c>
      <c r="AQ28" s="815"/>
      <c r="AR28" s="815"/>
      <c r="AS28" s="815"/>
      <c r="AT28" s="815"/>
      <c r="AU28" s="815" t="s">
        <v>486</v>
      </c>
      <c r="AV28" s="815"/>
      <c r="AW28" s="815"/>
      <c r="AX28" s="815"/>
      <c r="AY28" s="815"/>
      <c r="AZ28" s="816" t="s">
        <v>486</v>
      </c>
      <c r="BA28" s="816"/>
      <c r="BB28" s="816"/>
      <c r="BC28" s="816"/>
      <c r="BD28" s="816"/>
      <c r="BE28" s="807"/>
      <c r="BF28" s="807"/>
      <c r="BG28" s="807"/>
      <c r="BH28" s="807"/>
      <c r="BI28" s="808"/>
      <c r="BJ28" s="214"/>
      <c r="BK28" s="214"/>
      <c r="BL28" s="214"/>
      <c r="BM28" s="214"/>
      <c r="BN28" s="214"/>
      <c r="BO28" s="224"/>
      <c r="BP28" s="224"/>
      <c r="BQ28" s="221"/>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15">
      <c r="A29" s="225">
        <v>2</v>
      </c>
      <c r="B29" s="767" t="s">
        <v>390</v>
      </c>
      <c r="C29" s="768"/>
      <c r="D29" s="768"/>
      <c r="E29" s="768"/>
      <c r="F29" s="768"/>
      <c r="G29" s="768"/>
      <c r="H29" s="768"/>
      <c r="I29" s="768"/>
      <c r="J29" s="768"/>
      <c r="K29" s="768"/>
      <c r="L29" s="768"/>
      <c r="M29" s="768"/>
      <c r="N29" s="768"/>
      <c r="O29" s="768"/>
      <c r="P29" s="769"/>
      <c r="Q29" s="770">
        <v>3875</v>
      </c>
      <c r="R29" s="771"/>
      <c r="S29" s="771"/>
      <c r="T29" s="771"/>
      <c r="U29" s="771"/>
      <c r="V29" s="771">
        <v>3815</v>
      </c>
      <c r="W29" s="771"/>
      <c r="X29" s="771"/>
      <c r="Y29" s="771"/>
      <c r="Z29" s="771"/>
      <c r="AA29" s="771">
        <v>61</v>
      </c>
      <c r="AB29" s="771"/>
      <c r="AC29" s="771"/>
      <c r="AD29" s="771"/>
      <c r="AE29" s="772"/>
      <c r="AF29" s="773">
        <v>61</v>
      </c>
      <c r="AG29" s="774"/>
      <c r="AH29" s="774"/>
      <c r="AI29" s="774"/>
      <c r="AJ29" s="775"/>
      <c r="AK29" s="821">
        <v>547</v>
      </c>
      <c r="AL29" s="817"/>
      <c r="AM29" s="817"/>
      <c r="AN29" s="817"/>
      <c r="AO29" s="817"/>
      <c r="AP29" s="817" t="s">
        <v>486</v>
      </c>
      <c r="AQ29" s="817"/>
      <c r="AR29" s="817"/>
      <c r="AS29" s="817"/>
      <c r="AT29" s="817"/>
      <c r="AU29" s="817" t="s">
        <v>486</v>
      </c>
      <c r="AV29" s="817"/>
      <c r="AW29" s="817"/>
      <c r="AX29" s="817"/>
      <c r="AY29" s="817"/>
      <c r="AZ29" s="818" t="s">
        <v>486</v>
      </c>
      <c r="BA29" s="818"/>
      <c r="BB29" s="818"/>
      <c r="BC29" s="818"/>
      <c r="BD29" s="818"/>
      <c r="BE29" s="819"/>
      <c r="BF29" s="819"/>
      <c r="BG29" s="819"/>
      <c r="BH29" s="819"/>
      <c r="BI29" s="820"/>
      <c r="BJ29" s="214"/>
      <c r="BK29" s="214"/>
      <c r="BL29" s="214"/>
      <c r="BM29" s="214"/>
      <c r="BN29" s="214"/>
      <c r="BO29" s="224"/>
      <c r="BP29" s="224"/>
      <c r="BQ29" s="221"/>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15">
      <c r="A30" s="225">
        <v>3</v>
      </c>
      <c r="B30" s="767" t="s">
        <v>391</v>
      </c>
      <c r="C30" s="768"/>
      <c r="D30" s="768"/>
      <c r="E30" s="768"/>
      <c r="F30" s="768"/>
      <c r="G30" s="768"/>
      <c r="H30" s="768"/>
      <c r="I30" s="768"/>
      <c r="J30" s="768"/>
      <c r="K30" s="768"/>
      <c r="L30" s="768"/>
      <c r="M30" s="768"/>
      <c r="N30" s="768"/>
      <c r="O30" s="768"/>
      <c r="P30" s="769"/>
      <c r="Q30" s="770">
        <v>468</v>
      </c>
      <c r="R30" s="771"/>
      <c r="S30" s="771"/>
      <c r="T30" s="771"/>
      <c r="U30" s="771"/>
      <c r="V30" s="771">
        <v>458</v>
      </c>
      <c r="W30" s="771"/>
      <c r="X30" s="771"/>
      <c r="Y30" s="771"/>
      <c r="Z30" s="771"/>
      <c r="AA30" s="771">
        <v>11</v>
      </c>
      <c r="AB30" s="771"/>
      <c r="AC30" s="771"/>
      <c r="AD30" s="771"/>
      <c r="AE30" s="772"/>
      <c r="AF30" s="773">
        <v>11</v>
      </c>
      <c r="AG30" s="774"/>
      <c r="AH30" s="774"/>
      <c r="AI30" s="774"/>
      <c r="AJ30" s="775"/>
      <c r="AK30" s="821">
        <v>118</v>
      </c>
      <c r="AL30" s="817"/>
      <c r="AM30" s="817"/>
      <c r="AN30" s="817"/>
      <c r="AO30" s="817"/>
      <c r="AP30" s="817" t="s">
        <v>486</v>
      </c>
      <c r="AQ30" s="817"/>
      <c r="AR30" s="817"/>
      <c r="AS30" s="817"/>
      <c r="AT30" s="817"/>
      <c r="AU30" s="817" t="s">
        <v>486</v>
      </c>
      <c r="AV30" s="817"/>
      <c r="AW30" s="817"/>
      <c r="AX30" s="817"/>
      <c r="AY30" s="817"/>
      <c r="AZ30" s="818" t="s">
        <v>486</v>
      </c>
      <c r="BA30" s="818"/>
      <c r="BB30" s="818"/>
      <c r="BC30" s="818"/>
      <c r="BD30" s="818"/>
      <c r="BE30" s="819"/>
      <c r="BF30" s="819"/>
      <c r="BG30" s="819"/>
      <c r="BH30" s="819"/>
      <c r="BI30" s="820"/>
      <c r="BJ30" s="214"/>
      <c r="BK30" s="214"/>
      <c r="BL30" s="214"/>
      <c r="BM30" s="214"/>
      <c r="BN30" s="214"/>
      <c r="BO30" s="224"/>
      <c r="BP30" s="224"/>
      <c r="BQ30" s="221"/>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15">
      <c r="A31" s="225">
        <v>4</v>
      </c>
      <c r="B31" s="767" t="s">
        <v>392</v>
      </c>
      <c r="C31" s="768"/>
      <c r="D31" s="768"/>
      <c r="E31" s="768"/>
      <c r="F31" s="768"/>
      <c r="G31" s="768"/>
      <c r="H31" s="768"/>
      <c r="I31" s="768"/>
      <c r="J31" s="768"/>
      <c r="K31" s="768"/>
      <c r="L31" s="768"/>
      <c r="M31" s="768"/>
      <c r="N31" s="768"/>
      <c r="O31" s="768"/>
      <c r="P31" s="769"/>
      <c r="Q31" s="770">
        <v>749</v>
      </c>
      <c r="R31" s="771"/>
      <c r="S31" s="771"/>
      <c r="T31" s="771"/>
      <c r="U31" s="771"/>
      <c r="V31" s="771">
        <v>767</v>
      </c>
      <c r="W31" s="771"/>
      <c r="X31" s="771"/>
      <c r="Y31" s="771"/>
      <c r="Z31" s="771"/>
      <c r="AA31" s="771">
        <v>-19</v>
      </c>
      <c r="AB31" s="771"/>
      <c r="AC31" s="771"/>
      <c r="AD31" s="771"/>
      <c r="AE31" s="772"/>
      <c r="AF31" s="773">
        <v>1996</v>
      </c>
      <c r="AG31" s="774"/>
      <c r="AH31" s="774"/>
      <c r="AI31" s="774"/>
      <c r="AJ31" s="775"/>
      <c r="AK31" s="821">
        <v>208</v>
      </c>
      <c r="AL31" s="817"/>
      <c r="AM31" s="817"/>
      <c r="AN31" s="817"/>
      <c r="AO31" s="817"/>
      <c r="AP31" s="817">
        <v>2477</v>
      </c>
      <c r="AQ31" s="817"/>
      <c r="AR31" s="817"/>
      <c r="AS31" s="817"/>
      <c r="AT31" s="817"/>
      <c r="AU31" s="817">
        <v>1523</v>
      </c>
      <c r="AV31" s="817"/>
      <c r="AW31" s="817"/>
      <c r="AX31" s="817"/>
      <c r="AY31" s="817"/>
      <c r="AZ31" s="818" t="s">
        <v>486</v>
      </c>
      <c r="BA31" s="818"/>
      <c r="BB31" s="818"/>
      <c r="BC31" s="818"/>
      <c r="BD31" s="818"/>
      <c r="BE31" s="819" t="s">
        <v>393</v>
      </c>
      <c r="BF31" s="819"/>
      <c r="BG31" s="819"/>
      <c r="BH31" s="819"/>
      <c r="BI31" s="820"/>
      <c r="BJ31" s="214"/>
      <c r="BK31" s="214"/>
      <c r="BL31" s="214"/>
      <c r="BM31" s="214"/>
      <c r="BN31" s="214"/>
      <c r="BO31" s="224"/>
      <c r="BP31" s="224"/>
      <c r="BQ31" s="221"/>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15">
      <c r="A32" s="225">
        <v>5</v>
      </c>
      <c r="B32" s="767" t="s">
        <v>394</v>
      </c>
      <c r="C32" s="768"/>
      <c r="D32" s="768"/>
      <c r="E32" s="768"/>
      <c r="F32" s="768"/>
      <c r="G32" s="768"/>
      <c r="H32" s="768"/>
      <c r="I32" s="768"/>
      <c r="J32" s="768"/>
      <c r="K32" s="768"/>
      <c r="L32" s="768"/>
      <c r="M32" s="768"/>
      <c r="N32" s="768"/>
      <c r="O32" s="768"/>
      <c r="P32" s="769"/>
      <c r="Q32" s="770">
        <v>1061</v>
      </c>
      <c r="R32" s="771"/>
      <c r="S32" s="771"/>
      <c r="T32" s="771"/>
      <c r="U32" s="771"/>
      <c r="V32" s="771">
        <v>1075</v>
      </c>
      <c r="W32" s="771"/>
      <c r="X32" s="771"/>
      <c r="Y32" s="771"/>
      <c r="Z32" s="771"/>
      <c r="AA32" s="771">
        <v>-14</v>
      </c>
      <c r="AB32" s="771"/>
      <c r="AC32" s="771"/>
      <c r="AD32" s="771"/>
      <c r="AE32" s="772"/>
      <c r="AF32" s="773">
        <v>606</v>
      </c>
      <c r="AG32" s="774"/>
      <c r="AH32" s="774"/>
      <c r="AI32" s="774"/>
      <c r="AJ32" s="775"/>
      <c r="AK32" s="821">
        <v>471</v>
      </c>
      <c r="AL32" s="817"/>
      <c r="AM32" s="817"/>
      <c r="AN32" s="817"/>
      <c r="AO32" s="817"/>
      <c r="AP32" s="817">
        <v>5707</v>
      </c>
      <c r="AQ32" s="817"/>
      <c r="AR32" s="817"/>
      <c r="AS32" s="817"/>
      <c r="AT32" s="817"/>
      <c r="AU32" s="817">
        <v>5279</v>
      </c>
      <c r="AV32" s="817"/>
      <c r="AW32" s="817"/>
      <c r="AX32" s="817"/>
      <c r="AY32" s="817"/>
      <c r="AZ32" s="818" t="s">
        <v>486</v>
      </c>
      <c r="BA32" s="818"/>
      <c r="BB32" s="818"/>
      <c r="BC32" s="818"/>
      <c r="BD32" s="818"/>
      <c r="BE32" s="819" t="s">
        <v>393</v>
      </c>
      <c r="BF32" s="819"/>
      <c r="BG32" s="819"/>
      <c r="BH32" s="819"/>
      <c r="BI32" s="820"/>
      <c r="BJ32" s="214"/>
      <c r="BK32" s="214"/>
      <c r="BL32" s="214"/>
      <c r="BM32" s="214"/>
      <c r="BN32" s="214"/>
      <c r="BO32" s="224"/>
      <c r="BP32" s="224"/>
      <c r="BQ32" s="221"/>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thickBot="1" x14ac:dyDescent="0.2">
      <c r="A33" s="225"/>
      <c r="B33" s="767"/>
      <c r="C33" s="768"/>
      <c r="D33" s="768"/>
      <c r="E33" s="768"/>
      <c r="F33" s="768"/>
      <c r="G33" s="768"/>
      <c r="H33" s="768"/>
      <c r="I33" s="768"/>
      <c r="J33" s="768"/>
      <c r="K33" s="768"/>
      <c r="L33" s="768"/>
      <c r="M33" s="768"/>
      <c r="N33" s="768"/>
      <c r="O33" s="768"/>
      <c r="P33" s="769"/>
      <c r="Q33" s="770"/>
      <c r="R33" s="771"/>
      <c r="S33" s="771"/>
      <c r="T33" s="771"/>
      <c r="U33" s="771"/>
      <c r="V33" s="771"/>
      <c r="W33" s="771"/>
      <c r="X33" s="771"/>
      <c r="Y33" s="771"/>
      <c r="Z33" s="771"/>
      <c r="AA33" s="771"/>
      <c r="AB33" s="771"/>
      <c r="AC33" s="771"/>
      <c r="AD33" s="771"/>
      <c r="AE33" s="772"/>
      <c r="AF33" s="773"/>
      <c r="AG33" s="774"/>
      <c r="AH33" s="774"/>
      <c r="AI33" s="774"/>
      <c r="AJ33" s="775"/>
      <c r="AK33" s="821"/>
      <c r="AL33" s="817"/>
      <c r="AM33" s="817"/>
      <c r="AN33" s="817"/>
      <c r="AO33" s="817"/>
      <c r="AP33" s="817"/>
      <c r="AQ33" s="817"/>
      <c r="AR33" s="817"/>
      <c r="AS33" s="817"/>
      <c r="AT33" s="817"/>
      <c r="AU33" s="817"/>
      <c r="AV33" s="817"/>
      <c r="AW33" s="817"/>
      <c r="AX33" s="817"/>
      <c r="AY33" s="817"/>
      <c r="AZ33" s="818"/>
      <c r="BA33" s="818"/>
      <c r="BB33" s="818"/>
      <c r="BC33" s="818"/>
      <c r="BD33" s="818"/>
      <c r="BE33" s="819"/>
      <c r="BF33" s="819"/>
      <c r="BG33" s="819"/>
      <c r="BH33" s="819"/>
      <c r="BI33" s="820"/>
      <c r="BJ33" s="214"/>
      <c r="BK33" s="214"/>
      <c r="BL33" s="214"/>
      <c r="BM33" s="214"/>
      <c r="BN33" s="214"/>
      <c r="BO33" s="224"/>
      <c r="BP33" s="224"/>
      <c r="BQ33" s="221"/>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hidden="1" customHeight="1" x14ac:dyDescent="0.15">
      <c r="A34" s="225"/>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hidden="1" customHeight="1" x14ac:dyDescent="0.15">
      <c r="A35" s="225"/>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hidden="1" customHeight="1" x14ac:dyDescent="0.15">
      <c r="A36" s="225"/>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hidden="1" customHeight="1" x14ac:dyDescent="0.15">
      <c r="A37" s="225"/>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hidden="1" customHeight="1" x14ac:dyDescent="0.15">
      <c r="A38" s="225"/>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hidden="1" customHeight="1" x14ac:dyDescent="0.15">
      <c r="A39" s="225"/>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hidden="1" customHeight="1" x14ac:dyDescent="0.15">
      <c r="A40" s="221"/>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hidden="1" customHeight="1" x14ac:dyDescent="0.15">
      <c r="A41" s="221"/>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hidden="1" customHeight="1" x14ac:dyDescent="0.15">
      <c r="A42" s="221"/>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hidden="1" customHeight="1" x14ac:dyDescent="0.15">
      <c r="A43" s="221"/>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hidden="1" customHeight="1" x14ac:dyDescent="0.15">
      <c r="A44" s="221"/>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hidden="1" customHeight="1" x14ac:dyDescent="0.15">
      <c r="A45" s="221"/>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hidden="1" customHeight="1" x14ac:dyDescent="0.15">
      <c r="A46" s="221"/>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hidden="1" customHeight="1" x14ac:dyDescent="0.15">
      <c r="A47" s="221"/>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hidden="1" customHeight="1" x14ac:dyDescent="0.15">
      <c r="A48" s="221"/>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hidden="1" customHeight="1" x14ac:dyDescent="0.15">
      <c r="A49" s="221"/>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hidden="1" customHeight="1" x14ac:dyDescent="0.15">
      <c r="A50" s="221"/>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hidden="1" customHeight="1" x14ac:dyDescent="0.15">
      <c r="A51" s="221"/>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hidden="1" customHeight="1" x14ac:dyDescent="0.15">
      <c r="A52" s="221"/>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hidden="1" customHeight="1" x14ac:dyDescent="0.15">
      <c r="A53" s="221"/>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hidden="1" customHeight="1" x14ac:dyDescent="0.15">
      <c r="A54" s="221"/>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hidden="1" customHeight="1" x14ac:dyDescent="0.15">
      <c r="A55" s="221"/>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hidden="1" customHeight="1" x14ac:dyDescent="0.15">
      <c r="A56" s="221"/>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hidden="1" customHeight="1" x14ac:dyDescent="0.15">
      <c r="A57" s="221"/>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hidden="1" customHeight="1" x14ac:dyDescent="0.15">
      <c r="A58" s="221"/>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hidden="1" customHeight="1" x14ac:dyDescent="0.15">
      <c r="A59" s="221"/>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hidden="1" customHeight="1" x14ac:dyDescent="0.15">
      <c r="A60" s="221"/>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hidden="1" customHeight="1" thickBot="1" x14ac:dyDescent="0.2">
      <c r="A61" s="221"/>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15">
      <c r="A62" s="221"/>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395</v>
      </c>
      <c r="BK62" s="793"/>
      <c r="BL62" s="793"/>
      <c r="BM62" s="793"/>
      <c r="BN62" s="794"/>
      <c r="BO62" s="224"/>
      <c r="BP62" s="224"/>
      <c r="BQ62" s="221"/>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
      <c r="A63" s="223" t="s">
        <v>377</v>
      </c>
      <c r="B63" s="776" t="s">
        <v>396</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2698</v>
      </c>
      <c r="AG63" s="831"/>
      <c r="AH63" s="831"/>
      <c r="AI63" s="831"/>
      <c r="AJ63" s="832"/>
      <c r="AK63" s="833"/>
      <c r="AL63" s="828"/>
      <c r="AM63" s="828"/>
      <c r="AN63" s="828"/>
      <c r="AO63" s="828"/>
      <c r="AP63" s="831">
        <v>8184</v>
      </c>
      <c r="AQ63" s="831"/>
      <c r="AR63" s="831"/>
      <c r="AS63" s="831"/>
      <c r="AT63" s="831"/>
      <c r="AU63" s="831">
        <v>6802</v>
      </c>
      <c r="AV63" s="831"/>
      <c r="AW63" s="831"/>
      <c r="AX63" s="831"/>
      <c r="AY63" s="831"/>
      <c r="AZ63" s="835"/>
      <c r="BA63" s="835"/>
      <c r="BB63" s="835"/>
      <c r="BC63" s="835"/>
      <c r="BD63" s="835"/>
      <c r="BE63" s="836"/>
      <c r="BF63" s="836"/>
      <c r="BG63" s="836"/>
      <c r="BH63" s="836"/>
      <c r="BI63" s="837"/>
      <c r="BJ63" s="838" t="s">
        <v>122</v>
      </c>
      <c r="BK63" s="839"/>
      <c r="BL63" s="839"/>
      <c r="BM63" s="839"/>
      <c r="BN63" s="840"/>
      <c r="BO63" s="224"/>
      <c r="BP63" s="224"/>
      <c r="BQ63" s="221"/>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15">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
      <c r="A65" s="214" t="s">
        <v>397</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15">
      <c r="A66" s="714" t="s">
        <v>398</v>
      </c>
      <c r="B66" s="715"/>
      <c r="C66" s="715"/>
      <c r="D66" s="715"/>
      <c r="E66" s="715"/>
      <c r="F66" s="715"/>
      <c r="G66" s="715"/>
      <c r="H66" s="715"/>
      <c r="I66" s="715"/>
      <c r="J66" s="715"/>
      <c r="K66" s="715"/>
      <c r="L66" s="715"/>
      <c r="M66" s="715"/>
      <c r="N66" s="715"/>
      <c r="O66" s="715"/>
      <c r="P66" s="716"/>
      <c r="Q66" s="720" t="s">
        <v>381</v>
      </c>
      <c r="R66" s="721"/>
      <c r="S66" s="721"/>
      <c r="T66" s="721"/>
      <c r="U66" s="722"/>
      <c r="V66" s="720" t="s">
        <v>382</v>
      </c>
      <c r="W66" s="721"/>
      <c r="X66" s="721"/>
      <c r="Y66" s="721"/>
      <c r="Z66" s="722"/>
      <c r="AA66" s="720" t="s">
        <v>383</v>
      </c>
      <c r="AB66" s="721"/>
      <c r="AC66" s="721"/>
      <c r="AD66" s="721"/>
      <c r="AE66" s="722"/>
      <c r="AF66" s="841" t="s">
        <v>384</v>
      </c>
      <c r="AG66" s="802"/>
      <c r="AH66" s="802"/>
      <c r="AI66" s="802"/>
      <c r="AJ66" s="842"/>
      <c r="AK66" s="720" t="s">
        <v>385</v>
      </c>
      <c r="AL66" s="715"/>
      <c r="AM66" s="715"/>
      <c r="AN66" s="715"/>
      <c r="AO66" s="716"/>
      <c r="AP66" s="720" t="s">
        <v>386</v>
      </c>
      <c r="AQ66" s="721"/>
      <c r="AR66" s="721"/>
      <c r="AS66" s="721"/>
      <c r="AT66" s="722"/>
      <c r="AU66" s="720" t="s">
        <v>399</v>
      </c>
      <c r="AV66" s="721"/>
      <c r="AW66" s="721"/>
      <c r="AX66" s="721"/>
      <c r="AY66" s="722"/>
      <c r="AZ66" s="720" t="s">
        <v>364</v>
      </c>
      <c r="BA66" s="721"/>
      <c r="BB66" s="721"/>
      <c r="BC66" s="721"/>
      <c r="BD66" s="727"/>
      <c r="BE66" s="224"/>
      <c r="BF66" s="224"/>
      <c r="BG66" s="224"/>
      <c r="BH66" s="224"/>
      <c r="BI66" s="224"/>
      <c r="BJ66" s="224"/>
      <c r="BK66" s="224"/>
      <c r="BL66" s="224"/>
      <c r="BM66" s="224"/>
      <c r="BN66" s="224"/>
      <c r="BO66" s="224"/>
      <c r="BP66" s="224"/>
      <c r="BQ66" s="221"/>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15">
      <c r="A68" s="219">
        <v>1</v>
      </c>
      <c r="B68" s="856" t="s">
        <v>546</v>
      </c>
      <c r="C68" s="857"/>
      <c r="D68" s="857"/>
      <c r="E68" s="857"/>
      <c r="F68" s="857"/>
      <c r="G68" s="857"/>
      <c r="H68" s="857"/>
      <c r="I68" s="857"/>
      <c r="J68" s="857"/>
      <c r="K68" s="857"/>
      <c r="L68" s="857"/>
      <c r="M68" s="857"/>
      <c r="N68" s="857"/>
      <c r="O68" s="857"/>
      <c r="P68" s="858"/>
      <c r="Q68" s="859">
        <v>12127</v>
      </c>
      <c r="R68" s="853"/>
      <c r="S68" s="853"/>
      <c r="T68" s="853"/>
      <c r="U68" s="853"/>
      <c r="V68" s="853">
        <v>11635</v>
      </c>
      <c r="W68" s="853"/>
      <c r="X68" s="853"/>
      <c r="Y68" s="853"/>
      <c r="Z68" s="853"/>
      <c r="AA68" s="853">
        <v>492</v>
      </c>
      <c r="AB68" s="853"/>
      <c r="AC68" s="853"/>
      <c r="AD68" s="853"/>
      <c r="AE68" s="853"/>
      <c r="AF68" s="853">
        <v>492</v>
      </c>
      <c r="AG68" s="853"/>
      <c r="AH68" s="853"/>
      <c r="AI68" s="853"/>
      <c r="AJ68" s="853"/>
      <c r="AK68" s="853" t="s">
        <v>486</v>
      </c>
      <c r="AL68" s="853"/>
      <c r="AM68" s="853"/>
      <c r="AN68" s="853"/>
      <c r="AO68" s="853"/>
      <c r="AP68" s="853" t="s">
        <v>486</v>
      </c>
      <c r="AQ68" s="853"/>
      <c r="AR68" s="853"/>
      <c r="AS68" s="853"/>
      <c r="AT68" s="853"/>
      <c r="AU68" s="853" t="s">
        <v>486</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15">
      <c r="A69" s="221">
        <v>2</v>
      </c>
      <c r="B69" s="860" t="s">
        <v>547</v>
      </c>
      <c r="C69" s="861"/>
      <c r="D69" s="861"/>
      <c r="E69" s="861"/>
      <c r="F69" s="861"/>
      <c r="G69" s="861"/>
      <c r="H69" s="861"/>
      <c r="I69" s="861"/>
      <c r="J69" s="861"/>
      <c r="K69" s="861"/>
      <c r="L69" s="861"/>
      <c r="M69" s="861"/>
      <c r="N69" s="861"/>
      <c r="O69" s="861"/>
      <c r="P69" s="862"/>
      <c r="Q69" s="863">
        <v>12</v>
      </c>
      <c r="R69" s="817"/>
      <c r="S69" s="817"/>
      <c r="T69" s="817"/>
      <c r="U69" s="817"/>
      <c r="V69" s="817">
        <v>12</v>
      </c>
      <c r="W69" s="817"/>
      <c r="X69" s="817"/>
      <c r="Y69" s="817"/>
      <c r="Z69" s="817"/>
      <c r="AA69" s="817">
        <v>0</v>
      </c>
      <c r="AB69" s="817"/>
      <c r="AC69" s="817"/>
      <c r="AD69" s="817"/>
      <c r="AE69" s="817"/>
      <c r="AF69" s="817">
        <v>0</v>
      </c>
      <c r="AG69" s="817"/>
      <c r="AH69" s="817"/>
      <c r="AI69" s="817"/>
      <c r="AJ69" s="817"/>
      <c r="AK69" s="817" t="s">
        <v>486</v>
      </c>
      <c r="AL69" s="817"/>
      <c r="AM69" s="817"/>
      <c r="AN69" s="817"/>
      <c r="AO69" s="817"/>
      <c r="AP69" s="817" t="s">
        <v>486</v>
      </c>
      <c r="AQ69" s="817"/>
      <c r="AR69" s="817"/>
      <c r="AS69" s="817"/>
      <c r="AT69" s="817"/>
      <c r="AU69" s="817" t="s">
        <v>486</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15">
      <c r="A70" s="221">
        <v>3</v>
      </c>
      <c r="B70" s="860" t="s">
        <v>548</v>
      </c>
      <c r="C70" s="861"/>
      <c r="D70" s="861"/>
      <c r="E70" s="861"/>
      <c r="F70" s="861"/>
      <c r="G70" s="861"/>
      <c r="H70" s="861"/>
      <c r="I70" s="861"/>
      <c r="J70" s="861"/>
      <c r="K70" s="861"/>
      <c r="L70" s="861"/>
      <c r="M70" s="861"/>
      <c r="N70" s="861"/>
      <c r="O70" s="861"/>
      <c r="P70" s="862"/>
      <c r="Q70" s="863">
        <v>785</v>
      </c>
      <c r="R70" s="817"/>
      <c r="S70" s="817"/>
      <c r="T70" s="817"/>
      <c r="U70" s="817"/>
      <c r="V70" s="817">
        <v>370</v>
      </c>
      <c r="W70" s="817"/>
      <c r="X70" s="817"/>
      <c r="Y70" s="817"/>
      <c r="Z70" s="817"/>
      <c r="AA70" s="817">
        <v>414</v>
      </c>
      <c r="AB70" s="817"/>
      <c r="AC70" s="817"/>
      <c r="AD70" s="817"/>
      <c r="AE70" s="817"/>
      <c r="AF70" s="817">
        <v>414</v>
      </c>
      <c r="AG70" s="817"/>
      <c r="AH70" s="817"/>
      <c r="AI70" s="817"/>
      <c r="AJ70" s="817"/>
      <c r="AK70" s="817" t="s">
        <v>486</v>
      </c>
      <c r="AL70" s="817"/>
      <c r="AM70" s="817"/>
      <c r="AN70" s="817"/>
      <c r="AO70" s="817"/>
      <c r="AP70" s="817" t="s">
        <v>486</v>
      </c>
      <c r="AQ70" s="817"/>
      <c r="AR70" s="817"/>
      <c r="AS70" s="817"/>
      <c r="AT70" s="817"/>
      <c r="AU70" s="817" t="s">
        <v>486</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15">
      <c r="A71" s="221">
        <v>4</v>
      </c>
      <c r="B71" s="860" t="s">
        <v>549</v>
      </c>
      <c r="C71" s="861"/>
      <c r="D71" s="861"/>
      <c r="E71" s="861"/>
      <c r="F71" s="861"/>
      <c r="G71" s="861"/>
      <c r="H71" s="861"/>
      <c r="I71" s="861"/>
      <c r="J71" s="861"/>
      <c r="K71" s="861"/>
      <c r="L71" s="861"/>
      <c r="M71" s="861"/>
      <c r="N71" s="861"/>
      <c r="O71" s="861"/>
      <c r="P71" s="862"/>
      <c r="Q71" s="863">
        <v>906481</v>
      </c>
      <c r="R71" s="817"/>
      <c r="S71" s="817"/>
      <c r="T71" s="817"/>
      <c r="U71" s="817"/>
      <c r="V71" s="817">
        <v>887687</v>
      </c>
      <c r="W71" s="817"/>
      <c r="X71" s="817"/>
      <c r="Y71" s="817"/>
      <c r="Z71" s="817"/>
      <c r="AA71" s="817">
        <v>18794</v>
      </c>
      <c r="AB71" s="817"/>
      <c r="AC71" s="817"/>
      <c r="AD71" s="817"/>
      <c r="AE71" s="817"/>
      <c r="AF71" s="817">
        <v>18794</v>
      </c>
      <c r="AG71" s="817"/>
      <c r="AH71" s="817"/>
      <c r="AI71" s="817"/>
      <c r="AJ71" s="817"/>
      <c r="AK71" s="817">
        <v>9782</v>
      </c>
      <c r="AL71" s="817"/>
      <c r="AM71" s="817"/>
      <c r="AN71" s="817"/>
      <c r="AO71" s="817"/>
      <c r="AP71" s="817" t="s">
        <v>486</v>
      </c>
      <c r="AQ71" s="817"/>
      <c r="AR71" s="817"/>
      <c r="AS71" s="817"/>
      <c r="AT71" s="817"/>
      <c r="AU71" s="817" t="s">
        <v>486</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15">
      <c r="A72" s="221">
        <v>5</v>
      </c>
      <c r="B72" s="860" t="s">
        <v>550</v>
      </c>
      <c r="C72" s="861"/>
      <c r="D72" s="861"/>
      <c r="E72" s="861"/>
      <c r="F72" s="861"/>
      <c r="G72" s="861"/>
      <c r="H72" s="861"/>
      <c r="I72" s="861"/>
      <c r="J72" s="861"/>
      <c r="K72" s="861"/>
      <c r="L72" s="861"/>
      <c r="M72" s="861"/>
      <c r="N72" s="861"/>
      <c r="O72" s="861"/>
      <c r="P72" s="862"/>
      <c r="Q72" s="863">
        <v>116</v>
      </c>
      <c r="R72" s="817"/>
      <c r="S72" s="817"/>
      <c r="T72" s="817"/>
      <c r="U72" s="817"/>
      <c r="V72" s="817">
        <v>113</v>
      </c>
      <c r="W72" s="817"/>
      <c r="X72" s="817"/>
      <c r="Y72" s="817"/>
      <c r="Z72" s="817"/>
      <c r="AA72" s="817">
        <v>3</v>
      </c>
      <c r="AB72" s="817"/>
      <c r="AC72" s="817"/>
      <c r="AD72" s="817"/>
      <c r="AE72" s="817"/>
      <c r="AF72" s="817">
        <v>3</v>
      </c>
      <c r="AG72" s="817"/>
      <c r="AH72" s="817"/>
      <c r="AI72" s="817"/>
      <c r="AJ72" s="817"/>
      <c r="AK72" s="817" t="s">
        <v>486</v>
      </c>
      <c r="AL72" s="817"/>
      <c r="AM72" s="817"/>
      <c r="AN72" s="817"/>
      <c r="AO72" s="817"/>
      <c r="AP72" s="817" t="s">
        <v>486</v>
      </c>
      <c r="AQ72" s="817"/>
      <c r="AR72" s="817"/>
      <c r="AS72" s="817"/>
      <c r="AT72" s="817"/>
      <c r="AU72" s="817" t="s">
        <v>486</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15">
      <c r="A73" s="221">
        <v>6</v>
      </c>
      <c r="B73" s="860" t="s">
        <v>551</v>
      </c>
      <c r="C73" s="861"/>
      <c r="D73" s="861"/>
      <c r="E73" s="861"/>
      <c r="F73" s="861"/>
      <c r="G73" s="861"/>
      <c r="H73" s="861"/>
      <c r="I73" s="861"/>
      <c r="J73" s="861"/>
      <c r="K73" s="861"/>
      <c r="L73" s="861"/>
      <c r="M73" s="861"/>
      <c r="N73" s="861"/>
      <c r="O73" s="861"/>
      <c r="P73" s="862"/>
      <c r="Q73" s="863">
        <v>2914</v>
      </c>
      <c r="R73" s="817"/>
      <c r="S73" s="817"/>
      <c r="T73" s="817"/>
      <c r="U73" s="817"/>
      <c r="V73" s="817">
        <v>2867</v>
      </c>
      <c r="W73" s="817"/>
      <c r="X73" s="817"/>
      <c r="Y73" s="817"/>
      <c r="Z73" s="817"/>
      <c r="AA73" s="817">
        <v>47</v>
      </c>
      <c r="AB73" s="817"/>
      <c r="AC73" s="817"/>
      <c r="AD73" s="817"/>
      <c r="AE73" s="817"/>
      <c r="AF73" s="817">
        <v>47</v>
      </c>
      <c r="AG73" s="817"/>
      <c r="AH73" s="817"/>
      <c r="AI73" s="817"/>
      <c r="AJ73" s="817"/>
      <c r="AK73" s="817" t="s">
        <v>486</v>
      </c>
      <c r="AL73" s="817"/>
      <c r="AM73" s="817"/>
      <c r="AN73" s="817"/>
      <c r="AO73" s="817"/>
      <c r="AP73" s="817">
        <v>553</v>
      </c>
      <c r="AQ73" s="817"/>
      <c r="AR73" s="817"/>
      <c r="AS73" s="817"/>
      <c r="AT73" s="817"/>
      <c r="AU73" s="817">
        <v>250</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15">
      <c r="A74" s="221">
        <v>7</v>
      </c>
      <c r="B74" s="860" t="s">
        <v>552</v>
      </c>
      <c r="C74" s="861"/>
      <c r="D74" s="861"/>
      <c r="E74" s="861"/>
      <c r="F74" s="861"/>
      <c r="G74" s="861"/>
      <c r="H74" s="861"/>
      <c r="I74" s="861"/>
      <c r="J74" s="861"/>
      <c r="K74" s="861"/>
      <c r="L74" s="861"/>
      <c r="M74" s="861"/>
      <c r="N74" s="861"/>
      <c r="O74" s="861"/>
      <c r="P74" s="862"/>
      <c r="Q74" s="863">
        <v>8665</v>
      </c>
      <c r="R74" s="817"/>
      <c r="S74" s="817"/>
      <c r="T74" s="817"/>
      <c r="U74" s="817"/>
      <c r="V74" s="817">
        <v>9327</v>
      </c>
      <c r="W74" s="817"/>
      <c r="X74" s="817"/>
      <c r="Y74" s="817"/>
      <c r="Z74" s="817"/>
      <c r="AA74" s="817">
        <v>-662</v>
      </c>
      <c r="AB74" s="817"/>
      <c r="AC74" s="817"/>
      <c r="AD74" s="817"/>
      <c r="AE74" s="817"/>
      <c r="AF74" s="817">
        <v>802</v>
      </c>
      <c r="AG74" s="817"/>
      <c r="AH74" s="817"/>
      <c r="AI74" s="817"/>
      <c r="AJ74" s="817"/>
      <c r="AK74" s="817" t="s">
        <v>486</v>
      </c>
      <c r="AL74" s="817"/>
      <c r="AM74" s="817"/>
      <c r="AN74" s="817"/>
      <c r="AO74" s="817"/>
      <c r="AP74" s="817">
        <v>4845</v>
      </c>
      <c r="AQ74" s="817"/>
      <c r="AR74" s="817"/>
      <c r="AS74" s="817"/>
      <c r="AT74" s="817"/>
      <c r="AU74" s="817">
        <v>3179</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15">
      <c r="A75" s="221"/>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hidden="1" customHeight="1" x14ac:dyDescent="0.15">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hidden="1" customHeight="1" x14ac:dyDescent="0.15">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hidden="1" customHeight="1" x14ac:dyDescent="0.15">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hidden="1" customHeight="1" x14ac:dyDescent="0.15">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hidden="1" customHeight="1" x14ac:dyDescent="0.15">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hidden="1" customHeight="1" x14ac:dyDescent="0.15">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hidden="1" customHeight="1" x14ac:dyDescent="0.15">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hidden="1" customHeight="1" x14ac:dyDescent="0.15">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hidden="1" customHeight="1" x14ac:dyDescent="0.15">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hidden="1" customHeight="1" x14ac:dyDescent="0.15">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hidden="1" customHeight="1" x14ac:dyDescent="0.15">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hidden="1" customHeight="1" x14ac:dyDescent="0.15">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
      <c r="A88" s="223" t="s">
        <v>377</v>
      </c>
      <c r="B88" s="776" t="s">
        <v>400</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20551</v>
      </c>
      <c r="AG88" s="831"/>
      <c r="AH88" s="831"/>
      <c r="AI88" s="831"/>
      <c r="AJ88" s="831"/>
      <c r="AK88" s="828"/>
      <c r="AL88" s="828"/>
      <c r="AM88" s="828"/>
      <c r="AN88" s="828"/>
      <c r="AO88" s="828"/>
      <c r="AP88" s="831">
        <v>5398</v>
      </c>
      <c r="AQ88" s="831"/>
      <c r="AR88" s="831"/>
      <c r="AS88" s="831"/>
      <c r="AT88" s="831"/>
      <c r="AU88" s="831">
        <v>3429</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15">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15">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15">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15">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15">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15">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15">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15">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15">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15">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15">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15">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15">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377</v>
      </c>
      <c r="BR102" s="776" t="s">
        <v>401</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124</v>
      </c>
      <c r="CS102" s="839"/>
      <c r="CT102" s="839"/>
      <c r="CU102" s="839"/>
      <c r="CV102" s="878"/>
      <c r="CW102" s="877">
        <v>9</v>
      </c>
      <c r="CX102" s="839"/>
      <c r="CY102" s="839"/>
      <c r="CZ102" s="839"/>
      <c r="DA102" s="878"/>
      <c r="DB102" s="877" t="s">
        <v>486</v>
      </c>
      <c r="DC102" s="839"/>
      <c r="DD102" s="839"/>
      <c r="DE102" s="839"/>
      <c r="DF102" s="878"/>
      <c r="DG102" s="877" t="s">
        <v>486</v>
      </c>
      <c r="DH102" s="839"/>
      <c r="DI102" s="839"/>
      <c r="DJ102" s="839"/>
      <c r="DK102" s="878"/>
      <c r="DL102" s="877" t="s">
        <v>486</v>
      </c>
      <c r="DM102" s="839"/>
      <c r="DN102" s="839"/>
      <c r="DO102" s="839"/>
      <c r="DP102" s="878"/>
      <c r="DQ102" s="877" t="s">
        <v>486</v>
      </c>
      <c r="DR102" s="839"/>
      <c r="DS102" s="839"/>
      <c r="DT102" s="839"/>
      <c r="DU102" s="878"/>
      <c r="DV102" s="776"/>
      <c r="DW102" s="777"/>
      <c r="DX102" s="777"/>
      <c r="DY102" s="777"/>
      <c r="DZ102" s="901"/>
      <c r="EA102" s="212"/>
    </row>
    <row r="103" spans="1:131" ht="26.25" customHeight="1" x14ac:dyDescent="0.15">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402</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15">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403</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15">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16" t="s">
        <v>404</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405</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04" t="s">
        <v>406</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407</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15">
      <c r="A109" s="899" t="s">
        <v>408</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409</v>
      </c>
      <c r="AB109" s="880"/>
      <c r="AC109" s="880"/>
      <c r="AD109" s="880"/>
      <c r="AE109" s="881"/>
      <c r="AF109" s="879" t="s">
        <v>410</v>
      </c>
      <c r="AG109" s="880"/>
      <c r="AH109" s="880"/>
      <c r="AI109" s="880"/>
      <c r="AJ109" s="881"/>
      <c r="AK109" s="879" t="s">
        <v>294</v>
      </c>
      <c r="AL109" s="880"/>
      <c r="AM109" s="880"/>
      <c r="AN109" s="880"/>
      <c r="AO109" s="881"/>
      <c r="AP109" s="879" t="s">
        <v>411</v>
      </c>
      <c r="AQ109" s="880"/>
      <c r="AR109" s="880"/>
      <c r="AS109" s="880"/>
      <c r="AT109" s="882"/>
      <c r="AU109" s="899" t="s">
        <v>408</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409</v>
      </c>
      <c r="BR109" s="880"/>
      <c r="BS109" s="880"/>
      <c r="BT109" s="880"/>
      <c r="BU109" s="881"/>
      <c r="BV109" s="879" t="s">
        <v>410</v>
      </c>
      <c r="BW109" s="880"/>
      <c r="BX109" s="880"/>
      <c r="BY109" s="880"/>
      <c r="BZ109" s="881"/>
      <c r="CA109" s="879" t="s">
        <v>294</v>
      </c>
      <c r="CB109" s="880"/>
      <c r="CC109" s="880"/>
      <c r="CD109" s="880"/>
      <c r="CE109" s="881"/>
      <c r="CF109" s="900" t="s">
        <v>411</v>
      </c>
      <c r="CG109" s="900"/>
      <c r="CH109" s="900"/>
      <c r="CI109" s="900"/>
      <c r="CJ109" s="900"/>
      <c r="CK109" s="879" t="s">
        <v>412</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409</v>
      </c>
      <c r="DH109" s="880"/>
      <c r="DI109" s="880"/>
      <c r="DJ109" s="880"/>
      <c r="DK109" s="881"/>
      <c r="DL109" s="879" t="s">
        <v>410</v>
      </c>
      <c r="DM109" s="880"/>
      <c r="DN109" s="880"/>
      <c r="DO109" s="880"/>
      <c r="DP109" s="881"/>
      <c r="DQ109" s="879" t="s">
        <v>294</v>
      </c>
      <c r="DR109" s="880"/>
      <c r="DS109" s="880"/>
      <c r="DT109" s="880"/>
      <c r="DU109" s="881"/>
      <c r="DV109" s="879" t="s">
        <v>411</v>
      </c>
      <c r="DW109" s="880"/>
      <c r="DX109" s="880"/>
      <c r="DY109" s="880"/>
      <c r="DZ109" s="882"/>
    </row>
    <row r="110" spans="1:131" s="212" customFormat="1" ht="26.25" customHeight="1" x14ac:dyDescent="0.15">
      <c r="A110" s="883" t="s">
        <v>413</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1860709</v>
      </c>
      <c r="AB110" s="887"/>
      <c r="AC110" s="887"/>
      <c r="AD110" s="887"/>
      <c r="AE110" s="888"/>
      <c r="AF110" s="889">
        <v>1918959</v>
      </c>
      <c r="AG110" s="887"/>
      <c r="AH110" s="887"/>
      <c r="AI110" s="887"/>
      <c r="AJ110" s="888"/>
      <c r="AK110" s="889">
        <v>1841644</v>
      </c>
      <c r="AL110" s="887"/>
      <c r="AM110" s="887"/>
      <c r="AN110" s="887"/>
      <c r="AO110" s="888"/>
      <c r="AP110" s="890">
        <v>20.9</v>
      </c>
      <c r="AQ110" s="891"/>
      <c r="AR110" s="891"/>
      <c r="AS110" s="891"/>
      <c r="AT110" s="892"/>
      <c r="AU110" s="893" t="s">
        <v>69</v>
      </c>
      <c r="AV110" s="894"/>
      <c r="AW110" s="894"/>
      <c r="AX110" s="894"/>
      <c r="AY110" s="894"/>
      <c r="AZ110" s="916" t="s">
        <v>414</v>
      </c>
      <c r="BA110" s="884"/>
      <c r="BB110" s="884"/>
      <c r="BC110" s="884"/>
      <c r="BD110" s="884"/>
      <c r="BE110" s="884"/>
      <c r="BF110" s="884"/>
      <c r="BG110" s="884"/>
      <c r="BH110" s="884"/>
      <c r="BI110" s="884"/>
      <c r="BJ110" s="884"/>
      <c r="BK110" s="884"/>
      <c r="BL110" s="884"/>
      <c r="BM110" s="884"/>
      <c r="BN110" s="884"/>
      <c r="BO110" s="884"/>
      <c r="BP110" s="885"/>
      <c r="BQ110" s="917">
        <v>14264589</v>
      </c>
      <c r="BR110" s="918"/>
      <c r="BS110" s="918"/>
      <c r="BT110" s="918"/>
      <c r="BU110" s="918"/>
      <c r="BV110" s="918">
        <v>13202863</v>
      </c>
      <c r="BW110" s="918"/>
      <c r="BX110" s="918"/>
      <c r="BY110" s="918"/>
      <c r="BZ110" s="918"/>
      <c r="CA110" s="918">
        <v>12257276</v>
      </c>
      <c r="CB110" s="918"/>
      <c r="CC110" s="918"/>
      <c r="CD110" s="918"/>
      <c r="CE110" s="918"/>
      <c r="CF110" s="931">
        <v>139.30000000000001</v>
      </c>
      <c r="CG110" s="932"/>
      <c r="CH110" s="932"/>
      <c r="CI110" s="932"/>
      <c r="CJ110" s="932"/>
      <c r="CK110" s="933" t="s">
        <v>415</v>
      </c>
      <c r="CL110" s="934"/>
      <c r="CM110" s="916" t="s">
        <v>416</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122</v>
      </c>
      <c r="DH110" s="918"/>
      <c r="DI110" s="918"/>
      <c r="DJ110" s="918"/>
      <c r="DK110" s="918"/>
      <c r="DL110" s="918" t="s">
        <v>122</v>
      </c>
      <c r="DM110" s="918"/>
      <c r="DN110" s="918"/>
      <c r="DO110" s="918"/>
      <c r="DP110" s="918"/>
      <c r="DQ110" s="918" t="s">
        <v>122</v>
      </c>
      <c r="DR110" s="918"/>
      <c r="DS110" s="918"/>
      <c r="DT110" s="918"/>
      <c r="DU110" s="918"/>
      <c r="DV110" s="919" t="s">
        <v>122</v>
      </c>
      <c r="DW110" s="919"/>
      <c r="DX110" s="919"/>
      <c r="DY110" s="919"/>
      <c r="DZ110" s="920"/>
    </row>
    <row r="111" spans="1:131" s="212" customFormat="1" ht="26.25" customHeight="1" x14ac:dyDescent="0.15">
      <c r="A111" s="921" t="s">
        <v>417</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122</v>
      </c>
      <c r="AB111" s="925"/>
      <c r="AC111" s="925"/>
      <c r="AD111" s="925"/>
      <c r="AE111" s="926"/>
      <c r="AF111" s="927" t="s">
        <v>122</v>
      </c>
      <c r="AG111" s="925"/>
      <c r="AH111" s="925"/>
      <c r="AI111" s="925"/>
      <c r="AJ111" s="926"/>
      <c r="AK111" s="927" t="s">
        <v>122</v>
      </c>
      <c r="AL111" s="925"/>
      <c r="AM111" s="925"/>
      <c r="AN111" s="925"/>
      <c r="AO111" s="926"/>
      <c r="AP111" s="928" t="s">
        <v>122</v>
      </c>
      <c r="AQ111" s="929"/>
      <c r="AR111" s="929"/>
      <c r="AS111" s="929"/>
      <c r="AT111" s="930"/>
      <c r="AU111" s="895"/>
      <c r="AV111" s="896"/>
      <c r="AW111" s="896"/>
      <c r="AX111" s="896"/>
      <c r="AY111" s="896"/>
      <c r="AZ111" s="909" t="s">
        <v>418</v>
      </c>
      <c r="BA111" s="910"/>
      <c r="BB111" s="910"/>
      <c r="BC111" s="910"/>
      <c r="BD111" s="910"/>
      <c r="BE111" s="910"/>
      <c r="BF111" s="910"/>
      <c r="BG111" s="910"/>
      <c r="BH111" s="910"/>
      <c r="BI111" s="910"/>
      <c r="BJ111" s="910"/>
      <c r="BK111" s="910"/>
      <c r="BL111" s="910"/>
      <c r="BM111" s="910"/>
      <c r="BN111" s="910"/>
      <c r="BO111" s="910"/>
      <c r="BP111" s="911"/>
      <c r="BQ111" s="912" t="s">
        <v>122</v>
      </c>
      <c r="BR111" s="913"/>
      <c r="BS111" s="913"/>
      <c r="BT111" s="913"/>
      <c r="BU111" s="913"/>
      <c r="BV111" s="913" t="s">
        <v>122</v>
      </c>
      <c r="BW111" s="913"/>
      <c r="BX111" s="913"/>
      <c r="BY111" s="913"/>
      <c r="BZ111" s="913"/>
      <c r="CA111" s="913" t="s">
        <v>122</v>
      </c>
      <c r="CB111" s="913"/>
      <c r="CC111" s="913"/>
      <c r="CD111" s="913"/>
      <c r="CE111" s="913"/>
      <c r="CF111" s="907" t="s">
        <v>122</v>
      </c>
      <c r="CG111" s="908"/>
      <c r="CH111" s="908"/>
      <c r="CI111" s="908"/>
      <c r="CJ111" s="908"/>
      <c r="CK111" s="935"/>
      <c r="CL111" s="936"/>
      <c r="CM111" s="909" t="s">
        <v>419</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122</v>
      </c>
      <c r="DH111" s="913"/>
      <c r="DI111" s="913"/>
      <c r="DJ111" s="913"/>
      <c r="DK111" s="913"/>
      <c r="DL111" s="913" t="s">
        <v>122</v>
      </c>
      <c r="DM111" s="913"/>
      <c r="DN111" s="913"/>
      <c r="DO111" s="913"/>
      <c r="DP111" s="913"/>
      <c r="DQ111" s="913" t="s">
        <v>122</v>
      </c>
      <c r="DR111" s="913"/>
      <c r="DS111" s="913"/>
      <c r="DT111" s="913"/>
      <c r="DU111" s="913"/>
      <c r="DV111" s="914" t="s">
        <v>122</v>
      </c>
      <c r="DW111" s="914"/>
      <c r="DX111" s="914"/>
      <c r="DY111" s="914"/>
      <c r="DZ111" s="915"/>
    </row>
    <row r="112" spans="1:131" s="212" customFormat="1" ht="26.25" customHeight="1" x14ac:dyDescent="0.15">
      <c r="A112" s="939" t="s">
        <v>420</v>
      </c>
      <c r="B112" s="940"/>
      <c r="C112" s="910" t="s">
        <v>421</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122</v>
      </c>
      <c r="AB112" s="946"/>
      <c r="AC112" s="946"/>
      <c r="AD112" s="946"/>
      <c r="AE112" s="947"/>
      <c r="AF112" s="948" t="s">
        <v>122</v>
      </c>
      <c r="AG112" s="946"/>
      <c r="AH112" s="946"/>
      <c r="AI112" s="946"/>
      <c r="AJ112" s="947"/>
      <c r="AK112" s="948" t="s">
        <v>122</v>
      </c>
      <c r="AL112" s="946"/>
      <c r="AM112" s="946"/>
      <c r="AN112" s="946"/>
      <c r="AO112" s="947"/>
      <c r="AP112" s="949" t="s">
        <v>122</v>
      </c>
      <c r="AQ112" s="950"/>
      <c r="AR112" s="950"/>
      <c r="AS112" s="950"/>
      <c r="AT112" s="951"/>
      <c r="AU112" s="895"/>
      <c r="AV112" s="896"/>
      <c r="AW112" s="896"/>
      <c r="AX112" s="896"/>
      <c r="AY112" s="896"/>
      <c r="AZ112" s="909" t="s">
        <v>422</v>
      </c>
      <c r="BA112" s="910"/>
      <c r="BB112" s="910"/>
      <c r="BC112" s="910"/>
      <c r="BD112" s="910"/>
      <c r="BE112" s="910"/>
      <c r="BF112" s="910"/>
      <c r="BG112" s="910"/>
      <c r="BH112" s="910"/>
      <c r="BI112" s="910"/>
      <c r="BJ112" s="910"/>
      <c r="BK112" s="910"/>
      <c r="BL112" s="910"/>
      <c r="BM112" s="910"/>
      <c r="BN112" s="910"/>
      <c r="BO112" s="910"/>
      <c r="BP112" s="911"/>
      <c r="BQ112" s="912">
        <v>8607856</v>
      </c>
      <c r="BR112" s="913"/>
      <c r="BS112" s="913"/>
      <c r="BT112" s="913"/>
      <c r="BU112" s="913"/>
      <c r="BV112" s="913">
        <v>7197784</v>
      </c>
      <c r="BW112" s="913"/>
      <c r="BX112" s="913"/>
      <c r="BY112" s="913"/>
      <c r="BZ112" s="913"/>
      <c r="CA112" s="913">
        <v>6802165</v>
      </c>
      <c r="CB112" s="913"/>
      <c r="CC112" s="913"/>
      <c r="CD112" s="913"/>
      <c r="CE112" s="913"/>
      <c r="CF112" s="907">
        <v>77.3</v>
      </c>
      <c r="CG112" s="908"/>
      <c r="CH112" s="908"/>
      <c r="CI112" s="908"/>
      <c r="CJ112" s="908"/>
      <c r="CK112" s="935"/>
      <c r="CL112" s="936"/>
      <c r="CM112" s="909" t="s">
        <v>423</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122</v>
      </c>
      <c r="DH112" s="913"/>
      <c r="DI112" s="913"/>
      <c r="DJ112" s="913"/>
      <c r="DK112" s="913"/>
      <c r="DL112" s="913" t="s">
        <v>122</v>
      </c>
      <c r="DM112" s="913"/>
      <c r="DN112" s="913"/>
      <c r="DO112" s="913"/>
      <c r="DP112" s="913"/>
      <c r="DQ112" s="913" t="s">
        <v>122</v>
      </c>
      <c r="DR112" s="913"/>
      <c r="DS112" s="913"/>
      <c r="DT112" s="913"/>
      <c r="DU112" s="913"/>
      <c r="DV112" s="914" t="s">
        <v>122</v>
      </c>
      <c r="DW112" s="914"/>
      <c r="DX112" s="914"/>
      <c r="DY112" s="914"/>
      <c r="DZ112" s="915"/>
    </row>
    <row r="113" spans="1:130" s="212" customFormat="1" ht="26.25" customHeight="1" x14ac:dyDescent="0.15">
      <c r="A113" s="941"/>
      <c r="B113" s="942"/>
      <c r="C113" s="910" t="s">
        <v>424</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625084</v>
      </c>
      <c r="AB113" s="925"/>
      <c r="AC113" s="925"/>
      <c r="AD113" s="925"/>
      <c r="AE113" s="926"/>
      <c r="AF113" s="927">
        <v>765972</v>
      </c>
      <c r="AG113" s="925"/>
      <c r="AH113" s="925"/>
      <c r="AI113" s="925"/>
      <c r="AJ113" s="926"/>
      <c r="AK113" s="927">
        <v>671323</v>
      </c>
      <c r="AL113" s="925"/>
      <c r="AM113" s="925"/>
      <c r="AN113" s="925"/>
      <c r="AO113" s="926"/>
      <c r="AP113" s="928">
        <v>7.6</v>
      </c>
      <c r="AQ113" s="929"/>
      <c r="AR113" s="929"/>
      <c r="AS113" s="929"/>
      <c r="AT113" s="930"/>
      <c r="AU113" s="895"/>
      <c r="AV113" s="896"/>
      <c r="AW113" s="896"/>
      <c r="AX113" s="896"/>
      <c r="AY113" s="896"/>
      <c r="AZ113" s="909" t="s">
        <v>425</v>
      </c>
      <c r="BA113" s="910"/>
      <c r="BB113" s="910"/>
      <c r="BC113" s="910"/>
      <c r="BD113" s="910"/>
      <c r="BE113" s="910"/>
      <c r="BF113" s="910"/>
      <c r="BG113" s="910"/>
      <c r="BH113" s="910"/>
      <c r="BI113" s="910"/>
      <c r="BJ113" s="910"/>
      <c r="BK113" s="910"/>
      <c r="BL113" s="910"/>
      <c r="BM113" s="910"/>
      <c r="BN113" s="910"/>
      <c r="BO113" s="910"/>
      <c r="BP113" s="911"/>
      <c r="BQ113" s="912">
        <v>4173892</v>
      </c>
      <c r="BR113" s="913"/>
      <c r="BS113" s="913"/>
      <c r="BT113" s="913"/>
      <c r="BU113" s="913"/>
      <c r="BV113" s="913">
        <v>3805010</v>
      </c>
      <c r="BW113" s="913"/>
      <c r="BX113" s="913"/>
      <c r="BY113" s="913"/>
      <c r="BZ113" s="913"/>
      <c r="CA113" s="913">
        <v>3428900</v>
      </c>
      <c r="CB113" s="913"/>
      <c r="CC113" s="913"/>
      <c r="CD113" s="913"/>
      <c r="CE113" s="913"/>
      <c r="CF113" s="907">
        <v>39</v>
      </c>
      <c r="CG113" s="908"/>
      <c r="CH113" s="908"/>
      <c r="CI113" s="908"/>
      <c r="CJ113" s="908"/>
      <c r="CK113" s="935"/>
      <c r="CL113" s="936"/>
      <c r="CM113" s="909" t="s">
        <v>426</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122</v>
      </c>
      <c r="DH113" s="946"/>
      <c r="DI113" s="946"/>
      <c r="DJ113" s="946"/>
      <c r="DK113" s="947"/>
      <c r="DL113" s="948" t="s">
        <v>122</v>
      </c>
      <c r="DM113" s="946"/>
      <c r="DN113" s="946"/>
      <c r="DO113" s="946"/>
      <c r="DP113" s="947"/>
      <c r="DQ113" s="948" t="s">
        <v>122</v>
      </c>
      <c r="DR113" s="946"/>
      <c r="DS113" s="946"/>
      <c r="DT113" s="946"/>
      <c r="DU113" s="947"/>
      <c r="DV113" s="949" t="s">
        <v>122</v>
      </c>
      <c r="DW113" s="950"/>
      <c r="DX113" s="950"/>
      <c r="DY113" s="950"/>
      <c r="DZ113" s="951"/>
    </row>
    <row r="114" spans="1:130" s="212" customFormat="1" ht="26.25" customHeight="1" x14ac:dyDescent="0.15">
      <c r="A114" s="941"/>
      <c r="B114" s="942"/>
      <c r="C114" s="910" t="s">
        <v>427</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678617</v>
      </c>
      <c r="AB114" s="946"/>
      <c r="AC114" s="946"/>
      <c r="AD114" s="946"/>
      <c r="AE114" s="947"/>
      <c r="AF114" s="948">
        <v>652508</v>
      </c>
      <c r="AG114" s="946"/>
      <c r="AH114" s="946"/>
      <c r="AI114" s="946"/>
      <c r="AJ114" s="947"/>
      <c r="AK114" s="948">
        <v>596820</v>
      </c>
      <c r="AL114" s="946"/>
      <c r="AM114" s="946"/>
      <c r="AN114" s="946"/>
      <c r="AO114" s="947"/>
      <c r="AP114" s="949">
        <v>6.8</v>
      </c>
      <c r="AQ114" s="950"/>
      <c r="AR114" s="950"/>
      <c r="AS114" s="950"/>
      <c r="AT114" s="951"/>
      <c r="AU114" s="895"/>
      <c r="AV114" s="896"/>
      <c r="AW114" s="896"/>
      <c r="AX114" s="896"/>
      <c r="AY114" s="896"/>
      <c r="AZ114" s="909" t="s">
        <v>428</v>
      </c>
      <c r="BA114" s="910"/>
      <c r="BB114" s="910"/>
      <c r="BC114" s="910"/>
      <c r="BD114" s="910"/>
      <c r="BE114" s="910"/>
      <c r="BF114" s="910"/>
      <c r="BG114" s="910"/>
      <c r="BH114" s="910"/>
      <c r="BI114" s="910"/>
      <c r="BJ114" s="910"/>
      <c r="BK114" s="910"/>
      <c r="BL114" s="910"/>
      <c r="BM114" s="910"/>
      <c r="BN114" s="910"/>
      <c r="BO114" s="910"/>
      <c r="BP114" s="911"/>
      <c r="BQ114" s="912">
        <v>2438888</v>
      </c>
      <c r="BR114" s="913"/>
      <c r="BS114" s="913"/>
      <c r="BT114" s="913"/>
      <c r="BU114" s="913"/>
      <c r="BV114" s="913">
        <v>2385526</v>
      </c>
      <c r="BW114" s="913"/>
      <c r="BX114" s="913"/>
      <c r="BY114" s="913"/>
      <c r="BZ114" s="913"/>
      <c r="CA114" s="913">
        <v>2398285</v>
      </c>
      <c r="CB114" s="913"/>
      <c r="CC114" s="913"/>
      <c r="CD114" s="913"/>
      <c r="CE114" s="913"/>
      <c r="CF114" s="907">
        <v>27.3</v>
      </c>
      <c r="CG114" s="908"/>
      <c r="CH114" s="908"/>
      <c r="CI114" s="908"/>
      <c r="CJ114" s="908"/>
      <c r="CK114" s="935"/>
      <c r="CL114" s="936"/>
      <c r="CM114" s="909" t="s">
        <v>429</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122</v>
      </c>
      <c r="DH114" s="946"/>
      <c r="DI114" s="946"/>
      <c r="DJ114" s="946"/>
      <c r="DK114" s="947"/>
      <c r="DL114" s="948" t="s">
        <v>122</v>
      </c>
      <c r="DM114" s="946"/>
      <c r="DN114" s="946"/>
      <c r="DO114" s="946"/>
      <c r="DP114" s="947"/>
      <c r="DQ114" s="948" t="s">
        <v>122</v>
      </c>
      <c r="DR114" s="946"/>
      <c r="DS114" s="946"/>
      <c r="DT114" s="946"/>
      <c r="DU114" s="947"/>
      <c r="DV114" s="949" t="s">
        <v>122</v>
      </c>
      <c r="DW114" s="950"/>
      <c r="DX114" s="950"/>
      <c r="DY114" s="950"/>
      <c r="DZ114" s="951"/>
    </row>
    <row r="115" spans="1:130" s="212" customFormat="1" ht="26.25" customHeight="1" x14ac:dyDescent="0.15">
      <c r="A115" s="941"/>
      <c r="B115" s="942"/>
      <c r="C115" s="910" t="s">
        <v>430</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122</v>
      </c>
      <c r="AB115" s="925"/>
      <c r="AC115" s="925"/>
      <c r="AD115" s="925"/>
      <c r="AE115" s="926"/>
      <c r="AF115" s="927" t="s">
        <v>122</v>
      </c>
      <c r="AG115" s="925"/>
      <c r="AH115" s="925"/>
      <c r="AI115" s="925"/>
      <c r="AJ115" s="926"/>
      <c r="AK115" s="927" t="s">
        <v>122</v>
      </c>
      <c r="AL115" s="925"/>
      <c r="AM115" s="925"/>
      <c r="AN115" s="925"/>
      <c r="AO115" s="926"/>
      <c r="AP115" s="928" t="s">
        <v>122</v>
      </c>
      <c r="AQ115" s="929"/>
      <c r="AR115" s="929"/>
      <c r="AS115" s="929"/>
      <c r="AT115" s="930"/>
      <c r="AU115" s="895"/>
      <c r="AV115" s="896"/>
      <c r="AW115" s="896"/>
      <c r="AX115" s="896"/>
      <c r="AY115" s="896"/>
      <c r="AZ115" s="909" t="s">
        <v>431</v>
      </c>
      <c r="BA115" s="910"/>
      <c r="BB115" s="910"/>
      <c r="BC115" s="910"/>
      <c r="BD115" s="910"/>
      <c r="BE115" s="910"/>
      <c r="BF115" s="910"/>
      <c r="BG115" s="910"/>
      <c r="BH115" s="910"/>
      <c r="BI115" s="910"/>
      <c r="BJ115" s="910"/>
      <c r="BK115" s="910"/>
      <c r="BL115" s="910"/>
      <c r="BM115" s="910"/>
      <c r="BN115" s="910"/>
      <c r="BO115" s="910"/>
      <c r="BP115" s="911"/>
      <c r="BQ115" s="912" t="s">
        <v>122</v>
      </c>
      <c r="BR115" s="913"/>
      <c r="BS115" s="913"/>
      <c r="BT115" s="913"/>
      <c r="BU115" s="913"/>
      <c r="BV115" s="913" t="s">
        <v>122</v>
      </c>
      <c r="BW115" s="913"/>
      <c r="BX115" s="913"/>
      <c r="BY115" s="913"/>
      <c r="BZ115" s="913"/>
      <c r="CA115" s="913" t="s">
        <v>122</v>
      </c>
      <c r="CB115" s="913"/>
      <c r="CC115" s="913"/>
      <c r="CD115" s="913"/>
      <c r="CE115" s="913"/>
      <c r="CF115" s="907" t="s">
        <v>122</v>
      </c>
      <c r="CG115" s="908"/>
      <c r="CH115" s="908"/>
      <c r="CI115" s="908"/>
      <c r="CJ115" s="908"/>
      <c r="CK115" s="935"/>
      <c r="CL115" s="936"/>
      <c r="CM115" s="909" t="s">
        <v>432</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122</v>
      </c>
      <c r="DH115" s="946"/>
      <c r="DI115" s="946"/>
      <c r="DJ115" s="946"/>
      <c r="DK115" s="947"/>
      <c r="DL115" s="948" t="s">
        <v>122</v>
      </c>
      <c r="DM115" s="946"/>
      <c r="DN115" s="946"/>
      <c r="DO115" s="946"/>
      <c r="DP115" s="947"/>
      <c r="DQ115" s="948" t="s">
        <v>122</v>
      </c>
      <c r="DR115" s="946"/>
      <c r="DS115" s="946"/>
      <c r="DT115" s="946"/>
      <c r="DU115" s="947"/>
      <c r="DV115" s="949" t="s">
        <v>122</v>
      </c>
      <c r="DW115" s="950"/>
      <c r="DX115" s="950"/>
      <c r="DY115" s="950"/>
      <c r="DZ115" s="951"/>
    </row>
    <row r="116" spans="1:130" s="212" customFormat="1" ht="26.25" customHeight="1" x14ac:dyDescent="0.15">
      <c r="A116" s="943"/>
      <c r="B116" s="944"/>
      <c r="C116" s="952" t="s">
        <v>433</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122</v>
      </c>
      <c r="AB116" s="946"/>
      <c r="AC116" s="946"/>
      <c r="AD116" s="946"/>
      <c r="AE116" s="947"/>
      <c r="AF116" s="948" t="s">
        <v>122</v>
      </c>
      <c r="AG116" s="946"/>
      <c r="AH116" s="946"/>
      <c r="AI116" s="946"/>
      <c r="AJ116" s="947"/>
      <c r="AK116" s="948" t="s">
        <v>122</v>
      </c>
      <c r="AL116" s="946"/>
      <c r="AM116" s="946"/>
      <c r="AN116" s="946"/>
      <c r="AO116" s="947"/>
      <c r="AP116" s="949" t="s">
        <v>122</v>
      </c>
      <c r="AQ116" s="950"/>
      <c r="AR116" s="950"/>
      <c r="AS116" s="950"/>
      <c r="AT116" s="951"/>
      <c r="AU116" s="895"/>
      <c r="AV116" s="896"/>
      <c r="AW116" s="896"/>
      <c r="AX116" s="896"/>
      <c r="AY116" s="896"/>
      <c r="AZ116" s="954" t="s">
        <v>434</v>
      </c>
      <c r="BA116" s="955"/>
      <c r="BB116" s="955"/>
      <c r="BC116" s="955"/>
      <c r="BD116" s="955"/>
      <c r="BE116" s="955"/>
      <c r="BF116" s="955"/>
      <c r="BG116" s="955"/>
      <c r="BH116" s="955"/>
      <c r="BI116" s="955"/>
      <c r="BJ116" s="955"/>
      <c r="BK116" s="955"/>
      <c r="BL116" s="955"/>
      <c r="BM116" s="955"/>
      <c r="BN116" s="955"/>
      <c r="BO116" s="955"/>
      <c r="BP116" s="956"/>
      <c r="BQ116" s="912" t="s">
        <v>122</v>
      </c>
      <c r="BR116" s="913"/>
      <c r="BS116" s="913"/>
      <c r="BT116" s="913"/>
      <c r="BU116" s="913"/>
      <c r="BV116" s="913" t="s">
        <v>122</v>
      </c>
      <c r="BW116" s="913"/>
      <c r="BX116" s="913"/>
      <c r="BY116" s="913"/>
      <c r="BZ116" s="913"/>
      <c r="CA116" s="913" t="s">
        <v>122</v>
      </c>
      <c r="CB116" s="913"/>
      <c r="CC116" s="913"/>
      <c r="CD116" s="913"/>
      <c r="CE116" s="913"/>
      <c r="CF116" s="907" t="s">
        <v>122</v>
      </c>
      <c r="CG116" s="908"/>
      <c r="CH116" s="908"/>
      <c r="CI116" s="908"/>
      <c r="CJ116" s="908"/>
      <c r="CK116" s="935"/>
      <c r="CL116" s="936"/>
      <c r="CM116" s="909" t="s">
        <v>435</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122</v>
      </c>
      <c r="DH116" s="946"/>
      <c r="DI116" s="946"/>
      <c r="DJ116" s="946"/>
      <c r="DK116" s="947"/>
      <c r="DL116" s="948" t="s">
        <v>122</v>
      </c>
      <c r="DM116" s="946"/>
      <c r="DN116" s="946"/>
      <c r="DO116" s="946"/>
      <c r="DP116" s="947"/>
      <c r="DQ116" s="948" t="s">
        <v>122</v>
      </c>
      <c r="DR116" s="946"/>
      <c r="DS116" s="946"/>
      <c r="DT116" s="946"/>
      <c r="DU116" s="947"/>
      <c r="DV116" s="949" t="s">
        <v>122</v>
      </c>
      <c r="DW116" s="950"/>
      <c r="DX116" s="950"/>
      <c r="DY116" s="950"/>
      <c r="DZ116" s="951"/>
    </row>
    <row r="117" spans="1:130" s="212" customFormat="1" ht="26.25" customHeight="1" x14ac:dyDescent="0.15">
      <c r="A117" s="899" t="s">
        <v>177</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436</v>
      </c>
      <c r="Z117" s="881"/>
      <c r="AA117" s="965">
        <v>3164410</v>
      </c>
      <c r="AB117" s="966"/>
      <c r="AC117" s="966"/>
      <c r="AD117" s="966"/>
      <c r="AE117" s="967"/>
      <c r="AF117" s="968">
        <v>3337439</v>
      </c>
      <c r="AG117" s="966"/>
      <c r="AH117" s="966"/>
      <c r="AI117" s="966"/>
      <c r="AJ117" s="967"/>
      <c r="AK117" s="968">
        <v>3109787</v>
      </c>
      <c r="AL117" s="966"/>
      <c r="AM117" s="966"/>
      <c r="AN117" s="966"/>
      <c r="AO117" s="967"/>
      <c r="AP117" s="969"/>
      <c r="AQ117" s="970"/>
      <c r="AR117" s="970"/>
      <c r="AS117" s="970"/>
      <c r="AT117" s="971"/>
      <c r="AU117" s="895"/>
      <c r="AV117" s="896"/>
      <c r="AW117" s="896"/>
      <c r="AX117" s="896"/>
      <c r="AY117" s="896"/>
      <c r="AZ117" s="961" t="s">
        <v>437</v>
      </c>
      <c r="BA117" s="962"/>
      <c r="BB117" s="962"/>
      <c r="BC117" s="962"/>
      <c r="BD117" s="962"/>
      <c r="BE117" s="962"/>
      <c r="BF117" s="962"/>
      <c r="BG117" s="962"/>
      <c r="BH117" s="962"/>
      <c r="BI117" s="962"/>
      <c r="BJ117" s="962"/>
      <c r="BK117" s="962"/>
      <c r="BL117" s="962"/>
      <c r="BM117" s="962"/>
      <c r="BN117" s="962"/>
      <c r="BO117" s="962"/>
      <c r="BP117" s="963"/>
      <c r="BQ117" s="912" t="s">
        <v>122</v>
      </c>
      <c r="BR117" s="913"/>
      <c r="BS117" s="913"/>
      <c r="BT117" s="913"/>
      <c r="BU117" s="913"/>
      <c r="BV117" s="913" t="s">
        <v>122</v>
      </c>
      <c r="BW117" s="913"/>
      <c r="BX117" s="913"/>
      <c r="BY117" s="913"/>
      <c r="BZ117" s="913"/>
      <c r="CA117" s="913" t="s">
        <v>122</v>
      </c>
      <c r="CB117" s="913"/>
      <c r="CC117" s="913"/>
      <c r="CD117" s="913"/>
      <c r="CE117" s="913"/>
      <c r="CF117" s="907" t="s">
        <v>122</v>
      </c>
      <c r="CG117" s="908"/>
      <c r="CH117" s="908"/>
      <c r="CI117" s="908"/>
      <c r="CJ117" s="908"/>
      <c r="CK117" s="935"/>
      <c r="CL117" s="936"/>
      <c r="CM117" s="909" t="s">
        <v>438</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122</v>
      </c>
      <c r="DH117" s="946"/>
      <c r="DI117" s="946"/>
      <c r="DJ117" s="946"/>
      <c r="DK117" s="947"/>
      <c r="DL117" s="948" t="s">
        <v>122</v>
      </c>
      <c r="DM117" s="946"/>
      <c r="DN117" s="946"/>
      <c r="DO117" s="946"/>
      <c r="DP117" s="947"/>
      <c r="DQ117" s="948" t="s">
        <v>122</v>
      </c>
      <c r="DR117" s="946"/>
      <c r="DS117" s="946"/>
      <c r="DT117" s="946"/>
      <c r="DU117" s="947"/>
      <c r="DV117" s="949" t="s">
        <v>122</v>
      </c>
      <c r="DW117" s="950"/>
      <c r="DX117" s="950"/>
      <c r="DY117" s="950"/>
      <c r="DZ117" s="951"/>
    </row>
    <row r="118" spans="1:130" s="212" customFormat="1" ht="26.25" customHeight="1" x14ac:dyDescent="0.15">
      <c r="A118" s="899" t="s">
        <v>412</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409</v>
      </c>
      <c r="AB118" s="880"/>
      <c r="AC118" s="880"/>
      <c r="AD118" s="880"/>
      <c r="AE118" s="881"/>
      <c r="AF118" s="879" t="s">
        <v>410</v>
      </c>
      <c r="AG118" s="880"/>
      <c r="AH118" s="880"/>
      <c r="AI118" s="880"/>
      <c r="AJ118" s="881"/>
      <c r="AK118" s="879" t="s">
        <v>294</v>
      </c>
      <c r="AL118" s="880"/>
      <c r="AM118" s="880"/>
      <c r="AN118" s="880"/>
      <c r="AO118" s="881"/>
      <c r="AP118" s="957" t="s">
        <v>411</v>
      </c>
      <c r="AQ118" s="958"/>
      <c r="AR118" s="958"/>
      <c r="AS118" s="958"/>
      <c r="AT118" s="959"/>
      <c r="AU118" s="895"/>
      <c r="AV118" s="896"/>
      <c r="AW118" s="896"/>
      <c r="AX118" s="896"/>
      <c r="AY118" s="896"/>
      <c r="AZ118" s="960" t="s">
        <v>439</v>
      </c>
      <c r="BA118" s="952"/>
      <c r="BB118" s="952"/>
      <c r="BC118" s="952"/>
      <c r="BD118" s="952"/>
      <c r="BE118" s="952"/>
      <c r="BF118" s="952"/>
      <c r="BG118" s="952"/>
      <c r="BH118" s="952"/>
      <c r="BI118" s="952"/>
      <c r="BJ118" s="952"/>
      <c r="BK118" s="952"/>
      <c r="BL118" s="952"/>
      <c r="BM118" s="952"/>
      <c r="BN118" s="952"/>
      <c r="BO118" s="952"/>
      <c r="BP118" s="953"/>
      <c r="BQ118" s="986" t="s">
        <v>122</v>
      </c>
      <c r="BR118" s="987"/>
      <c r="BS118" s="987"/>
      <c r="BT118" s="987"/>
      <c r="BU118" s="987"/>
      <c r="BV118" s="987" t="s">
        <v>122</v>
      </c>
      <c r="BW118" s="987"/>
      <c r="BX118" s="987"/>
      <c r="BY118" s="987"/>
      <c r="BZ118" s="987"/>
      <c r="CA118" s="987" t="s">
        <v>122</v>
      </c>
      <c r="CB118" s="987"/>
      <c r="CC118" s="987"/>
      <c r="CD118" s="987"/>
      <c r="CE118" s="987"/>
      <c r="CF118" s="907" t="s">
        <v>122</v>
      </c>
      <c r="CG118" s="908"/>
      <c r="CH118" s="908"/>
      <c r="CI118" s="908"/>
      <c r="CJ118" s="908"/>
      <c r="CK118" s="935"/>
      <c r="CL118" s="936"/>
      <c r="CM118" s="909" t="s">
        <v>440</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122</v>
      </c>
      <c r="DH118" s="946"/>
      <c r="DI118" s="946"/>
      <c r="DJ118" s="946"/>
      <c r="DK118" s="947"/>
      <c r="DL118" s="948" t="s">
        <v>122</v>
      </c>
      <c r="DM118" s="946"/>
      <c r="DN118" s="946"/>
      <c r="DO118" s="946"/>
      <c r="DP118" s="947"/>
      <c r="DQ118" s="948" t="s">
        <v>122</v>
      </c>
      <c r="DR118" s="946"/>
      <c r="DS118" s="946"/>
      <c r="DT118" s="946"/>
      <c r="DU118" s="947"/>
      <c r="DV118" s="949" t="s">
        <v>122</v>
      </c>
      <c r="DW118" s="950"/>
      <c r="DX118" s="950"/>
      <c r="DY118" s="950"/>
      <c r="DZ118" s="951"/>
    </row>
    <row r="119" spans="1:130" s="212" customFormat="1" ht="26.25" customHeight="1" x14ac:dyDescent="0.15">
      <c r="A119" s="1043" t="s">
        <v>415</v>
      </c>
      <c r="B119" s="934"/>
      <c r="C119" s="916" t="s">
        <v>416</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122</v>
      </c>
      <c r="AB119" s="887"/>
      <c r="AC119" s="887"/>
      <c r="AD119" s="887"/>
      <c r="AE119" s="888"/>
      <c r="AF119" s="889" t="s">
        <v>122</v>
      </c>
      <c r="AG119" s="887"/>
      <c r="AH119" s="887"/>
      <c r="AI119" s="887"/>
      <c r="AJ119" s="888"/>
      <c r="AK119" s="889" t="s">
        <v>122</v>
      </c>
      <c r="AL119" s="887"/>
      <c r="AM119" s="887"/>
      <c r="AN119" s="887"/>
      <c r="AO119" s="888"/>
      <c r="AP119" s="890" t="s">
        <v>122</v>
      </c>
      <c r="AQ119" s="891"/>
      <c r="AR119" s="891"/>
      <c r="AS119" s="891"/>
      <c r="AT119" s="892"/>
      <c r="AU119" s="897"/>
      <c r="AV119" s="898"/>
      <c r="AW119" s="898"/>
      <c r="AX119" s="898"/>
      <c r="AY119" s="898"/>
      <c r="AZ119" s="235" t="s">
        <v>177</v>
      </c>
      <c r="BA119" s="235"/>
      <c r="BB119" s="235"/>
      <c r="BC119" s="235"/>
      <c r="BD119" s="235"/>
      <c r="BE119" s="235"/>
      <c r="BF119" s="235"/>
      <c r="BG119" s="235"/>
      <c r="BH119" s="235"/>
      <c r="BI119" s="235"/>
      <c r="BJ119" s="235"/>
      <c r="BK119" s="235"/>
      <c r="BL119" s="235"/>
      <c r="BM119" s="235"/>
      <c r="BN119" s="235"/>
      <c r="BO119" s="964" t="s">
        <v>441</v>
      </c>
      <c r="BP119" s="992"/>
      <c r="BQ119" s="986">
        <v>29485225</v>
      </c>
      <c r="BR119" s="987"/>
      <c r="BS119" s="987"/>
      <c r="BT119" s="987"/>
      <c r="BU119" s="987"/>
      <c r="BV119" s="987">
        <v>26591183</v>
      </c>
      <c r="BW119" s="987"/>
      <c r="BX119" s="987"/>
      <c r="BY119" s="987"/>
      <c r="BZ119" s="987"/>
      <c r="CA119" s="987">
        <v>24886626</v>
      </c>
      <c r="CB119" s="987"/>
      <c r="CC119" s="987"/>
      <c r="CD119" s="987"/>
      <c r="CE119" s="987"/>
      <c r="CF119" s="988"/>
      <c r="CG119" s="989"/>
      <c r="CH119" s="989"/>
      <c r="CI119" s="989"/>
      <c r="CJ119" s="990"/>
      <c r="CK119" s="937"/>
      <c r="CL119" s="938"/>
      <c r="CM119" s="960" t="s">
        <v>442</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122</v>
      </c>
      <c r="DH119" s="973"/>
      <c r="DI119" s="973"/>
      <c r="DJ119" s="973"/>
      <c r="DK119" s="974"/>
      <c r="DL119" s="972" t="s">
        <v>122</v>
      </c>
      <c r="DM119" s="973"/>
      <c r="DN119" s="973"/>
      <c r="DO119" s="973"/>
      <c r="DP119" s="974"/>
      <c r="DQ119" s="972" t="s">
        <v>122</v>
      </c>
      <c r="DR119" s="973"/>
      <c r="DS119" s="973"/>
      <c r="DT119" s="973"/>
      <c r="DU119" s="974"/>
      <c r="DV119" s="975" t="s">
        <v>122</v>
      </c>
      <c r="DW119" s="976"/>
      <c r="DX119" s="976"/>
      <c r="DY119" s="976"/>
      <c r="DZ119" s="977"/>
    </row>
    <row r="120" spans="1:130" s="212" customFormat="1" ht="26.25" customHeight="1" x14ac:dyDescent="0.15">
      <c r="A120" s="1044"/>
      <c r="B120" s="936"/>
      <c r="C120" s="909" t="s">
        <v>419</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122</v>
      </c>
      <c r="AB120" s="946"/>
      <c r="AC120" s="946"/>
      <c r="AD120" s="946"/>
      <c r="AE120" s="947"/>
      <c r="AF120" s="948" t="s">
        <v>122</v>
      </c>
      <c r="AG120" s="946"/>
      <c r="AH120" s="946"/>
      <c r="AI120" s="946"/>
      <c r="AJ120" s="947"/>
      <c r="AK120" s="948" t="s">
        <v>122</v>
      </c>
      <c r="AL120" s="946"/>
      <c r="AM120" s="946"/>
      <c r="AN120" s="946"/>
      <c r="AO120" s="947"/>
      <c r="AP120" s="949" t="s">
        <v>122</v>
      </c>
      <c r="AQ120" s="950"/>
      <c r="AR120" s="950"/>
      <c r="AS120" s="950"/>
      <c r="AT120" s="951"/>
      <c r="AU120" s="978" t="s">
        <v>443</v>
      </c>
      <c r="AV120" s="979"/>
      <c r="AW120" s="979"/>
      <c r="AX120" s="979"/>
      <c r="AY120" s="980"/>
      <c r="AZ120" s="916" t="s">
        <v>444</v>
      </c>
      <c r="BA120" s="884"/>
      <c r="BB120" s="884"/>
      <c r="BC120" s="884"/>
      <c r="BD120" s="884"/>
      <c r="BE120" s="884"/>
      <c r="BF120" s="884"/>
      <c r="BG120" s="884"/>
      <c r="BH120" s="884"/>
      <c r="BI120" s="884"/>
      <c r="BJ120" s="884"/>
      <c r="BK120" s="884"/>
      <c r="BL120" s="884"/>
      <c r="BM120" s="884"/>
      <c r="BN120" s="884"/>
      <c r="BO120" s="884"/>
      <c r="BP120" s="885"/>
      <c r="BQ120" s="917">
        <v>13319345</v>
      </c>
      <c r="BR120" s="918"/>
      <c r="BS120" s="918"/>
      <c r="BT120" s="918"/>
      <c r="BU120" s="918"/>
      <c r="BV120" s="918">
        <v>12094171</v>
      </c>
      <c r="BW120" s="918"/>
      <c r="BX120" s="918"/>
      <c r="BY120" s="918"/>
      <c r="BZ120" s="918"/>
      <c r="CA120" s="918">
        <v>12150929</v>
      </c>
      <c r="CB120" s="918"/>
      <c r="CC120" s="918"/>
      <c r="CD120" s="918"/>
      <c r="CE120" s="918"/>
      <c r="CF120" s="931">
        <v>138.1</v>
      </c>
      <c r="CG120" s="932"/>
      <c r="CH120" s="932"/>
      <c r="CI120" s="932"/>
      <c r="CJ120" s="932"/>
      <c r="CK120" s="993" t="s">
        <v>445</v>
      </c>
      <c r="CL120" s="994"/>
      <c r="CM120" s="994"/>
      <c r="CN120" s="994"/>
      <c r="CO120" s="995"/>
      <c r="CP120" s="1001" t="s">
        <v>394</v>
      </c>
      <c r="CQ120" s="1002"/>
      <c r="CR120" s="1002"/>
      <c r="CS120" s="1002"/>
      <c r="CT120" s="1002"/>
      <c r="CU120" s="1002"/>
      <c r="CV120" s="1002"/>
      <c r="CW120" s="1002"/>
      <c r="CX120" s="1002"/>
      <c r="CY120" s="1002"/>
      <c r="CZ120" s="1002"/>
      <c r="DA120" s="1002"/>
      <c r="DB120" s="1002"/>
      <c r="DC120" s="1002"/>
      <c r="DD120" s="1002"/>
      <c r="DE120" s="1002"/>
      <c r="DF120" s="1003"/>
      <c r="DG120" s="917">
        <v>5587838</v>
      </c>
      <c r="DH120" s="918"/>
      <c r="DI120" s="918"/>
      <c r="DJ120" s="918"/>
      <c r="DK120" s="918"/>
      <c r="DL120" s="918">
        <v>5321459</v>
      </c>
      <c r="DM120" s="918"/>
      <c r="DN120" s="918"/>
      <c r="DO120" s="918"/>
      <c r="DP120" s="918"/>
      <c r="DQ120" s="918">
        <v>5279034</v>
      </c>
      <c r="DR120" s="918"/>
      <c r="DS120" s="918"/>
      <c r="DT120" s="918"/>
      <c r="DU120" s="918"/>
      <c r="DV120" s="919">
        <v>60</v>
      </c>
      <c r="DW120" s="919"/>
      <c r="DX120" s="919"/>
      <c r="DY120" s="919"/>
      <c r="DZ120" s="920"/>
    </row>
    <row r="121" spans="1:130" s="212" customFormat="1" ht="26.25" customHeight="1" x14ac:dyDescent="0.15">
      <c r="A121" s="1044"/>
      <c r="B121" s="936"/>
      <c r="C121" s="961" t="s">
        <v>446</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122</v>
      </c>
      <c r="AB121" s="946"/>
      <c r="AC121" s="946"/>
      <c r="AD121" s="946"/>
      <c r="AE121" s="947"/>
      <c r="AF121" s="948" t="s">
        <v>122</v>
      </c>
      <c r="AG121" s="946"/>
      <c r="AH121" s="946"/>
      <c r="AI121" s="946"/>
      <c r="AJ121" s="947"/>
      <c r="AK121" s="948" t="s">
        <v>122</v>
      </c>
      <c r="AL121" s="946"/>
      <c r="AM121" s="946"/>
      <c r="AN121" s="946"/>
      <c r="AO121" s="947"/>
      <c r="AP121" s="949" t="s">
        <v>122</v>
      </c>
      <c r="AQ121" s="950"/>
      <c r="AR121" s="950"/>
      <c r="AS121" s="950"/>
      <c r="AT121" s="951"/>
      <c r="AU121" s="981"/>
      <c r="AV121" s="982"/>
      <c r="AW121" s="982"/>
      <c r="AX121" s="982"/>
      <c r="AY121" s="983"/>
      <c r="AZ121" s="909" t="s">
        <v>447</v>
      </c>
      <c r="BA121" s="910"/>
      <c r="BB121" s="910"/>
      <c r="BC121" s="910"/>
      <c r="BD121" s="910"/>
      <c r="BE121" s="910"/>
      <c r="BF121" s="910"/>
      <c r="BG121" s="910"/>
      <c r="BH121" s="910"/>
      <c r="BI121" s="910"/>
      <c r="BJ121" s="910"/>
      <c r="BK121" s="910"/>
      <c r="BL121" s="910"/>
      <c r="BM121" s="910"/>
      <c r="BN121" s="910"/>
      <c r="BO121" s="910"/>
      <c r="BP121" s="911"/>
      <c r="BQ121" s="912">
        <v>65139</v>
      </c>
      <c r="BR121" s="913"/>
      <c r="BS121" s="913"/>
      <c r="BT121" s="913"/>
      <c r="BU121" s="913"/>
      <c r="BV121" s="913">
        <v>23595</v>
      </c>
      <c r="BW121" s="913"/>
      <c r="BX121" s="913"/>
      <c r="BY121" s="913"/>
      <c r="BZ121" s="913"/>
      <c r="CA121" s="913">
        <v>11722</v>
      </c>
      <c r="CB121" s="913"/>
      <c r="CC121" s="913"/>
      <c r="CD121" s="913"/>
      <c r="CE121" s="913"/>
      <c r="CF121" s="907">
        <v>0.1</v>
      </c>
      <c r="CG121" s="908"/>
      <c r="CH121" s="908"/>
      <c r="CI121" s="908"/>
      <c r="CJ121" s="908"/>
      <c r="CK121" s="996"/>
      <c r="CL121" s="997"/>
      <c r="CM121" s="997"/>
      <c r="CN121" s="997"/>
      <c r="CO121" s="998"/>
      <c r="CP121" s="1006" t="s">
        <v>392</v>
      </c>
      <c r="CQ121" s="1007"/>
      <c r="CR121" s="1007"/>
      <c r="CS121" s="1007"/>
      <c r="CT121" s="1007"/>
      <c r="CU121" s="1007"/>
      <c r="CV121" s="1007"/>
      <c r="CW121" s="1007"/>
      <c r="CX121" s="1007"/>
      <c r="CY121" s="1007"/>
      <c r="CZ121" s="1007"/>
      <c r="DA121" s="1007"/>
      <c r="DB121" s="1007"/>
      <c r="DC121" s="1007"/>
      <c r="DD121" s="1007"/>
      <c r="DE121" s="1007"/>
      <c r="DF121" s="1008"/>
      <c r="DG121" s="912">
        <v>3020018</v>
      </c>
      <c r="DH121" s="913"/>
      <c r="DI121" s="913"/>
      <c r="DJ121" s="913"/>
      <c r="DK121" s="913"/>
      <c r="DL121" s="913">
        <v>1876325</v>
      </c>
      <c r="DM121" s="913"/>
      <c r="DN121" s="913"/>
      <c r="DO121" s="913"/>
      <c r="DP121" s="913"/>
      <c r="DQ121" s="913">
        <v>1523131</v>
      </c>
      <c r="DR121" s="913"/>
      <c r="DS121" s="913"/>
      <c r="DT121" s="913"/>
      <c r="DU121" s="913"/>
      <c r="DV121" s="914">
        <v>17.3</v>
      </c>
      <c r="DW121" s="914"/>
      <c r="DX121" s="914"/>
      <c r="DY121" s="914"/>
      <c r="DZ121" s="915"/>
    </row>
    <row r="122" spans="1:130" s="212" customFormat="1" ht="26.25" customHeight="1" x14ac:dyDescent="0.15">
      <c r="A122" s="1044"/>
      <c r="B122" s="936"/>
      <c r="C122" s="909" t="s">
        <v>429</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122</v>
      </c>
      <c r="AB122" s="946"/>
      <c r="AC122" s="946"/>
      <c r="AD122" s="946"/>
      <c r="AE122" s="947"/>
      <c r="AF122" s="948" t="s">
        <v>122</v>
      </c>
      <c r="AG122" s="946"/>
      <c r="AH122" s="946"/>
      <c r="AI122" s="946"/>
      <c r="AJ122" s="947"/>
      <c r="AK122" s="948" t="s">
        <v>122</v>
      </c>
      <c r="AL122" s="946"/>
      <c r="AM122" s="946"/>
      <c r="AN122" s="946"/>
      <c r="AO122" s="947"/>
      <c r="AP122" s="949" t="s">
        <v>122</v>
      </c>
      <c r="AQ122" s="950"/>
      <c r="AR122" s="950"/>
      <c r="AS122" s="950"/>
      <c r="AT122" s="951"/>
      <c r="AU122" s="981"/>
      <c r="AV122" s="982"/>
      <c r="AW122" s="982"/>
      <c r="AX122" s="982"/>
      <c r="AY122" s="983"/>
      <c r="AZ122" s="960" t="s">
        <v>448</v>
      </c>
      <c r="BA122" s="952"/>
      <c r="BB122" s="952"/>
      <c r="BC122" s="952"/>
      <c r="BD122" s="952"/>
      <c r="BE122" s="952"/>
      <c r="BF122" s="952"/>
      <c r="BG122" s="952"/>
      <c r="BH122" s="952"/>
      <c r="BI122" s="952"/>
      <c r="BJ122" s="952"/>
      <c r="BK122" s="952"/>
      <c r="BL122" s="952"/>
      <c r="BM122" s="952"/>
      <c r="BN122" s="952"/>
      <c r="BO122" s="952"/>
      <c r="BP122" s="953"/>
      <c r="BQ122" s="986">
        <v>20216465</v>
      </c>
      <c r="BR122" s="987"/>
      <c r="BS122" s="987"/>
      <c r="BT122" s="987"/>
      <c r="BU122" s="987"/>
      <c r="BV122" s="987">
        <v>18937250</v>
      </c>
      <c r="BW122" s="987"/>
      <c r="BX122" s="987"/>
      <c r="BY122" s="987"/>
      <c r="BZ122" s="987"/>
      <c r="CA122" s="987">
        <v>17534421</v>
      </c>
      <c r="CB122" s="987"/>
      <c r="CC122" s="987"/>
      <c r="CD122" s="987"/>
      <c r="CE122" s="987"/>
      <c r="CF122" s="1004">
        <v>199.3</v>
      </c>
      <c r="CG122" s="1005"/>
      <c r="CH122" s="1005"/>
      <c r="CI122" s="1005"/>
      <c r="CJ122" s="1005"/>
      <c r="CK122" s="996"/>
      <c r="CL122" s="997"/>
      <c r="CM122" s="997"/>
      <c r="CN122" s="997"/>
      <c r="CO122" s="998"/>
      <c r="CP122" s="1006" t="s">
        <v>390</v>
      </c>
      <c r="CQ122" s="1007"/>
      <c r="CR122" s="1007"/>
      <c r="CS122" s="1007"/>
      <c r="CT122" s="1007"/>
      <c r="CU122" s="1007"/>
      <c r="CV122" s="1007"/>
      <c r="CW122" s="1007"/>
      <c r="CX122" s="1007"/>
      <c r="CY122" s="1007"/>
      <c r="CZ122" s="1007"/>
      <c r="DA122" s="1007"/>
      <c r="DB122" s="1007"/>
      <c r="DC122" s="1007"/>
      <c r="DD122" s="1007"/>
      <c r="DE122" s="1007"/>
      <c r="DF122" s="1008"/>
      <c r="DG122" s="912" t="s">
        <v>122</v>
      </c>
      <c r="DH122" s="913"/>
      <c r="DI122" s="913"/>
      <c r="DJ122" s="913"/>
      <c r="DK122" s="913"/>
      <c r="DL122" s="913" t="s">
        <v>122</v>
      </c>
      <c r="DM122" s="913"/>
      <c r="DN122" s="913"/>
      <c r="DO122" s="913"/>
      <c r="DP122" s="913"/>
      <c r="DQ122" s="913" t="s">
        <v>122</v>
      </c>
      <c r="DR122" s="913"/>
      <c r="DS122" s="913"/>
      <c r="DT122" s="913"/>
      <c r="DU122" s="913"/>
      <c r="DV122" s="914" t="s">
        <v>122</v>
      </c>
      <c r="DW122" s="914"/>
      <c r="DX122" s="914"/>
      <c r="DY122" s="914"/>
      <c r="DZ122" s="915"/>
    </row>
    <row r="123" spans="1:130" s="212" customFormat="1" ht="26.25" customHeight="1" x14ac:dyDescent="0.15">
      <c r="A123" s="1044"/>
      <c r="B123" s="936"/>
      <c r="C123" s="909" t="s">
        <v>435</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122</v>
      </c>
      <c r="AB123" s="946"/>
      <c r="AC123" s="946"/>
      <c r="AD123" s="946"/>
      <c r="AE123" s="947"/>
      <c r="AF123" s="948" t="s">
        <v>122</v>
      </c>
      <c r="AG123" s="946"/>
      <c r="AH123" s="946"/>
      <c r="AI123" s="946"/>
      <c r="AJ123" s="947"/>
      <c r="AK123" s="948" t="s">
        <v>122</v>
      </c>
      <c r="AL123" s="946"/>
      <c r="AM123" s="946"/>
      <c r="AN123" s="946"/>
      <c r="AO123" s="947"/>
      <c r="AP123" s="949" t="s">
        <v>122</v>
      </c>
      <c r="AQ123" s="950"/>
      <c r="AR123" s="950"/>
      <c r="AS123" s="950"/>
      <c r="AT123" s="951"/>
      <c r="AU123" s="984"/>
      <c r="AV123" s="985"/>
      <c r="AW123" s="985"/>
      <c r="AX123" s="985"/>
      <c r="AY123" s="985"/>
      <c r="AZ123" s="235" t="s">
        <v>177</v>
      </c>
      <c r="BA123" s="235"/>
      <c r="BB123" s="235"/>
      <c r="BC123" s="235"/>
      <c r="BD123" s="235"/>
      <c r="BE123" s="235"/>
      <c r="BF123" s="235"/>
      <c r="BG123" s="235"/>
      <c r="BH123" s="235"/>
      <c r="BI123" s="235"/>
      <c r="BJ123" s="235"/>
      <c r="BK123" s="235"/>
      <c r="BL123" s="235"/>
      <c r="BM123" s="235"/>
      <c r="BN123" s="235"/>
      <c r="BO123" s="964" t="s">
        <v>449</v>
      </c>
      <c r="BP123" s="992"/>
      <c r="BQ123" s="1050">
        <v>33600949</v>
      </c>
      <c r="BR123" s="1051"/>
      <c r="BS123" s="1051"/>
      <c r="BT123" s="1051"/>
      <c r="BU123" s="1051"/>
      <c r="BV123" s="1051">
        <v>31055016</v>
      </c>
      <c r="BW123" s="1051"/>
      <c r="BX123" s="1051"/>
      <c r="BY123" s="1051"/>
      <c r="BZ123" s="1051"/>
      <c r="CA123" s="1051">
        <v>29697072</v>
      </c>
      <c r="CB123" s="1051"/>
      <c r="CC123" s="1051"/>
      <c r="CD123" s="1051"/>
      <c r="CE123" s="1051"/>
      <c r="CF123" s="988"/>
      <c r="CG123" s="989"/>
      <c r="CH123" s="989"/>
      <c r="CI123" s="989"/>
      <c r="CJ123" s="990"/>
      <c r="CK123" s="996"/>
      <c r="CL123" s="997"/>
      <c r="CM123" s="997"/>
      <c r="CN123" s="997"/>
      <c r="CO123" s="998"/>
      <c r="CP123" s="1006" t="s">
        <v>391</v>
      </c>
      <c r="CQ123" s="1007"/>
      <c r="CR123" s="1007"/>
      <c r="CS123" s="1007"/>
      <c r="CT123" s="1007"/>
      <c r="CU123" s="1007"/>
      <c r="CV123" s="1007"/>
      <c r="CW123" s="1007"/>
      <c r="CX123" s="1007"/>
      <c r="CY123" s="1007"/>
      <c r="CZ123" s="1007"/>
      <c r="DA123" s="1007"/>
      <c r="DB123" s="1007"/>
      <c r="DC123" s="1007"/>
      <c r="DD123" s="1007"/>
      <c r="DE123" s="1007"/>
      <c r="DF123" s="1008"/>
      <c r="DG123" s="945" t="s">
        <v>122</v>
      </c>
      <c r="DH123" s="946"/>
      <c r="DI123" s="946"/>
      <c r="DJ123" s="946"/>
      <c r="DK123" s="947"/>
      <c r="DL123" s="948" t="s">
        <v>122</v>
      </c>
      <c r="DM123" s="946"/>
      <c r="DN123" s="946"/>
      <c r="DO123" s="946"/>
      <c r="DP123" s="947"/>
      <c r="DQ123" s="948" t="s">
        <v>122</v>
      </c>
      <c r="DR123" s="946"/>
      <c r="DS123" s="946"/>
      <c r="DT123" s="946"/>
      <c r="DU123" s="947"/>
      <c r="DV123" s="949" t="s">
        <v>122</v>
      </c>
      <c r="DW123" s="950"/>
      <c r="DX123" s="950"/>
      <c r="DY123" s="950"/>
      <c r="DZ123" s="951"/>
    </row>
    <row r="124" spans="1:130" s="212" customFormat="1" ht="26.25" customHeight="1" thickBot="1" x14ac:dyDescent="0.2">
      <c r="A124" s="1044"/>
      <c r="B124" s="936"/>
      <c r="C124" s="909" t="s">
        <v>438</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122</v>
      </c>
      <c r="AB124" s="946"/>
      <c r="AC124" s="946"/>
      <c r="AD124" s="946"/>
      <c r="AE124" s="947"/>
      <c r="AF124" s="948" t="s">
        <v>122</v>
      </c>
      <c r="AG124" s="946"/>
      <c r="AH124" s="946"/>
      <c r="AI124" s="946"/>
      <c r="AJ124" s="947"/>
      <c r="AK124" s="948" t="s">
        <v>122</v>
      </c>
      <c r="AL124" s="946"/>
      <c r="AM124" s="946"/>
      <c r="AN124" s="946"/>
      <c r="AO124" s="947"/>
      <c r="AP124" s="949" t="s">
        <v>122</v>
      </c>
      <c r="AQ124" s="950"/>
      <c r="AR124" s="950"/>
      <c r="AS124" s="950"/>
      <c r="AT124" s="951"/>
      <c r="AU124" s="1046" t="s">
        <v>450</v>
      </c>
      <c r="AV124" s="1047"/>
      <c r="AW124" s="1047"/>
      <c r="AX124" s="1047"/>
      <c r="AY124" s="1047"/>
      <c r="AZ124" s="1047"/>
      <c r="BA124" s="1047"/>
      <c r="BB124" s="1047"/>
      <c r="BC124" s="1047"/>
      <c r="BD124" s="1047"/>
      <c r="BE124" s="1047"/>
      <c r="BF124" s="1047"/>
      <c r="BG124" s="1047"/>
      <c r="BH124" s="1047"/>
      <c r="BI124" s="1047"/>
      <c r="BJ124" s="1047"/>
      <c r="BK124" s="1047"/>
      <c r="BL124" s="1047"/>
      <c r="BM124" s="1047"/>
      <c r="BN124" s="1047"/>
      <c r="BO124" s="1047"/>
      <c r="BP124" s="1048"/>
      <c r="BQ124" s="1049" t="s">
        <v>122</v>
      </c>
      <c r="BR124" s="1014"/>
      <c r="BS124" s="1014"/>
      <c r="BT124" s="1014"/>
      <c r="BU124" s="1014"/>
      <c r="BV124" s="1014" t="s">
        <v>122</v>
      </c>
      <c r="BW124" s="1014"/>
      <c r="BX124" s="1014"/>
      <c r="BY124" s="1014"/>
      <c r="BZ124" s="1014"/>
      <c r="CA124" s="1014" t="s">
        <v>122</v>
      </c>
      <c r="CB124" s="1014"/>
      <c r="CC124" s="1014"/>
      <c r="CD124" s="1014"/>
      <c r="CE124" s="1014"/>
      <c r="CF124" s="1015"/>
      <c r="CG124" s="1016"/>
      <c r="CH124" s="1016"/>
      <c r="CI124" s="1016"/>
      <c r="CJ124" s="1017"/>
      <c r="CK124" s="999"/>
      <c r="CL124" s="999"/>
      <c r="CM124" s="999"/>
      <c r="CN124" s="999"/>
      <c r="CO124" s="1000"/>
      <c r="CP124" s="1006" t="s">
        <v>451</v>
      </c>
      <c r="CQ124" s="1007"/>
      <c r="CR124" s="1007"/>
      <c r="CS124" s="1007"/>
      <c r="CT124" s="1007"/>
      <c r="CU124" s="1007"/>
      <c r="CV124" s="1007"/>
      <c r="CW124" s="1007"/>
      <c r="CX124" s="1007"/>
      <c r="CY124" s="1007"/>
      <c r="CZ124" s="1007"/>
      <c r="DA124" s="1007"/>
      <c r="DB124" s="1007"/>
      <c r="DC124" s="1007"/>
      <c r="DD124" s="1007"/>
      <c r="DE124" s="1007"/>
      <c r="DF124" s="1008"/>
      <c r="DG124" s="991" t="s">
        <v>122</v>
      </c>
      <c r="DH124" s="973"/>
      <c r="DI124" s="973"/>
      <c r="DJ124" s="973"/>
      <c r="DK124" s="974"/>
      <c r="DL124" s="972" t="s">
        <v>122</v>
      </c>
      <c r="DM124" s="973"/>
      <c r="DN124" s="973"/>
      <c r="DO124" s="973"/>
      <c r="DP124" s="974"/>
      <c r="DQ124" s="972" t="s">
        <v>122</v>
      </c>
      <c r="DR124" s="973"/>
      <c r="DS124" s="973"/>
      <c r="DT124" s="973"/>
      <c r="DU124" s="974"/>
      <c r="DV124" s="975" t="s">
        <v>122</v>
      </c>
      <c r="DW124" s="976"/>
      <c r="DX124" s="976"/>
      <c r="DY124" s="976"/>
      <c r="DZ124" s="977"/>
    </row>
    <row r="125" spans="1:130" s="212" customFormat="1" ht="26.25" customHeight="1" x14ac:dyDescent="0.15">
      <c r="A125" s="1044"/>
      <c r="B125" s="936"/>
      <c r="C125" s="909" t="s">
        <v>440</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122</v>
      </c>
      <c r="AB125" s="946"/>
      <c r="AC125" s="946"/>
      <c r="AD125" s="946"/>
      <c r="AE125" s="947"/>
      <c r="AF125" s="948" t="s">
        <v>122</v>
      </c>
      <c r="AG125" s="946"/>
      <c r="AH125" s="946"/>
      <c r="AI125" s="946"/>
      <c r="AJ125" s="947"/>
      <c r="AK125" s="948" t="s">
        <v>122</v>
      </c>
      <c r="AL125" s="946"/>
      <c r="AM125" s="946"/>
      <c r="AN125" s="946"/>
      <c r="AO125" s="947"/>
      <c r="AP125" s="949" t="s">
        <v>122</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452</v>
      </c>
      <c r="CL125" s="994"/>
      <c r="CM125" s="994"/>
      <c r="CN125" s="994"/>
      <c r="CO125" s="995"/>
      <c r="CP125" s="916" t="s">
        <v>453</v>
      </c>
      <c r="CQ125" s="884"/>
      <c r="CR125" s="884"/>
      <c r="CS125" s="884"/>
      <c r="CT125" s="884"/>
      <c r="CU125" s="884"/>
      <c r="CV125" s="884"/>
      <c r="CW125" s="884"/>
      <c r="CX125" s="884"/>
      <c r="CY125" s="884"/>
      <c r="CZ125" s="884"/>
      <c r="DA125" s="884"/>
      <c r="DB125" s="884"/>
      <c r="DC125" s="884"/>
      <c r="DD125" s="884"/>
      <c r="DE125" s="884"/>
      <c r="DF125" s="885"/>
      <c r="DG125" s="917" t="s">
        <v>122</v>
      </c>
      <c r="DH125" s="918"/>
      <c r="DI125" s="918"/>
      <c r="DJ125" s="918"/>
      <c r="DK125" s="918"/>
      <c r="DL125" s="918" t="s">
        <v>122</v>
      </c>
      <c r="DM125" s="918"/>
      <c r="DN125" s="918"/>
      <c r="DO125" s="918"/>
      <c r="DP125" s="918"/>
      <c r="DQ125" s="918" t="s">
        <v>122</v>
      </c>
      <c r="DR125" s="918"/>
      <c r="DS125" s="918"/>
      <c r="DT125" s="918"/>
      <c r="DU125" s="918"/>
      <c r="DV125" s="919" t="s">
        <v>122</v>
      </c>
      <c r="DW125" s="919"/>
      <c r="DX125" s="919"/>
      <c r="DY125" s="919"/>
      <c r="DZ125" s="920"/>
    </row>
    <row r="126" spans="1:130" s="212" customFormat="1" ht="26.25" customHeight="1" thickBot="1" x14ac:dyDescent="0.2">
      <c r="A126" s="1044"/>
      <c r="B126" s="936"/>
      <c r="C126" s="909" t="s">
        <v>442</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122</v>
      </c>
      <c r="AB126" s="946"/>
      <c r="AC126" s="946"/>
      <c r="AD126" s="946"/>
      <c r="AE126" s="947"/>
      <c r="AF126" s="948" t="s">
        <v>122</v>
      </c>
      <c r="AG126" s="946"/>
      <c r="AH126" s="946"/>
      <c r="AI126" s="946"/>
      <c r="AJ126" s="947"/>
      <c r="AK126" s="948" t="s">
        <v>122</v>
      </c>
      <c r="AL126" s="946"/>
      <c r="AM126" s="946"/>
      <c r="AN126" s="946"/>
      <c r="AO126" s="947"/>
      <c r="AP126" s="949" t="s">
        <v>122</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454</v>
      </c>
      <c r="CQ126" s="910"/>
      <c r="CR126" s="910"/>
      <c r="CS126" s="910"/>
      <c r="CT126" s="910"/>
      <c r="CU126" s="910"/>
      <c r="CV126" s="910"/>
      <c r="CW126" s="910"/>
      <c r="CX126" s="910"/>
      <c r="CY126" s="910"/>
      <c r="CZ126" s="910"/>
      <c r="DA126" s="910"/>
      <c r="DB126" s="910"/>
      <c r="DC126" s="910"/>
      <c r="DD126" s="910"/>
      <c r="DE126" s="910"/>
      <c r="DF126" s="911"/>
      <c r="DG126" s="912" t="s">
        <v>122</v>
      </c>
      <c r="DH126" s="913"/>
      <c r="DI126" s="913"/>
      <c r="DJ126" s="913"/>
      <c r="DK126" s="913"/>
      <c r="DL126" s="913" t="s">
        <v>122</v>
      </c>
      <c r="DM126" s="913"/>
      <c r="DN126" s="913"/>
      <c r="DO126" s="913"/>
      <c r="DP126" s="913"/>
      <c r="DQ126" s="913" t="s">
        <v>122</v>
      </c>
      <c r="DR126" s="913"/>
      <c r="DS126" s="913"/>
      <c r="DT126" s="913"/>
      <c r="DU126" s="913"/>
      <c r="DV126" s="914" t="s">
        <v>122</v>
      </c>
      <c r="DW126" s="914"/>
      <c r="DX126" s="914"/>
      <c r="DY126" s="914"/>
      <c r="DZ126" s="915"/>
    </row>
    <row r="127" spans="1:130" s="212" customFormat="1" ht="26.25" customHeight="1" x14ac:dyDescent="0.15">
      <c r="A127" s="1045"/>
      <c r="B127" s="938"/>
      <c r="C127" s="960" t="s">
        <v>455</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122</v>
      </c>
      <c r="AB127" s="946"/>
      <c r="AC127" s="946"/>
      <c r="AD127" s="946"/>
      <c r="AE127" s="947"/>
      <c r="AF127" s="948" t="s">
        <v>122</v>
      </c>
      <c r="AG127" s="946"/>
      <c r="AH127" s="946"/>
      <c r="AI127" s="946"/>
      <c r="AJ127" s="947"/>
      <c r="AK127" s="948" t="s">
        <v>122</v>
      </c>
      <c r="AL127" s="946"/>
      <c r="AM127" s="946"/>
      <c r="AN127" s="946"/>
      <c r="AO127" s="947"/>
      <c r="AP127" s="949" t="s">
        <v>122</v>
      </c>
      <c r="AQ127" s="950"/>
      <c r="AR127" s="950"/>
      <c r="AS127" s="950"/>
      <c r="AT127" s="951"/>
      <c r="AU127" s="214"/>
      <c r="AV127" s="214"/>
      <c r="AW127" s="214"/>
      <c r="AX127" s="1018" t="s">
        <v>456</v>
      </c>
      <c r="AY127" s="1019"/>
      <c r="AZ127" s="1019"/>
      <c r="BA127" s="1019"/>
      <c r="BB127" s="1019"/>
      <c r="BC127" s="1019"/>
      <c r="BD127" s="1019"/>
      <c r="BE127" s="1020"/>
      <c r="BF127" s="1021" t="s">
        <v>457</v>
      </c>
      <c r="BG127" s="1019"/>
      <c r="BH127" s="1019"/>
      <c r="BI127" s="1019"/>
      <c r="BJ127" s="1019"/>
      <c r="BK127" s="1019"/>
      <c r="BL127" s="1020"/>
      <c r="BM127" s="1021" t="s">
        <v>458</v>
      </c>
      <c r="BN127" s="1019"/>
      <c r="BO127" s="1019"/>
      <c r="BP127" s="1019"/>
      <c r="BQ127" s="1019"/>
      <c r="BR127" s="1019"/>
      <c r="BS127" s="1020"/>
      <c r="BT127" s="1021" t="s">
        <v>459</v>
      </c>
      <c r="BU127" s="1019"/>
      <c r="BV127" s="1019"/>
      <c r="BW127" s="1019"/>
      <c r="BX127" s="1019"/>
      <c r="BY127" s="1019"/>
      <c r="BZ127" s="1042"/>
      <c r="CA127" s="214"/>
      <c r="CB127" s="214"/>
      <c r="CC127" s="214"/>
      <c r="CD127" s="237"/>
      <c r="CE127" s="237"/>
      <c r="CF127" s="237"/>
      <c r="CG127" s="214"/>
      <c r="CH127" s="214"/>
      <c r="CI127" s="214"/>
      <c r="CJ127" s="236"/>
      <c r="CK127" s="1010"/>
      <c r="CL127" s="997"/>
      <c r="CM127" s="997"/>
      <c r="CN127" s="997"/>
      <c r="CO127" s="998"/>
      <c r="CP127" s="909" t="s">
        <v>460</v>
      </c>
      <c r="CQ127" s="910"/>
      <c r="CR127" s="910"/>
      <c r="CS127" s="910"/>
      <c r="CT127" s="910"/>
      <c r="CU127" s="910"/>
      <c r="CV127" s="910"/>
      <c r="CW127" s="910"/>
      <c r="CX127" s="910"/>
      <c r="CY127" s="910"/>
      <c r="CZ127" s="910"/>
      <c r="DA127" s="910"/>
      <c r="DB127" s="910"/>
      <c r="DC127" s="910"/>
      <c r="DD127" s="910"/>
      <c r="DE127" s="910"/>
      <c r="DF127" s="911"/>
      <c r="DG127" s="912" t="s">
        <v>122</v>
      </c>
      <c r="DH127" s="913"/>
      <c r="DI127" s="913"/>
      <c r="DJ127" s="913"/>
      <c r="DK127" s="913"/>
      <c r="DL127" s="913" t="s">
        <v>122</v>
      </c>
      <c r="DM127" s="913"/>
      <c r="DN127" s="913"/>
      <c r="DO127" s="913"/>
      <c r="DP127" s="913"/>
      <c r="DQ127" s="913" t="s">
        <v>122</v>
      </c>
      <c r="DR127" s="913"/>
      <c r="DS127" s="913"/>
      <c r="DT127" s="913"/>
      <c r="DU127" s="913"/>
      <c r="DV127" s="914" t="s">
        <v>122</v>
      </c>
      <c r="DW127" s="914"/>
      <c r="DX127" s="914"/>
      <c r="DY127" s="914"/>
      <c r="DZ127" s="915"/>
    </row>
    <row r="128" spans="1:130" s="212" customFormat="1" ht="26.25" customHeight="1" thickBot="1" x14ac:dyDescent="0.2">
      <c r="A128" s="1028" t="s">
        <v>461</v>
      </c>
      <c r="B128" s="1029"/>
      <c r="C128" s="1029"/>
      <c r="D128" s="1029"/>
      <c r="E128" s="1029"/>
      <c r="F128" s="1029"/>
      <c r="G128" s="1029"/>
      <c r="H128" s="1029"/>
      <c r="I128" s="1029"/>
      <c r="J128" s="1029"/>
      <c r="K128" s="1029"/>
      <c r="L128" s="1029"/>
      <c r="M128" s="1029"/>
      <c r="N128" s="1029"/>
      <c r="O128" s="1029"/>
      <c r="P128" s="1029"/>
      <c r="Q128" s="1029"/>
      <c r="R128" s="1029"/>
      <c r="S128" s="1029"/>
      <c r="T128" s="1029"/>
      <c r="U128" s="1029"/>
      <c r="V128" s="1029"/>
      <c r="W128" s="1030" t="s">
        <v>462</v>
      </c>
      <c r="X128" s="1030"/>
      <c r="Y128" s="1030"/>
      <c r="Z128" s="1031"/>
      <c r="AA128" s="1032">
        <v>32699</v>
      </c>
      <c r="AB128" s="1033"/>
      <c r="AC128" s="1033"/>
      <c r="AD128" s="1033"/>
      <c r="AE128" s="1034"/>
      <c r="AF128" s="1035">
        <v>33712</v>
      </c>
      <c r="AG128" s="1033"/>
      <c r="AH128" s="1033"/>
      <c r="AI128" s="1033"/>
      <c r="AJ128" s="1034"/>
      <c r="AK128" s="1035">
        <v>41038</v>
      </c>
      <c r="AL128" s="1033"/>
      <c r="AM128" s="1033"/>
      <c r="AN128" s="1033"/>
      <c r="AO128" s="1034"/>
      <c r="AP128" s="1036"/>
      <c r="AQ128" s="1037"/>
      <c r="AR128" s="1037"/>
      <c r="AS128" s="1037"/>
      <c r="AT128" s="1038"/>
      <c r="AU128" s="214"/>
      <c r="AV128" s="214"/>
      <c r="AW128" s="214"/>
      <c r="AX128" s="883" t="s">
        <v>463</v>
      </c>
      <c r="AY128" s="884"/>
      <c r="AZ128" s="884"/>
      <c r="BA128" s="884"/>
      <c r="BB128" s="884"/>
      <c r="BC128" s="884"/>
      <c r="BD128" s="884"/>
      <c r="BE128" s="885"/>
      <c r="BF128" s="1039" t="s">
        <v>122</v>
      </c>
      <c r="BG128" s="1040"/>
      <c r="BH128" s="1040"/>
      <c r="BI128" s="1040"/>
      <c r="BJ128" s="1040"/>
      <c r="BK128" s="1040"/>
      <c r="BL128" s="1041"/>
      <c r="BM128" s="1039">
        <v>13.16</v>
      </c>
      <c r="BN128" s="1040"/>
      <c r="BO128" s="1040"/>
      <c r="BP128" s="1040"/>
      <c r="BQ128" s="1040"/>
      <c r="BR128" s="1040"/>
      <c r="BS128" s="1041"/>
      <c r="BT128" s="1039">
        <v>20</v>
      </c>
      <c r="BU128" s="1040"/>
      <c r="BV128" s="1040"/>
      <c r="BW128" s="1040"/>
      <c r="BX128" s="1040"/>
      <c r="BY128" s="1040"/>
      <c r="BZ128" s="1063"/>
      <c r="CA128" s="237"/>
      <c r="CB128" s="237"/>
      <c r="CC128" s="237"/>
      <c r="CD128" s="237"/>
      <c r="CE128" s="237"/>
      <c r="CF128" s="237"/>
      <c r="CG128" s="214"/>
      <c r="CH128" s="214"/>
      <c r="CI128" s="214"/>
      <c r="CJ128" s="236"/>
      <c r="CK128" s="1011"/>
      <c r="CL128" s="1012"/>
      <c r="CM128" s="1012"/>
      <c r="CN128" s="1012"/>
      <c r="CO128" s="1013"/>
      <c r="CP128" s="1022" t="s">
        <v>464</v>
      </c>
      <c r="CQ128" s="713"/>
      <c r="CR128" s="713"/>
      <c r="CS128" s="713"/>
      <c r="CT128" s="713"/>
      <c r="CU128" s="713"/>
      <c r="CV128" s="713"/>
      <c r="CW128" s="713"/>
      <c r="CX128" s="713"/>
      <c r="CY128" s="713"/>
      <c r="CZ128" s="713"/>
      <c r="DA128" s="713"/>
      <c r="DB128" s="713"/>
      <c r="DC128" s="713"/>
      <c r="DD128" s="713"/>
      <c r="DE128" s="713"/>
      <c r="DF128" s="1023"/>
      <c r="DG128" s="1024" t="s">
        <v>122</v>
      </c>
      <c r="DH128" s="1025"/>
      <c r="DI128" s="1025"/>
      <c r="DJ128" s="1025"/>
      <c r="DK128" s="1025"/>
      <c r="DL128" s="1025" t="s">
        <v>122</v>
      </c>
      <c r="DM128" s="1025"/>
      <c r="DN128" s="1025"/>
      <c r="DO128" s="1025"/>
      <c r="DP128" s="1025"/>
      <c r="DQ128" s="1025" t="s">
        <v>122</v>
      </c>
      <c r="DR128" s="1025"/>
      <c r="DS128" s="1025"/>
      <c r="DT128" s="1025"/>
      <c r="DU128" s="1025"/>
      <c r="DV128" s="1026" t="s">
        <v>122</v>
      </c>
      <c r="DW128" s="1026"/>
      <c r="DX128" s="1026"/>
      <c r="DY128" s="1026"/>
      <c r="DZ128" s="1027"/>
    </row>
    <row r="129" spans="1:131" s="212" customFormat="1" ht="26.25" customHeight="1" x14ac:dyDescent="0.15">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465</v>
      </c>
      <c r="X129" s="1058"/>
      <c r="Y129" s="1058"/>
      <c r="Z129" s="1059"/>
      <c r="AA129" s="945">
        <v>11053352</v>
      </c>
      <c r="AB129" s="946"/>
      <c r="AC129" s="946"/>
      <c r="AD129" s="946"/>
      <c r="AE129" s="947"/>
      <c r="AF129" s="948">
        <v>11160286</v>
      </c>
      <c r="AG129" s="946"/>
      <c r="AH129" s="946"/>
      <c r="AI129" s="946"/>
      <c r="AJ129" s="947"/>
      <c r="AK129" s="948">
        <v>11143218</v>
      </c>
      <c r="AL129" s="946"/>
      <c r="AM129" s="946"/>
      <c r="AN129" s="946"/>
      <c r="AO129" s="947"/>
      <c r="AP129" s="1060"/>
      <c r="AQ129" s="1061"/>
      <c r="AR129" s="1061"/>
      <c r="AS129" s="1061"/>
      <c r="AT129" s="1062"/>
      <c r="AU129" s="215"/>
      <c r="AV129" s="215"/>
      <c r="AW129" s="215"/>
      <c r="AX129" s="1052" t="s">
        <v>466</v>
      </c>
      <c r="AY129" s="910"/>
      <c r="AZ129" s="910"/>
      <c r="BA129" s="910"/>
      <c r="BB129" s="910"/>
      <c r="BC129" s="910"/>
      <c r="BD129" s="910"/>
      <c r="BE129" s="911"/>
      <c r="BF129" s="1053" t="s">
        <v>122</v>
      </c>
      <c r="BG129" s="1054"/>
      <c r="BH129" s="1054"/>
      <c r="BI129" s="1054"/>
      <c r="BJ129" s="1054"/>
      <c r="BK129" s="1054"/>
      <c r="BL129" s="1055"/>
      <c r="BM129" s="1053">
        <v>18.16</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921" t="s">
        <v>467</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468</v>
      </c>
      <c r="X130" s="1058"/>
      <c r="Y130" s="1058"/>
      <c r="Z130" s="1059"/>
      <c r="AA130" s="945">
        <v>2475790</v>
      </c>
      <c r="AB130" s="946"/>
      <c r="AC130" s="946"/>
      <c r="AD130" s="946"/>
      <c r="AE130" s="947"/>
      <c r="AF130" s="948">
        <v>2447268</v>
      </c>
      <c r="AG130" s="946"/>
      <c r="AH130" s="946"/>
      <c r="AI130" s="946"/>
      <c r="AJ130" s="947"/>
      <c r="AK130" s="948">
        <v>2346290</v>
      </c>
      <c r="AL130" s="946"/>
      <c r="AM130" s="946"/>
      <c r="AN130" s="946"/>
      <c r="AO130" s="947"/>
      <c r="AP130" s="1060"/>
      <c r="AQ130" s="1061"/>
      <c r="AR130" s="1061"/>
      <c r="AS130" s="1061"/>
      <c r="AT130" s="1062"/>
      <c r="AU130" s="215"/>
      <c r="AV130" s="215"/>
      <c r="AW130" s="215"/>
      <c r="AX130" s="1052" t="s">
        <v>469</v>
      </c>
      <c r="AY130" s="910"/>
      <c r="AZ130" s="910"/>
      <c r="BA130" s="910"/>
      <c r="BB130" s="910"/>
      <c r="BC130" s="910"/>
      <c r="BD130" s="910"/>
      <c r="BE130" s="911"/>
      <c r="BF130" s="1088">
        <v>8.5</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470</v>
      </c>
      <c r="X131" s="1095"/>
      <c r="Y131" s="1095"/>
      <c r="Z131" s="1096"/>
      <c r="AA131" s="991">
        <v>8577562</v>
      </c>
      <c r="AB131" s="973"/>
      <c r="AC131" s="973"/>
      <c r="AD131" s="973"/>
      <c r="AE131" s="974"/>
      <c r="AF131" s="972">
        <v>8713018</v>
      </c>
      <c r="AG131" s="973"/>
      <c r="AH131" s="973"/>
      <c r="AI131" s="973"/>
      <c r="AJ131" s="974"/>
      <c r="AK131" s="972">
        <v>8796928</v>
      </c>
      <c r="AL131" s="973"/>
      <c r="AM131" s="973"/>
      <c r="AN131" s="973"/>
      <c r="AO131" s="974"/>
      <c r="AP131" s="1097"/>
      <c r="AQ131" s="1098"/>
      <c r="AR131" s="1098"/>
      <c r="AS131" s="1098"/>
      <c r="AT131" s="1099"/>
      <c r="AU131" s="215"/>
      <c r="AV131" s="215"/>
      <c r="AW131" s="215"/>
      <c r="AX131" s="1070" t="s">
        <v>471</v>
      </c>
      <c r="AY131" s="713"/>
      <c r="AZ131" s="713"/>
      <c r="BA131" s="713"/>
      <c r="BB131" s="713"/>
      <c r="BC131" s="713"/>
      <c r="BD131" s="713"/>
      <c r="BE131" s="1023"/>
      <c r="BF131" s="1071" t="s">
        <v>122</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1077" t="s">
        <v>472</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473</v>
      </c>
      <c r="W132" s="1081"/>
      <c r="X132" s="1081"/>
      <c r="Y132" s="1081"/>
      <c r="Z132" s="1082"/>
      <c r="AA132" s="1083">
        <v>7.6469397710000004</v>
      </c>
      <c r="AB132" s="1084"/>
      <c r="AC132" s="1084"/>
      <c r="AD132" s="1084"/>
      <c r="AE132" s="1085"/>
      <c r="AF132" s="1086">
        <v>9.8296533480000008</v>
      </c>
      <c r="AG132" s="1084"/>
      <c r="AH132" s="1084"/>
      <c r="AI132" s="1084"/>
      <c r="AJ132" s="1085"/>
      <c r="AK132" s="1086">
        <v>8.2126283180000001</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474</v>
      </c>
      <c r="W133" s="1064"/>
      <c r="X133" s="1064"/>
      <c r="Y133" s="1064"/>
      <c r="Z133" s="1065"/>
      <c r="AA133" s="1066">
        <v>8</v>
      </c>
      <c r="AB133" s="1067"/>
      <c r="AC133" s="1067"/>
      <c r="AD133" s="1067"/>
      <c r="AE133" s="1068"/>
      <c r="AF133" s="1066">
        <v>8.8000000000000007</v>
      </c>
      <c r="AG133" s="1067"/>
      <c r="AH133" s="1067"/>
      <c r="AI133" s="1067"/>
      <c r="AJ133" s="1068"/>
      <c r="AK133" s="1066">
        <v>8.5</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UjxSBfTeT+RcfGmeahFp8h+dY+P5wMvk+M7SyO5EgCPzgTWi6V83/isZc+SV61nTFU6Zg4Nbzij0Gy5pNjoOGQ==" saltValue="DtD469kzG+i84rghdNOae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9" scale="32"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475</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WrJOSMOWMsTsyEDlkBKDmCUQpLrnaEmimMMMO8pEIs+bPHd0Sx8iqJooKKNaOoZynzR1woBB7ET2Q6QXFM8L5w==" saltValue="OzJ61PfcWMdKLhsrhIi/4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kbKoWFV4H/+5nQY1Fwx33Iksl7W7XERcTn1QDmbD1bj5yHv/gTLWnLyJ7AGqIWGpyOHN+CghwLWTSJF42ryKg==" saltValue="wyoV1eqdCmUF1V8IJ//+V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476</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477</v>
      </c>
      <c r="AL6" s="248"/>
      <c r="AM6" s="248"/>
      <c r="AN6" s="248"/>
    </row>
    <row r="7" spans="1:46" ht="13.5" customHeight="1" x14ac:dyDescent="0.15">
      <c r="A7" s="247"/>
      <c r="AK7" s="250"/>
      <c r="AL7" s="251"/>
      <c r="AM7" s="251"/>
      <c r="AN7" s="252"/>
      <c r="AO7" s="1101" t="s">
        <v>478</v>
      </c>
      <c r="AP7" s="253"/>
      <c r="AQ7" s="254" t="s">
        <v>479</v>
      </c>
      <c r="AR7" s="255"/>
    </row>
    <row r="8" spans="1:46" x14ac:dyDescent="0.15">
      <c r="A8" s="247"/>
      <c r="AK8" s="256"/>
      <c r="AL8" s="257"/>
      <c r="AM8" s="257"/>
      <c r="AN8" s="258"/>
      <c r="AO8" s="1102"/>
      <c r="AP8" s="259" t="s">
        <v>480</v>
      </c>
      <c r="AQ8" s="260" t="s">
        <v>481</v>
      </c>
      <c r="AR8" s="261" t="s">
        <v>482</v>
      </c>
    </row>
    <row r="9" spans="1:46" x14ac:dyDescent="0.15">
      <c r="A9" s="247"/>
      <c r="AK9" s="1103" t="s">
        <v>483</v>
      </c>
      <c r="AL9" s="1104"/>
      <c r="AM9" s="1104"/>
      <c r="AN9" s="1105"/>
      <c r="AO9" s="262">
        <v>3455701</v>
      </c>
      <c r="AP9" s="262">
        <v>164518</v>
      </c>
      <c r="AQ9" s="263">
        <v>99044</v>
      </c>
      <c r="AR9" s="264">
        <v>66.099999999999994</v>
      </c>
    </row>
    <row r="10" spans="1:46" ht="13.5" customHeight="1" x14ac:dyDescent="0.15">
      <c r="A10" s="247"/>
      <c r="AK10" s="1103" t="s">
        <v>484</v>
      </c>
      <c r="AL10" s="1104"/>
      <c r="AM10" s="1104"/>
      <c r="AN10" s="1105"/>
      <c r="AO10" s="265">
        <v>394792</v>
      </c>
      <c r="AP10" s="265">
        <v>18795</v>
      </c>
      <c r="AQ10" s="266">
        <v>12597</v>
      </c>
      <c r="AR10" s="267">
        <v>49.2</v>
      </c>
    </row>
    <row r="11" spans="1:46" ht="13.5" customHeight="1" x14ac:dyDescent="0.15">
      <c r="A11" s="247"/>
      <c r="AK11" s="1103" t="s">
        <v>485</v>
      </c>
      <c r="AL11" s="1104"/>
      <c r="AM11" s="1104"/>
      <c r="AN11" s="1105"/>
      <c r="AO11" s="265" t="s">
        <v>486</v>
      </c>
      <c r="AP11" s="265" t="s">
        <v>486</v>
      </c>
      <c r="AQ11" s="266">
        <v>1194</v>
      </c>
      <c r="AR11" s="267" t="s">
        <v>486</v>
      </c>
    </row>
    <row r="12" spans="1:46" ht="13.5" customHeight="1" x14ac:dyDescent="0.15">
      <c r="A12" s="247"/>
      <c r="AK12" s="1103" t="s">
        <v>487</v>
      </c>
      <c r="AL12" s="1104"/>
      <c r="AM12" s="1104"/>
      <c r="AN12" s="1105"/>
      <c r="AO12" s="265" t="s">
        <v>486</v>
      </c>
      <c r="AP12" s="265" t="s">
        <v>486</v>
      </c>
      <c r="AQ12" s="266">
        <v>18</v>
      </c>
      <c r="AR12" s="267" t="s">
        <v>486</v>
      </c>
    </row>
    <row r="13" spans="1:46" ht="13.5" customHeight="1" x14ac:dyDescent="0.15">
      <c r="A13" s="247"/>
      <c r="AK13" s="1103" t="s">
        <v>488</v>
      </c>
      <c r="AL13" s="1104"/>
      <c r="AM13" s="1104"/>
      <c r="AN13" s="1105"/>
      <c r="AO13" s="265">
        <v>70225</v>
      </c>
      <c r="AP13" s="265">
        <v>3343</v>
      </c>
      <c r="AQ13" s="266">
        <v>3890</v>
      </c>
      <c r="AR13" s="267">
        <v>-14.1</v>
      </c>
    </row>
    <row r="14" spans="1:46" ht="13.5" customHeight="1" x14ac:dyDescent="0.15">
      <c r="A14" s="247"/>
      <c r="AK14" s="1103" t="s">
        <v>489</v>
      </c>
      <c r="AL14" s="1104"/>
      <c r="AM14" s="1104"/>
      <c r="AN14" s="1105"/>
      <c r="AO14" s="265">
        <v>72959</v>
      </c>
      <c r="AP14" s="265">
        <v>3473</v>
      </c>
      <c r="AQ14" s="266">
        <v>1837</v>
      </c>
      <c r="AR14" s="267">
        <v>89.1</v>
      </c>
    </row>
    <row r="15" spans="1:46" ht="13.5" customHeight="1" x14ac:dyDescent="0.15">
      <c r="A15" s="247"/>
      <c r="AK15" s="1106" t="s">
        <v>490</v>
      </c>
      <c r="AL15" s="1107"/>
      <c r="AM15" s="1107"/>
      <c r="AN15" s="1108"/>
      <c r="AO15" s="265">
        <v>-252621</v>
      </c>
      <c r="AP15" s="265">
        <v>-12027</v>
      </c>
      <c r="AQ15" s="266">
        <v>-6318</v>
      </c>
      <c r="AR15" s="267">
        <v>90.4</v>
      </c>
    </row>
    <row r="16" spans="1:46" x14ac:dyDescent="0.15">
      <c r="A16" s="247"/>
      <c r="AK16" s="1106" t="s">
        <v>177</v>
      </c>
      <c r="AL16" s="1107"/>
      <c r="AM16" s="1107"/>
      <c r="AN16" s="1108"/>
      <c r="AO16" s="265">
        <v>3741056</v>
      </c>
      <c r="AP16" s="265">
        <v>178103</v>
      </c>
      <c r="AQ16" s="266">
        <v>112262</v>
      </c>
      <c r="AR16" s="267">
        <v>58.6</v>
      </c>
    </row>
    <row r="17" spans="1:46" x14ac:dyDescent="0.15">
      <c r="A17" s="247"/>
    </row>
    <row r="18" spans="1:46" x14ac:dyDescent="0.15">
      <c r="A18" s="247"/>
      <c r="AQ18" s="268"/>
      <c r="AR18" s="268"/>
    </row>
    <row r="19" spans="1:46" x14ac:dyDescent="0.15">
      <c r="A19" s="247"/>
      <c r="AK19" s="243" t="s">
        <v>491</v>
      </c>
    </row>
    <row r="20" spans="1:46" x14ac:dyDescent="0.15">
      <c r="A20" s="247"/>
      <c r="AK20" s="269"/>
      <c r="AL20" s="270"/>
      <c r="AM20" s="270"/>
      <c r="AN20" s="271"/>
      <c r="AO20" s="272" t="s">
        <v>492</v>
      </c>
      <c r="AP20" s="273" t="s">
        <v>493</v>
      </c>
      <c r="AQ20" s="274" t="s">
        <v>494</v>
      </c>
      <c r="AR20" s="275"/>
    </row>
    <row r="21" spans="1:46" s="248" customFormat="1" x14ac:dyDescent="0.15">
      <c r="A21" s="276"/>
      <c r="AK21" s="1109" t="s">
        <v>495</v>
      </c>
      <c r="AL21" s="1110"/>
      <c r="AM21" s="1110"/>
      <c r="AN21" s="1111"/>
      <c r="AO21" s="277">
        <v>12.81</v>
      </c>
      <c r="AP21" s="278">
        <v>9.26</v>
      </c>
      <c r="AQ21" s="279">
        <v>3.55</v>
      </c>
      <c r="AS21" s="280"/>
      <c r="AT21" s="276"/>
    </row>
    <row r="22" spans="1:46" s="248" customFormat="1" x14ac:dyDescent="0.15">
      <c r="A22" s="276"/>
      <c r="AK22" s="1109" t="s">
        <v>496</v>
      </c>
      <c r="AL22" s="1110"/>
      <c r="AM22" s="1110"/>
      <c r="AN22" s="1111"/>
      <c r="AO22" s="281">
        <v>96.6</v>
      </c>
      <c r="AP22" s="282">
        <v>97.3</v>
      </c>
      <c r="AQ22" s="283">
        <v>-0.7</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00" t="s">
        <v>497</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x14ac:dyDescent="0.15">
      <c r="A27" s="288"/>
      <c r="AS27" s="243"/>
      <c r="AT27" s="243"/>
    </row>
    <row r="28" spans="1:46" ht="17.25" x14ac:dyDescent="0.15">
      <c r="A28" s="244" t="s">
        <v>498</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499</v>
      </c>
      <c r="AL29" s="248"/>
      <c r="AM29" s="248"/>
      <c r="AN29" s="248"/>
      <c r="AS29" s="290"/>
    </row>
    <row r="30" spans="1:46" ht="13.5" customHeight="1" x14ac:dyDescent="0.15">
      <c r="A30" s="247"/>
      <c r="AK30" s="250"/>
      <c r="AL30" s="251"/>
      <c r="AM30" s="251"/>
      <c r="AN30" s="252"/>
      <c r="AO30" s="1101" t="s">
        <v>478</v>
      </c>
      <c r="AP30" s="253"/>
      <c r="AQ30" s="254" t="s">
        <v>479</v>
      </c>
      <c r="AR30" s="255"/>
    </row>
    <row r="31" spans="1:46" x14ac:dyDescent="0.15">
      <c r="A31" s="247"/>
      <c r="AK31" s="256"/>
      <c r="AL31" s="257"/>
      <c r="AM31" s="257"/>
      <c r="AN31" s="258"/>
      <c r="AO31" s="1102"/>
      <c r="AP31" s="259" t="s">
        <v>480</v>
      </c>
      <c r="AQ31" s="260" t="s">
        <v>481</v>
      </c>
      <c r="AR31" s="261" t="s">
        <v>482</v>
      </c>
    </row>
    <row r="32" spans="1:46" ht="27" customHeight="1" x14ac:dyDescent="0.15">
      <c r="A32" s="247"/>
      <c r="AK32" s="1117" t="s">
        <v>500</v>
      </c>
      <c r="AL32" s="1118"/>
      <c r="AM32" s="1118"/>
      <c r="AN32" s="1119"/>
      <c r="AO32" s="291">
        <v>1841644</v>
      </c>
      <c r="AP32" s="291">
        <v>87676</v>
      </c>
      <c r="AQ32" s="292">
        <v>60713</v>
      </c>
      <c r="AR32" s="293">
        <v>44.4</v>
      </c>
    </row>
    <row r="33" spans="1:46" ht="13.5" customHeight="1" x14ac:dyDescent="0.15">
      <c r="A33" s="247"/>
      <c r="AK33" s="1117" t="s">
        <v>501</v>
      </c>
      <c r="AL33" s="1118"/>
      <c r="AM33" s="1118"/>
      <c r="AN33" s="1119"/>
      <c r="AO33" s="291" t="s">
        <v>486</v>
      </c>
      <c r="AP33" s="291" t="s">
        <v>486</v>
      </c>
      <c r="AQ33" s="292" t="s">
        <v>486</v>
      </c>
      <c r="AR33" s="293" t="s">
        <v>486</v>
      </c>
    </row>
    <row r="34" spans="1:46" ht="27" customHeight="1" x14ac:dyDescent="0.15">
      <c r="A34" s="247"/>
      <c r="AK34" s="1117" t="s">
        <v>502</v>
      </c>
      <c r="AL34" s="1118"/>
      <c r="AM34" s="1118"/>
      <c r="AN34" s="1119"/>
      <c r="AO34" s="291" t="s">
        <v>486</v>
      </c>
      <c r="AP34" s="291" t="s">
        <v>486</v>
      </c>
      <c r="AQ34" s="292" t="s">
        <v>486</v>
      </c>
      <c r="AR34" s="293" t="s">
        <v>486</v>
      </c>
    </row>
    <row r="35" spans="1:46" ht="27" customHeight="1" x14ac:dyDescent="0.15">
      <c r="A35" s="247"/>
      <c r="AK35" s="1117" t="s">
        <v>503</v>
      </c>
      <c r="AL35" s="1118"/>
      <c r="AM35" s="1118"/>
      <c r="AN35" s="1119"/>
      <c r="AO35" s="291">
        <v>671323</v>
      </c>
      <c r="AP35" s="291">
        <v>31960</v>
      </c>
      <c r="AQ35" s="292">
        <v>14168</v>
      </c>
      <c r="AR35" s="293">
        <v>125.6</v>
      </c>
    </row>
    <row r="36" spans="1:46" ht="27" customHeight="1" x14ac:dyDescent="0.15">
      <c r="A36" s="247"/>
      <c r="AK36" s="1117" t="s">
        <v>504</v>
      </c>
      <c r="AL36" s="1118"/>
      <c r="AM36" s="1118"/>
      <c r="AN36" s="1119"/>
      <c r="AO36" s="291">
        <v>596820</v>
      </c>
      <c r="AP36" s="291">
        <v>28413</v>
      </c>
      <c r="AQ36" s="292">
        <v>2586</v>
      </c>
      <c r="AR36" s="293">
        <v>998.7</v>
      </c>
    </row>
    <row r="37" spans="1:46" ht="13.5" customHeight="1" x14ac:dyDescent="0.15">
      <c r="A37" s="247"/>
      <c r="AK37" s="1117" t="s">
        <v>505</v>
      </c>
      <c r="AL37" s="1118"/>
      <c r="AM37" s="1118"/>
      <c r="AN37" s="1119"/>
      <c r="AO37" s="291" t="s">
        <v>486</v>
      </c>
      <c r="AP37" s="291" t="s">
        <v>486</v>
      </c>
      <c r="AQ37" s="292">
        <v>189</v>
      </c>
      <c r="AR37" s="293" t="s">
        <v>486</v>
      </c>
    </row>
    <row r="38" spans="1:46" ht="27" customHeight="1" x14ac:dyDescent="0.15">
      <c r="A38" s="247"/>
      <c r="AK38" s="1120" t="s">
        <v>506</v>
      </c>
      <c r="AL38" s="1121"/>
      <c r="AM38" s="1121"/>
      <c r="AN38" s="1122"/>
      <c r="AO38" s="294" t="s">
        <v>486</v>
      </c>
      <c r="AP38" s="294" t="s">
        <v>486</v>
      </c>
      <c r="AQ38" s="295">
        <v>8</v>
      </c>
      <c r="AR38" s="283" t="s">
        <v>486</v>
      </c>
      <c r="AS38" s="290"/>
    </row>
    <row r="39" spans="1:46" x14ac:dyDescent="0.15">
      <c r="A39" s="247"/>
      <c r="AK39" s="1120" t="s">
        <v>507</v>
      </c>
      <c r="AL39" s="1121"/>
      <c r="AM39" s="1121"/>
      <c r="AN39" s="1122"/>
      <c r="AO39" s="291">
        <v>-41038</v>
      </c>
      <c r="AP39" s="291">
        <v>-1954</v>
      </c>
      <c r="AQ39" s="292">
        <v>-5399</v>
      </c>
      <c r="AR39" s="293">
        <v>-63.8</v>
      </c>
      <c r="AS39" s="290"/>
    </row>
    <row r="40" spans="1:46" ht="27" customHeight="1" x14ac:dyDescent="0.15">
      <c r="A40" s="247"/>
      <c r="AK40" s="1117" t="s">
        <v>508</v>
      </c>
      <c r="AL40" s="1118"/>
      <c r="AM40" s="1118"/>
      <c r="AN40" s="1119"/>
      <c r="AO40" s="291">
        <v>-2346290</v>
      </c>
      <c r="AP40" s="291">
        <v>-111701</v>
      </c>
      <c r="AQ40" s="292">
        <v>-49527</v>
      </c>
      <c r="AR40" s="293">
        <v>125.5</v>
      </c>
      <c r="AS40" s="290"/>
    </row>
    <row r="41" spans="1:46" x14ac:dyDescent="0.15">
      <c r="A41" s="247"/>
      <c r="AK41" s="1123" t="s">
        <v>287</v>
      </c>
      <c r="AL41" s="1124"/>
      <c r="AM41" s="1124"/>
      <c r="AN41" s="1125"/>
      <c r="AO41" s="291">
        <v>722459</v>
      </c>
      <c r="AP41" s="291">
        <v>34395</v>
      </c>
      <c r="AQ41" s="292">
        <v>22738</v>
      </c>
      <c r="AR41" s="293">
        <v>51.3</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509</v>
      </c>
    </row>
    <row r="48" spans="1:46" x14ac:dyDescent="0.15">
      <c r="A48" s="247"/>
      <c r="AK48" s="301" t="s">
        <v>510</v>
      </c>
      <c r="AL48" s="301"/>
      <c r="AM48" s="301"/>
      <c r="AN48" s="301"/>
      <c r="AO48" s="301"/>
      <c r="AP48" s="301"/>
      <c r="AQ48" s="302"/>
      <c r="AR48" s="301"/>
    </row>
    <row r="49" spans="1:44" ht="13.5" customHeight="1" x14ac:dyDescent="0.15">
      <c r="A49" s="247"/>
      <c r="AK49" s="303"/>
      <c r="AL49" s="304"/>
      <c r="AM49" s="1112" t="s">
        <v>478</v>
      </c>
      <c r="AN49" s="1114" t="s">
        <v>511</v>
      </c>
      <c r="AO49" s="1115"/>
      <c r="AP49" s="1115"/>
      <c r="AQ49" s="1115"/>
      <c r="AR49" s="1116"/>
    </row>
    <row r="50" spans="1:44" x14ac:dyDescent="0.15">
      <c r="A50" s="247"/>
      <c r="AK50" s="305"/>
      <c r="AL50" s="306"/>
      <c r="AM50" s="1113"/>
      <c r="AN50" s="307" t="s">
        <v>512</v>
      </c>
      <c r="AO50" s="308" t="s">
        <v>513</v>
      </c>
      <c r="AP50" s="309" t="s">
        <v>514</v>
      </c>
      <c r="AQ50" s="310" t="s">
        <v>515</v>
      </c>
      <c r="AR50" s="311" t="s">
        <v>516</v>
      </c>
    </row>
    <row r="51" spans="1:44" x14ac:dyDescent="0.15">
      <c r="A51" s="247"/>
      <c r="AK51" s="303" t="s">
        <v>517</v>
      </c>
      <c r="AL51" s="304"/>
      <c r="AM51" s="312">
        <v>3778184</v>
      </c>
      <c r="AN51" s="313">
        <v>165536</v>
      </c>
      <c r="AO51" s="314">
        <v>138.1</v>
      </c>
      <c r="AP51" s="315">
        <v>76347</v>
      </c>
      <c r="AQ51" s="316">
        <v>2.4</v>
      </c>
      <c r="AR51" s="317">
        <v>135.69999999999999</v>
      </c>
    </row>
    <row r="52" spans="1:44" x14ac:dyDescent="0.15">
      <c r="A52" s="247"/>
      <c r="AK52" s="318"/>
      <c r="AL52" s="319" t="s">
        <v>518</v>
      </c>
      <c r="AM52" s="320">
        <v>3059974</v>
      </c>
      <c r="AN52" s="321">
        <v>134068</v>
      </c>
      <c r="AO52" s="322">
        <v>195.9</v>
      </c>
      <c r="AP52" s="323">
        <v>41762</v>
      </c>
      <c r="AQ52" s="324">
        <v>0.5</v>
      </c>
      <c r="AR52" s="325">
        <v>195.4</v>
      </c>
    </row>
    <row r="53" spans="1:44" x14ac:dyDescent="0.15">
      <c r="A53" s="247"/>
      <c r="AK53" s="303" t="s">
        <v>519</v>
      </c>
      <c r="AL53" s="304"/>
      <c r="AM53" s="312">
        <v>2736495</v>
      </c>
      <c r="AN53" s="313">
        <v>122225</v>
      </c>
      <c r="AO53" s="314">
        <v>-26.2</v>
      </c>
      <c r="AP53" s="315">
        <v>71279</v>
      </c>
      <c r="AQ53" s="316">
        <v>-6.6</v>
      </c>
      <c r="AR53" s="317">
        <v>-19.600000000000001</v>
      </c>
    </row>
    <row r="54" spans="1:44" x14ac:dyDescent="0.15">
      <c r="A54" s="247"/>
      <c r="AK54" s="318"/>
      <c r="AL54" s="319" t="s">
        <v>518</v>
      </c>
      <c r="AM54" s="320">
        <v>2078912</v>
      </c>
      <c r="AN54" s="321">
        <v>92854</v>
      </c>
      <c r="AO54" s="322">
        <v>-30.7</v>
      </c>
      <c r="AP54" s="323">
        <v>36731</v>
      </c>
      <c r="AQ54" s="324">
        <v>-12</v>
      </c>
      <c r="AR54" s="325">
        <v>-18.7</v>
      </c>
    </row>
    <row r="55" spans="1:44" x14ac:dyDescent="0.15">
      <c r="A55" s="247"/>
      <c r="AK55" s="303" t="s">
        <v>520</v>
      </c>
      <c r="AL55" s="304"/>
      <c r="AM55" s="312">
        <v>1370698</v>
      </c>
      <c r="AN55" s="313">
        <v>62392</v>
      </c>
      <c r="AO55" s="314">
        <v>-49</v>
      </c>
      <c r="AP55" s="315">
        <v>74994</v>
      </c>
      <c r="AQ55" s="316">
        <v>5.2</v>
      </c>
      <c r="AR55" s="317">
        <v>-54.2</v>
      </c>
    </row>
    <row r="56" spans="1:44" x14ac:dyDescent="0.15">
      <c r="A56" s="247"/>
      <c r="AK56" s="318"/>
      <c r="AL56" s="319" t="s">
        <v>518</v>
      </c>
      <c r="AM56" s="320">
        <v>758164</v>
      </c>
      <c r="AN56" s="321">
        <v>34511</v>
      </c>
      <c r="AO56" s="322">
        <v>-62.8</v>
      </c>
      <c r="AP56" s="323">
        <v>36188</v>
      </c>
      <c r="AQ56" s="324">
        <v>-1.5</v>
      </c>
      <c r="AR56" s="325">
        <v>-61.3</v>
      </c>
    </row>
    <row r="57" spans="1:44" x14ac:dyDescent="0.15">
      <c r="A57" s="247"/>
      <c r="AK57" s="303" t="s">
        <v>521</v>
      </c>
      <c r="AL57" s="304"/>
      <c r="AM57" s="312">
        <v>1726209</v>
      </c>
      <c r="AN57" s="313">
        <v>80330</v>
      </c>
      <c r="AO57" s="314">
        <v>28.8</v>
      </c>
      <c r="AP57" s="315">
        <v>71849</v>
      </c>
      <c r="AQ57" s="316">
        <v>-4.2</v>
      </c>
      <c r="AR57" s="317">
        <v>33</v>
      </c>
    </row>
    <row r="58" spans="1:44" x14ac:dyDescent="0.15">
      <c r="A58" s="247"/>
      <c r="AK58" s="318"/>
      <c r="AL58" s="319" t="s">
        <v>518</v>
      </c>
      <c r="AM58" s="320">
        <v>1113041</v>
      </c>
      <c r="AN58" s="321">
        <v>51796</v>
      </c>
      <c r="AO58" s="322">
        <v>50.1</v>
      </c>
      <c r="AP58" s="323">
        <v>36144</v>
      </c>
      <c r="AQ58" s="324">
        <v>-0.1</v>
      </c>
      <c r="AR58" s="325">
        <v>50.2</v>
      </c>
    </row>
    <row r="59" spans="1:44" x14ac:dyDescent="0.15">
      <c r="A59" s="247"/>
      <c r="AK59" s="303" t="s">
        <v>522</v>
      </c>
      <c r="AL59" s="304"/>
      <c r="AM59" s="312">
        <v>1426619</v>
      </c>
      <c r="AN59" s="313">
        <v>67918</v>
      </c>
      <c r="AO59" s="314">
        <v>-15.5</v>
      </c>
      <c r="AP59" s="315">
        <v>82962</v>
      </c>
      <c r="AQ59" s="316">
        <v>15.5</v>
      </c>
      <c r="AR59" s="317">
        <v>-31</v>
      </c>
    </row>
    <row r="60" spans="1:44" x14ac:dyDescent="0.15">
      <c r="A60" s="247"/>
      <c r="AK60" s="318"/>
      <c r="AL60" s="319" t="s">
        <v>518</v>
      </c>
      <c r="AM60" s="320">
        <v>725761</v>
      </c>
      <c r="AN60" s="321">
        <v>34552</v>
      </c>
      <c r="AO60" s="322">
        <v>-33.299999999999997</v>
      </c>
      <c r="AP60" s="323">
        <v>42835</v>
      </c>
      <c r="AQ60" s="324">
        <v>18.5</v>
      </c>
      <c r="AR60" s="325">
        <v>-51.8</v>
      </c>
    </row>
    <row r="61" spans="1:44" x14ac:dyDescent="0.15">
      <c r="A61" s="247"/>
      <c r="AK61" s="303" t="s">
        <v>523</v>
      </c>
      <c r="AL61" s="326"/>
      <c r="AM61" s="312">
        <v>2207641</v>
      </c>
      <c r="AN61" s="313">
        <v>99680</v>
      </c>
      <c r="AO61" s="314">
        <v>15.2</v>
      </c>
      <c r="AP61" s="315">
        <v>75486</v>
      </c>
      <c r="AQ61" s="327">
        <v>2.5</v>
      </c>
      <c r="AR61" s="317">
        <v>12.7</v>
      </c>
    </row>
    <row r="62" spans="1:44" x14ac:dyDescent="0.15">
      <c r="A62" s="247"/>
      <c r="AK62" s="318"/>
      <c r="AL62" s="319" t="s">
        <v>518</v>
      </c>
      <c r="AM62" s="320">
        <v>1547170</v>
      </c>
      <c r="AN62" s="321">
        <v>69556</v>
      </c>
      <c r="AO62" s="322">
        <v>23.8</v>
      </c>
      <c r="AP62" s="323">
        <v>38732</v>
      </c>
      <c r="AQ62" s="324">
        <v>1.1000000000000001</v>
      </c>
      <c r="AR62" s="325">
        <v>22.7</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row r="70" spans="1:46" hidden="1" x14ac:dyDescent="0.15"/>
    <row r="71" spans="1:46" hidden="1" x14ac:dyDescent="0.15"/>
    <row r="72" spans="1:46" hidden="1" x14ac:dyDescent="0.15"/>
    <row r="73" spans="1:46" hidden="1" x14ac:dyDescent="0.15"/>
  </sheetData>
  <sheetProtection algorithmName="SHA-512" hashValue="b3cBhxfjVaEGGO1Fx/MUvplt2ZY5d9KCc5FhL7AMqpcrmEtXXmDJPv+6v0wAFX9zh2pxWiVr83Mmx8vkNPVBJQ==" saltValue="SN9DxPCshZ6y0VNd55Uct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475</v>
      </c>
    </row>
    <row r="121" spans="125:125" ht="13.5" hidden="1" customHeight="1" x14ac:dyDescent="0.15">
      <c r="DU121" s="241"/>
    </row>
  </sheetData>
  <sheetProtection algorithmName="SHA-512" hashValue="DbNzxFppQzyJJS2lC68yvEmAPNZ1Yex9/TOeGOnZTHyloMs+juDsye8NVn7Kh4ME00x/5p3CEORstPY83rw5+A==" saltValue="KLI4l79AM/M8NOTxk7SsO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475</v>
      </c>
    </row>
  </sheetData>
  <sheetProtection algorithmName="SHA-512" hashValue="DHl7M8R8S9jojSlEI3A+/RZCgh5jr+ouyH8yv/ATEWc7X3UEogq0s8S62CiprtdW3y4N7NbUo3W3YR+M7SbUMQ==" saltValue="nQydqweLaG6+rRkT4wdHK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26" t="s">
        <v>3</v>
      </c>
      <c r="D47" s="1126"/>
      <c r="E47" s="1127"/>
      <c r="F47" s="11">
        <v>23.49</v>
      </c>
      <c r="G47" s="12">
        <v>23.53</v>
      </c>
      <c r="H47" s="12">
        <v>24.86</v>
      </c>
      <c r="I47" s="12">
        <v>22.48</v>
      </c>
      <c r="J47" s="13">
        <v>22.44</v>
      </c>
    </row>
    <row r="48" spans="2:10" ht="57.75" customHeight="1" x14ac:dyDescent="0.15">
      <c r="B48" s="14"/>
      <c r="C48" s="1128" t="s">
        <v>4</v>
      </c>
      <c r="D48" s="1128"/>
      <c r="E48" s="1129"/>
      <c r="F48" s="15">
        <v>6.5</v>
      </c>
      <c r="G48" s="16">
        <v>9.4</v>
      </c>
      <c r="H48" s="16">
        <v>8.5299999999999994</v>
      </c>
      <c r="I48" s="16">
        <v>6.68</v>
      </c>
      <c r="J48" s="17">
        <v>6.83</v>
      </c>
    </row>
    <row r="49" spans="2:10" ht="57.75" customHeight="1" thickBot="1" x14ac:dyDescent="0.2">
      <c r="B49" s="18"/>
      <c r="C49" s="1130" t="s">
        <v>5</v>
      </c>
      <c r="D49" s="1130"/>
      <c r="E49" s="1131"/>
      <c r="F49" s="19" t="s">
        <v>530</v>
      </c>
      <c r="G49" s="20">
        <v>4.74</v>
      </c>
      <c r="H49" s="20">
        <v>0.53</v>
      </c>
      <c r="I49" s="20" t="s">
        <v>531</v>
      </c>
      <c r="J49" s="21">
        <v>0.48</v>
      </c>
    </row>
    <row r="50" spans="2:10" x14ac:dyDescent="0.15"/>
  </sheetData>
  <sheetProtection algorithmName="SHA-512" hashValue="UTlStA+XrVEWlMkVTAQ3edCv6ydYQ6WgofuRFh4cYgGbZ8HIEdVWQlT5oU/Yau732Z+oYcIhEtLO8bK4eg9pAA==" saltValue="aaee+XmG1WZUcxXayXhaM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谷垣 仁宏</cp:lastModifiedBy>
  <cp:lastPrinted>2026-03-12T02:36:35Z</cp:lastPrinted>
  <dcterms:created xsi:type="dcterms:W3CDTF">2026-02-23T07:51:02Z</dcterms:created>
  <dcterms:modified xsi:type="dcterms:W3CDTF">2026-03-12T06:38:05Z</dcterms:modified>
  <cp:category/>
</cp:coreProperties>
</file>