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92.168.1.84\電子文書共有$\202603131AE9AB5403\"/>
    </mc:Choice>
  </mc:AlternateContent>
  <xr:revisionPtr revIDLastSave="0" documentId="13_ncr:1_{FC4FC8EC-151A-445E-A7F6-7A4F29CF6FD6}" xr6:coauthVersionLast="47" xr6:coauthVersionMax="47" xr10:uidLastSave="{00000000-0000-0000-0000-000000000000}"/>
  <bookViews>
    <workbookView xWindow="28680" yWindow="-120" windowWidth="29040" windowHeight="15720" firstSheet="9"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C36" i="10"/>
  <c r="BW35" i="10"/>
  <c r="BW36" i="10" s="1"/>
  <c r="BW37" i="10" s="1"/>
  <c r="BW38" i="10" s="1"/>
  <c r="BW39" i="10" s="1"/>
  <c r="BW40" i="10" s="1"/>
  <c r="BW41" i="10" s="1"/>
  <c r="BW42" i="10" s="1"/>
  <c r="BW43" i="10" s="1"/>
  <c r="BE35" i="10"/>
  <c r="C35" i="10"/>
  <c r="CO34" i="10"/>
  <c r="CO35" i="10" s="1"/>
  <c r="BW34" i="10"/>
  <c r="BE34" i="10"/>
  <c r="C34" i="10"/>
  <c r="U34" i="10" s="1"/>
  <c r="U35" i="10" l="1"/>
  <c r="U36" i="10" s="1"/>
  <c r="AM34" i="10"/>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<sst xmlns="http://schemas.openxmlformats.org/spreadsheetml/2006/main" count="1082" uniqueCount="562">
  <si>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</si>
  <si>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</si>
  <si>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</si>
  <si>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</si>
  <si>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</si>
  <si>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</si>
  <si>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</si>
  <si>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</si>
  <si>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</si>
  <si>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</si>
  <si>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</si>
  <si>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</si>
  <si>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</si>
  <si>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</si>
  <si>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</si>
  <si>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</si>
  <si>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</si>
  <si>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</si>
  <si>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</si>
  <si>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</si>
  <si>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</si>
  <si>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</si>
  <si>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</si>
  <si>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</si>
  <si>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</si>
  <si>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</si>
  <si>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</si>
  <si>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</si>
  <si>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</si>
  <si>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</si>
  <si>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</si>
  <si>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</si>
  <si>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</si>
  <si>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</si>
  <si>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</si>
  <si>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</si>
  <si>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</si>
  <si>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</si>
  <si>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</si>
  <si>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</si>
  <si>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</si>
  <si>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</si>
  <si>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</si>
  <si>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</si>
  <si>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</si>
  <si>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</si>
  <si>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</si>
  <si>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</si>
  <si>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</si>
  <si>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(当該欄に積立額が多い上位５基金の基金名を入力して下さい(R06年度末現在))</t>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</si>
  <si>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</si>
  <si>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</si>
  <si>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</si>
  <si>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</si>
  <si>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</si>
  <si>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</si>
  <si>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</si>
  <si>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</si>
  <si>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</si>
  <si>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</si>
  <si>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</si>
  <si>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</si>
  <si>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</si>
  <si>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</si>
  <si>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</si>
  <si>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</si>
  <si>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</si>
  <si>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</si>
  <si>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</si>
  <si>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</si>
  <si>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</si>
  <si>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</si>
  <si>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</si>
  <si>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</si>
  <si>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</si>
  <si>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</si>
  <si>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</si>
  <si>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</si>
  <si>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</si>
  <si>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</si>
  <si>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</si>
  <si>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</si>
  <si>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</si>
  <si>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</si>
  <si>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</si>
  <si>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</si>
  <si>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</si>
  <si>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</si>
  <si>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</si>
  <si>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</si>
  <si>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</si>
  <si>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</si>
  <si>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</si>
  <si>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</si>
  <si>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</si>
  <si>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加東市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</si>
  <si>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</si>
  <si>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</si>
  <si>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</si>
  <si>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</si>
  <si>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</si>
  <si>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</si>
  <si>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</si>
  <si>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</si>
  <si>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</si>
  <si>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</si>
  <si>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</si>
  <si>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</si>
  <si>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</si>
  <si>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</si>
  <si>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</si>
  <si>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</si>
  <si>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</si>
  <si>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</si>
  <si>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</si>
  <si>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</si>
  <si>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</si>
  <si>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</si>
  <si>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</si>
  <si>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</si>
  <si>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</si>
  <si>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</si>
  <si>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</si>
  <si>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</si>
  <si>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</si>
  <si>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</si>
  <si>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</si>
  <si>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</si>
  <si>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</si>
  <si>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</si>
  <si>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</si>
  <si>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</si>
  <si>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</si>
  <si>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</si>
  <si>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</si>
  <si>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</si>
  <si>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</si>
  <si>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</si>
  <si>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</si>
  <si>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</si>
  <si>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</si>
  <si>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</si>
  <si>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</si>
  <si>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</si>
  <si>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</si>
  <si>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</si>
  <si>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</si>
  <si>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</si>
  <si>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</si>
  <si>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</si>
  <si>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</si>
  <si>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</si>
  <si>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</si>
  <si>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</si>
  <si>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</si>
  <si>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</si>
  <si>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</si>
  <si>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</si>
  <si>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</si>
  <si>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</si>
  <si>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</si>
  <si>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</si>
  <si>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</si>
  <si>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</si>
  <si>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</si>
  <si>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</si>
  <si>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</si>
  <si>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</si>
  <si>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</si>
  <si>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</si>
  <si>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</si>
  <si>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</si>
  <si>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</si>
  <si>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</si>
  <si>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</si>
  <si>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</si>
  <si>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</si>
  <si>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</si>
  <si>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</si>
  <si>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</si>
  <si>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</si>
  <si>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</si>
  <si>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</si>
  <si>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</si>
  <si>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</si>
  <si>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</si>
  <si>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</si>
  <si>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</si>
  <si>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</si>
  <si>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</si>
  <si>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</si>
  <si>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</si>
  <si>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</si>
  <si>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</si>
  <si>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</si>
  <si>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</si>
  <si>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</si>
  <si>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</si>
  <si>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</si>
  <si>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</si>
  <si>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</si>
  <si>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</si>
  <si>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</si>
  <si>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</si>
  <si>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兵庫県加東市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</si>
  <si>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</si>
  <si>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</si>
  <si>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</si>
  <si>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</si>
  <si>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</si>
  <si>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</si>
  <si>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</si>
  <si>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</si>
  <si>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</si>
  <si>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</si>
  <si>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</si>
  <si>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</si>
  <si>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</si>
  <si>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</si>
  <si>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</si>
  <si>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</si>
  <si>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</si>
  <si>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</si>
  <si>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</si>
  <si>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</si>
  <si>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</si>
  <si>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</si>
  <si>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</si>
  <si>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</si>
  <si>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</si>
  <si>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</si>
  <si>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</si>
  <si>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</si>
  <si>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</si>
  <si>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</si>
  <si>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</si>
  <si>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</si>
  <si>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</si>
  <si>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</si>
  <si>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</si>
  <si>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</si>
  <si>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</si>
  <si>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</si>
  <si>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</si>
  <si>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</si>
  <si>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</si>
  <si>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</si>
  <si>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</si>
  <si>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</si>
  <si>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</si>
  <si>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</si>
  <si>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</si>
  <si>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</si>
  <si>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</si>
  <si>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</si>
  <si>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</si>
  <si>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</si>
  <si>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</si>
  <si>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</si>
  <si>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</si>
  <si>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</si>
  <si>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</si>
  <si>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</si>
  <si>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</si>
  <si>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</si>
  <si>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</si>
  <si>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</si>
  <si>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</si>
  <si>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</si>
  <si>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</si>
  <si>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</si>
  <si>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</si>
  <si>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</si>
  <si>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</si>
  <si>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</si>
  <si>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</si>
  <si>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</si>
  <si>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</si>
  <si>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</si>
  <si>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</si>
  <si>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</si>
  <si>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</si>
  <si>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</si>
  <si>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</si>
  <si>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</si>
  <si>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</si>
  <si>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</si>
  <si>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</si>
  <si>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</si>
  <si>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</si>
  <si>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</si>
  <si>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</si>
  <si>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</si>
  <si>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</si>
  <si>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</si>
  <si>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</si>
  <si>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</si>
  <si>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</si>
  <si>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</si>
  <si>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</si>
  <si>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</si>
  <si>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</si>
  <si>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</si>
  <si>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</si>
  <si>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</si>
  <si>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</si>
  <si>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</si>
  <si>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</si>
  <si>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</si>
  <si>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</si>
  <si>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</si>
  <si>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</si>
  <si>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</si>
  <si>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</si>
  <si>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</si>
  <si>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</si>
  <si>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</si>
  <si>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</si>
  <si>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</si>
  <si>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</si>
  <si>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</si>
  <si>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</si>
  <si>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</si>
  <si>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</si>
  <si>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</si>
  <si>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</si>
  <si>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</si>
  <si>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</si>
  <si>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</si>
  <si>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</si>
  <si>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</si>
  <si>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</si>
  <si>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</si>
  <si>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</si>
  <si>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</si>
  <si>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</si>
  <si>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</si>
  <si>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</si>
  <si>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</si>
  <si>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</si>
  <si>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</si>
  <si>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</si>
  <si>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</si>
  <si>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</si>
  <si>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</si>
  <si>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</si>
  <si>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</si>
  <si>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</si>
  <si>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</si>
  <si>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</si>
  <si>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</si>
  <si>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</si>
  <si>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</si>
  <si>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</si>
  <si>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</si>
  <si>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兵庫県加東市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</si>
  <si>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</si>
  <si>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</si>
  <si>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</si>
  <si>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</si>
  <si>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</si>
  <si>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</si>
  <si>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</si>
  <si>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</si>
  <si>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</si>
  <si>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</si>
  <si>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</si>
  <si>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</si>
  <si>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</si>
  <si>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</si>
  <si>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</si>
  <si>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</si>
  <si>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</si>
  <si>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</si>
  <si>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</si>
  <si>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</si>
  <si>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</si>
  <si>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</si>
  <si>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</si>
  <si>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</si>
  <si>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</si>
  <si>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</si>
  <si>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</si>
  <si>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</si>
  <si>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</si>
  <si>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</si>
  <si>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</si>
  <si>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</si>
  <si>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</si>
  <si>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</si>
  <si>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</si>
  <si>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介護保険保険事業特別会計</t>
    <phoneticPr fontId="5"/>
  </si>
  <si>
    <t>病院事業会計</t>
    <phoneticPr fontId="5"/>
  </si>
  <si>
    <t>法適用企業</t>
    <phoneticPr fontId="5"/>
  </si>
  <si>
    <t>水道事業会計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</si>
  <si>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</si>
  <si>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</si>
  <si>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</si>
  <si>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</si>
  <si>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</si>
  <si>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</si>
  <si>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</si>
  <si>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</si>
  <si>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</si>
  <si>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</si>
  <si>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</si>
  <si>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</si>
  <si>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</si>
  <si>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</si>
  <si>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</si>
  <si>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</si>
  <si>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</si>
  <si>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</si>
  <si>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</si>
  <si>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</si>
  <si>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</si>
  <si>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</si>
  <si>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</si>
  <si>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</si>
  <si>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</si>
  <si>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</si>
  <si>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</si>
  <si>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</si>
  <si>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</si>
  <si>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</si>
  <si>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</si>
  <si>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</si>
  <si>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</si>
  <si>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</si>
  <si>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</si>
  <si>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</si>
  <si>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</si>
  <si>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</si>
  <si>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</si>
  <si>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</si>
  <si>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</si>
  <si>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</si>
  <si>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</si>
  <si>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</si>
  <si>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</si>
  <si>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</si>
  <si>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</si>
  <si>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</si>
  <si>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</si>
  <si>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</si>
  <si>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</si>
  <si>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</si>
  <si>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</si>
  <si>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</si>
  <si>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</si>
  <si>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</si>
  <si>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</si>
  <si>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</si>
  <si>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</si>
  <si>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</si>
  <si>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</si>
  <si>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</si>
  <si>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</si>
  <si>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</si>
  <si>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</si>
  <si>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</si>
  <si>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</si>
  <si>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</si>
  <si>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</si>
  <si>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</si>
  <si>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</si>
  <si>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</si>
  <si>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</si>
  <si>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</si>
  <si>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</si>
  <si>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</si>
  <si>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</si>
  <si>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</si>
  <si>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</si>
  <si>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</si>
  <si>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</si>
  <si>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</si>
  <si>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</si>
  <si>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</si>
  <si>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</si>
  <si>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</si>
  <si>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</si>
  <si>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</si>
  <si>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</si>
  <si>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</si>
  <si>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</si>
  <si>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</si>
  <si>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</si>
  <si>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</si>
  <si>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</si>
  <si>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</si>
  <si>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</si>
  <si>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</si>
  <si>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</si>
  <si>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</si>
  <si>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</si>
  <si>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</si>
  <si>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</si>
  <si>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</si>
  <si>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</si>
  <si>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</si>
  <si>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</si>
  <si>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</si>
  <si>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</si>
  <si>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</si>
  <si>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</si>
  <si>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</si>
  <si>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</si>
  <si>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</si>
  <si>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</si>
  <si>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</si>
  <si>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</si>
  <si>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</si>
  <si>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</si>
  <si>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</si>
  <si>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</si>
  <si>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</si>
  <si>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</si>
  <si>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</si>
  <si>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</si>
  <si>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</si>
  <si>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</si>
  <si>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</si>
  <si>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</si>
  <si>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</si>
  <si>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</si>
  <si>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</si>
  <si>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</si>
  <si>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</si>
  <si>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</si>
  <si>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</si>
  <si>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0.34</t>
  </si>
  <si>
    <t>▲ 2.03</t>
  </si>
  <si>
    <t>▲ 4.68</t>
  </si>
  <si>
    <t>▲ 5.63</t>
  </si>
  <si>
    <t>水道事業会計</t>
  </si>
  <si>
    <t>病院事業会計</t>
  </si>
  <si>
    <t>一般会計</t>
  </si>
  <si>
    <t>下水道事業会計</t>
  </si>
  <si>
    <t>介護保険保険事業特別会計</t>
  </si>
  <si>
    <t>後期高齢者医療特別会計</t>
  </si>
  <si>
    <t>国民健康保険特別会計</t>
  </si>
  <si>
    <t>その他会計（赤字）</t>
  </si>
  <si>
    <t>その他会計（黒字）</t>
  </si>
  <si>
    <t>R02</t>
    <phoneticPr fontId="5"/>
  </si>
  <si>
    <t>R03</t>
    <phoneticPr fontId="5"/>
  </si>
  <si>
    <t>R04</t>
    <phoneticPr fontId="5"/>
  </si>
  <si>
    <t>R05</t>
    <phoneticPr fontId="5"/>
  </si>
  <si>
    <t>R06</t>
    <phoneticPr fontId="5"/>
  </si>
  <si>
    <t>-</t>
    <phoneticPr fontId="2"/>
  </si>
  <si>
    <t>北播衛生事務組合</t>
    <rPh sb="0" eb="2">
      <t>ホクバン</t>
    </rPh>
    <rPh sb="2" eb="4">
      <t>エイセイ</t>
    </rPh>
    <rPh sb="4" eb="6">
      <t>ジム</t>
    </rPh>
    <rPh sb="6" eb="8">
      <t>クミアイ</t>
    </rPh>
    <phoneticPr fontId="2"/>
  </si>
  <si>
    <t>播磨内陸医務事業組合</t>
  </si>
  <si>
    <t>北播磨こども発達支援センター事務組合わかあゆ園</t>
  </si>
  <si>
    <t>小野加東加西環境施設事務組合</t>
  </si>
  <si>
    <t>小野加東広域事務組合</t>
  </si>
  <si>
    <t>北はりま消防組合</t>
  </si>
  <si>
    <t>兵庫県市町村職員退職手当組合</t>
  </si>
  <si>
    <t>兵庫県町議会議員公務災害補償組合</t>
  </si>
  <si>
    <t>兵庫県後期高齢者医療広域連合（一般会計）</t>
  </si>
  <si>
    <t>兵庫県後期高齢者医療広域連合（特別会計）</t>
  </si>
  <si>
    <t>株式会社夢街人とうじょう</t>
  </si>
  <si>
    <t>公益財団法人加東文化振興財団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</si>
</sst>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69604</c:v>
                </c:pt>
                <c:pt idx="2">
                  <c:v>68410</c:v>
                </c:pt>
                <c:pt idx="3">
                  <c:v>73019</c:v>
                </c:pt>
                <c:pt idx="4">
                  <c:v>76590</c:v>
                </c:pt>
              </c:numCache>
            </c:numRef>
          </c:val>
          <c:smooth val="0"/>
          <c:extLst>
            <c:ext xmlns:c16="http://schemas.microsoft.com/office/drawing/2014/chart" uri="{C3380CC4-5D6E-409C-BE32-E72D297353CC}">
              <c16:uniqueId val="{00000000-E2B9-416F-BEC2-8FF65543993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60110</c:v>
                </c:pt>
                <c:pt idx="1">
                  <c:v>160092</c:v>
                </c:pt>
                <c:pt idx="2">
                  <c:v>86147</c:v>
                </c:pt>
                <c:pt idx="3">
                  <c:v>165062</c:v>
                </c:pt>
                <c:pt idx="4">
                  <c:v>134006</c:v>
                </c:pt>
              </c:numCache>
            </c:numRef>
          </c:val>
          <c:smooth val="0"/>
          <c:extLst>
            <c:ext xmlns:c16="http://schemas.microsoft.com/office/drawing/2014/chart" uri="{C3380CC4-5D6E-409C-BE32-E72D297353CC}">
              <c16:uniqueId val="{00000001-E2B9-416F-BEC2-8FF65543993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5.13</c:v>
                </c:pt>
                <c:pt idx="1">
                  <c:v>4.49</c:v>
                </c:pt>
                <c:pt idx="2">
                  <c:v>3.63</c:v>
                </c:pt>
                <c:pt idx="3">
                  <c:v>3.18</c:v>
                </c:pt>
                <c:pt idx="4">
                  <c:v>3.65</c:v>
                </c:pt>
              </c:numCache>
            </c:numRef>
          </c:val>
          <c:extLst>
            <c:ext xmlns:c16="http://schemas.microsoft.com/office/drawing/2014/chart" uri="{C3380CC4-5D6E-409C-BE32-E72D297353CC}">
              <c16:uniqueId val="{00000000-690D-49A3-BE32-80BD852B1E1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50.07</c:v>
                </c:pt>
                <c:pt idx="1">
                  <c:v>50.2</c:v>
                </c:pt>
                <c:pt idx="2">
                  <c:v>51.77</c:v>
                </c:pt>
                <c:pt idx="3">
                  <c:v>48.54</c:v>
                </c:pt>
                <c:pt idx="4">
                  <c:v>43.35</c:v>
                </c:pt>
              </c:numCache>
            </c:numRef>
          </c:val>
          <c:extLst>
            <c:ext xmlns:c16="http://schemas.microsoft.com/office/drawing/2014/chart" uri="{C3380CC4-5D6E-409C-BE32-E72D297353CC}">
              <c16:uniqueId val="{00000001-690D-49A3-BE32-80BD852B1E1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1.46</c:v>
                </c:pt>
                <c:pt idx="1">
                  <c:v>-0.34</c:v>
                </c:pt>
                <c:pt idx="2">
                  <c:v>-2.0299999999999998</c:v>
                </c:pt>
                <c:pt idx="3">
                  <c:v>-4.68</c:v>
                </c:pt>
                <c:pt idx="4">
                  <c:v>-5.63</c:v>
                </c:pt>
              </c:numCache>
            </c:numRef>
          </c:val>
          <c:smooth val="0"/>
          <c:extLst>
            <c:ext xmlns:c16="http://schemas.microsoft.com/office/drawing/2014/chart" uri="{C3380CC4-5D6E-409C-BE32-E72D297353CC}">
              <c16:uniqueId val="{00000002-690D-49A3-BE32-80BD852B1E1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2D15-4829-BD38-87D4243349E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D15-4829-BD38-87D4243349E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2D15-4829-BD38-87D4243349E6}"/>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0.3</c:v>
                </c:pt>
                <c:pt idx="2">
                  <c:v>#N/A</c:v>
                </c:pt>
                <c:pt idx="3">
                  <c:v>0.12</c:v>
                </c:pt>
                <c:pt idx="4">
                  <c:v>#N/A</c:v>
                </c:pt>
                <c:pt idx="5">
                  <c:v>0.03</c:v>
                </c:pt>
                <c:pt idx="6">
                  <c:v>#N/A</c:v>
                </c:pt>
                <c:pt idx="7">
                  <c:v>0.1</c:v>
                </c:pt>
                <c:pt idx="8">
                  <c:v>#N/A</c:v>
                </c:pt>
                <c:pt idx="9">
                  <c:v>0.14000000000000001</c:v>
                </c:pt>
              </c:numCache>
            </c:numRef>
          </c:val>
          <c:extLst>
            <c:ext xmlns:c16="http://schemas.microsoft.com/office/drawing/2014/chart" uri="{C3380CC4-5D6E-409C-BE32-E72D297353CC}">
              <c16:uniqueId val="{00000003-2D15-4829-BD38-87D4243349E6}"/>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0.12</c:v>
                </c:pt>
                <c:pt idx="2">
                  <c:v>#N/A</c:v>
                </c:pt>
                <c:pt idx="3">
                  <c:v>0.09</c:v>
                </c:pt>
                <c:pt idx="4">
                  <c:v>#N/A</c:v>
                </c:pt>
                <c:pt idx="5">
                  <c:v>0.12</c:v>
                </c:pt>
                <c:pt idx="6">
                  <c:v>#N/A</c:v>
                </c:pt>
                <c:pt idx="7">
                  <c:v>0.13</c:v>
                </c:pt>
                <c:pt idx="8">
                  <c:v>#N/A</c:v>
                </c:pt>
                <c:pt idx="9">
                  <c:v>0.14000000000000001</c:v>
                </c:pt>
              </c:numCache>
            </c:numRef>
          </c:val>
          <c:extLst>
            <c:ext xmlns:c16="http://schemas.microsoft.com/office/drawing/2014/chart" uri="{C3380CC4-5D6E-409C-BE32-E72D297353CC}">
              <c16:uniqueId val="{00000004-2D15-4829-BD38-87D4243349E6}"/>
            </c:ext>
          </c:extLst>
        </c:ser>
        <c:ser>
          <c:idx val="5"/>
          <c:order val="5"/>
          <c:tx>
            <c:strRef>
              <c:f>データシート!$A$32</c:f>
              <c:strCache>
                <c:ptCount val="1"/>
                <c:pt idx="0">
                  <c:v>介護保険保険事業特別会計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0.79</c:v>
                </c:pt>
                <c:pt idx="2">
                  <c:v>#N/A</c:v>
                </c:pt>
                <c:pt idx="3">
                  <c:v>1.0900000000000001</c:v>
                </c:pt>
                <c:pt idx="4">
                  <c:v>#N/A</c:v>
                </c:pt>
                <c:pt idx="5">
                  <c:v>0.9</c:v>
                </c:pt>
                <c:pt idx="6">
                  <c:v>#N/A</c:v>
                </c:pt>
                <c:pt idx="7">
                  <c:v>0.5</c:v>
                </c:pt>
                <c:pt idx="8">
                  <c:v>#N/A</c:v>
                </c:pt>
                <c:pt idx="9">
                  <c:v>0.28999999999999998</c:v>
                </c:pt>
              </c:numCache>
            </c:numRef>
          </c:val>
          <c:extLst>
            <c:ext xmlns:c16="http://schemas.microsoft.com/office/drawing/2014/chart" uri="{C3380CC4-5D6E-409C-BE32-E72D297353CC}">
              <c16:uniqueId val="{00000005-2D15-4829-BD38-87D4243349E6}"/>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0.93</c:v>
                </c:pt>
                <c:pt idx="2">
                  <c:v>#N/A</c:v>
                </c:pt>
                <c:pt idx="3">
                  <c:v>0.85</c:v>
                </c:pt>
                <c:pt idx="4">
                  <c:v>#N/A</c:v>
                </c:pt>
                <c:pt idx="5">
                  <c:v>0.87</c:v>
                </c:pt>
                <c:pt idx="6">
                  <c:v>#N/A</c:v>
                </c:pt>
                <c:pt idx="7">
                  <c:v>0.97</c:v>
                </c:pt>
                <c:pt idx="8">
                  <c:v>#N/A</c:v>
                </c:pt>
                <c:pt idx="9">
                  <c:v>0.93</c:v>
                </c:pt>
              </c:numCache>
            </c:numRef>
          </c:val>
          <c:extLst>
            <c:ext xmlns:c16="http://schemas.microsoft.com/office/drawing/2014/chart" uri="{C3380CC4-5D6E-409C-BE32-E72D297353CC}">
              <c16:uniqueId val="{00000006-2D15-4829-BD38-87D4243349E6}"/>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5.13</c:v>
                </c:pt>
                <c:pt idx="2">
                  <c:v>#N/A</c:v>
                </c:pt>
                <c:pt idx="3">
                  <c:v>4.4800000000000004</c:v>
                </c:pt>
                <c:pt idx="4">
                  <c:v>#N/A</c:v>
                </c:pt>
                <c:pt idx="5">
                  <c:v>3.63</c:v>
                </c:pt>
                <c:pt idx="6">
                  <c:v>#N/A</c:v>
                </c:pt>
                <c:pt idx="7">
                  <c:v>3.17</c:v>
                </c:pt>
                <c:pt idx="8">
                  <c:v>#N/A</c:v>
                </c:pt>
                <c:pt idx="9">
                  <c:v>3.64</c:v>
                </c:pt>
              </c:numCache>
            </c:numRef>
          </c:val>
          <c:extLst>
            <c:ext xmlns:c16="http://schemas.microsoft.com/office/drawing/2014/chart" uri="{C3380CC4-5D6E-409C-BE32-E72D297353CC}">
              <c16:uniqueId val="{00000007-2D15-4829-BD38-87D4243349E6}"/>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4.95</c:v>
                </c:pt>
                <c:pt idx="2">
                  <c:v>#N/A</c:v>
                </c:pt>
                <c:pt idx="3">
                  <c:v>4.4400000000000004</c:v>
                </c:pt>
                <c:pt idx="4">
                  <c:v>#N/A</c:v>
                </c:pt>
                <c:pt idx="5">
                  <c:v>4.45</c:v>
                </c:pt>
                <c:pt idx="6">
                  <c:v>#N/A</c:v>
                </c:pt>
                <c:pt idx="7">
                  <c:v>4.37</c:v>
                </c:pt>
                <c:pt idx="8">
                  <c:v>#N/A</c:v>
                </c:pt>
                <c:pt idx="9">
                  <c:v>4.53</c:v>
                </c:pt>
              </c:numCache>
            </c:numRef>
          </c:val>
          <c:extLst>
            <c:ext xmlns:c16="http://schemas.microsoft.com/office/drawing/2014/chart" uri="{C3380CC4-5D6E-409C-BE32-E72D297353CC}">
              <c16:uniqueId val="{00000008-2D15-4829-BD38-87D4243349E6}"/>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24.52</c:v>
                </c:pt>
                <c:pt idx="2">
                  <c:v>#N/A</c:v>
                </c:pt>
                <c:pt idx="3">
                  <c:v>19.36</c:v>
                </c:pt>
                <c:pt idx="4">
                  <c:v>#N/A</c:v>
                </c:pt>
                <c:pt idx="5">
                  <c:v>17.93</c:v>
                </c:pt>
                <c:pt idx="6">
                  <c:v>#N/A</c:v>
                </c:pt>
                <c:pt idx="7">
                  <c:v>19.37</c:v>
                </c:pt>
                <c:pt idx="8">
                  <c:v>#N/A</c:v>
                </c:pt>
                <c:pt idx="9">
                  <c:v>16.52</c:v>
                </c:pt>
              </c:numCache>
            </c:numRef>
          </c:val>
          <c:extLst>
            <c:ext xmlns:c16="http://schemas.microsoft.com/office/drawing/2014/chart" uri="{C3380CC4-5D6E-409C-BE32-E72D297353CC}">
              <c16:uniqueId val="{00000009-2D15-4829-BD38-87D4243349E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2722</c:v>
                </c:pt>
                <c:pt idx="5">
                  <c:v>2685</c:v>
                </c:pt>
                <c:pt idx="8">
                  <c:v>2783</c:v>
                </c:pt>
                <c:pt idx="11">
                  <c:v>2705</c:v>
                </c:pt>
                <c:pt idx="14">
                  <c:v>2611</c:v>
                </c:pt>
              </c:numCache>
            </c:numRef>
          </c:val>
          <c:extLst>
            <c:ext xmlns:c16="http://schemas.microsoft.com/office/drawing/2014/chart" uri="{C3380CC4-5D6E-409C-BE32-E72D297353CC}">
              <c16:uniqueId val="{00000000-97FE-4DDB-806B-9820E5B2DF2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1</c:v>
                </c:pt>
                <c:pt idx="6">
                  <c:v>0</c:v>
                </c:pt>
                <c:pt idx="9">
                  <c:v>0</c:v>
                </c:pt>
                <c:pt idx="12">
                  <c:v>1</c:v>
                </c:pt>
              </c:numCache>
            </c:numRef>
          </c:val>
          <c:extLst>
            <c:ext xmlns:c16="http://schemas.microsoft.com/office/drawing/2014/chart" uri="{C3380CC4-5D6E-409C-BE32-E72D297353CC}">
              <c16:uniqueId val="{00000001-97FE-4DDB-806B-9820E5B2DF2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7FE-4DDB-806B-9820E5B2DF2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56</c:v>
                </c:pt>
                <c:pt idx="3">
                  <c:v>58</c:v>
                </c:pt>
                <c:pt idx="6">
                  <c:v>43</c:v>
                </c:pt>
                <c:pt idx="9">
                  <c:v>15</c:v>
                </c:pt>
                <c:pt idx="12">
                  <c:v>9</c:v>
                </c:pt>
              </c:numCache>
            </c:numRef>
          </c:val>
          <c:extLst>
            <c:ext xmlns:c16="http://schemas.microsoft.com/office/drawing/2014/chart" uri="{C3380CC4-5D6E-409C-BE32-E72D297353CC}">
              <c16:uniqueId val="{00000003-97FE-4DDB-806B-9820E5B2DF2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1005</c:v>
                </c:pt>
                <c:pt idx="3">
                  <c:v>1002</c:v>
                </c:pt>
                <c:pt idx="6">
                  <c:v>960</c:v>
                </c:pt>
                <c:pt idx="9">
                  <c:v>991</c:v>
                </c:pt>
                <c:pt idx="12">
                  <c:v>876</c:v>
                </c:pt>
              </c:numCache>
            </c:numRef>
          </c:val>
          <c:extLst>
            <c:ext xmlns:c16="http://schemas.microsoft.com/office/drawing/2014/chart" uri="{C3380CC4-5D6E-409C-BE32-E72D297353CC}">
              <c16:uniqueId val="{00000004-97FE-4DDB-806B-9820E5B2DF2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7FE-4DDB-806B-9820E5B2DF2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7FE-4DDB-806B-9820E5B2DF2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2162</c:v>
                </c:pt>
                <c:pt idx="3">
                  <c:v>2290</c:v>
                </c:pt>
                <c:pt idx="6">
                  <c:v>2431</c:v>
                </c:pt>
                <c:pt idx="9">
                  <c:v>2400</c:v>
                </c:pt>
                <c:pt idx="12">
                  <c:v>2318</c:v>
                </c:pt>
              </c:numCache>
            </c:numRef>
          </c:val>
          <c:extLst>
            <c:ext xmlns:c16="http://schemas.microsoft.com/office/drawing/2014/chart" uri="{C3380CC4-5D6E-409C-BE32-E72D297353CC}">
              <c16:uniqueId val="{00000007-97FE-4DDB-806B-9820E5B2DF2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501</c:v>
                </c:pt>
                <c:pt idx="2">
                  <c:v>#N/A</c:v>
                </c:pt>
                <c:pt idx="3">
                  <c:v>#N/A</c:v>
                </c:pt>
                <c:pt idx="4">
                  <c:v>666</c:v>
                </c:pt>
                <c:pt idx="5">
                  <c:v>#N/A</c:v>
                </c:pt>
                <c:pt idx="6">
                  <c:v>#N/A</c:v>
                </c:pt>
                <c:pt idx="7">
                  <c:v>651</c:v>
                </c:pt>
                <c:pt idx="8">
                  <c:v>#N/A</c:v>
                </c:pt>
                <c:pt idx="9">
                  <c:v>#N/A</c:v>
                </c:pt>
                <c:pt idx="10">
                  <c:v>701</c:v>
                </c:pt>
                <c:pt idx="11">
                  <c:v>#N/A</c:v>
                </c:pt>
                <c:pt idx="12">
                  <c:v>#N/A</c:v>
                </c:pt>
                <c:pt idx="13">
                  <c:v>593</c:v>
                </c:pt>
                <c:pt idx="14">
                  <c:v>#N/A</c:v>
                </c:pt>
              </c:numCache>
            </c:numRef>
          </c:val>
          <c:smooth val="0"/>
          <c:extLst>
            <c:ext xmlns:c16="http://schemas.microsoft.com/office/drawing/2014/chart" uri="{C3380CC4-5D6E-409C-BE32-E72D297353CC}">
              <c16:uniqueId val="{00000008-97FE-4DDB-806B-9820E5B2DF2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24698</c:v>
                </c:pt>
                <c:pt idx="5">
                  <c:v>25686</c:v>
                </c:pt>
                <c:pt idx="8">
                  <c:v>24984</c:v>
                </c:pt>
                <c:pt idx="11">
                  <c:v>25872</c:v>
                </c:pt>
                <c:pt idx="14">
                  <c:v>24501</c:v>
                </c:pt>
              </c:numCache>
            </c:numRef>
          </c:val>
          <c:extLst>
            <c:ext xmlns:c16="http://schemas.microsoft.com/office/drawing/2014/chart" uri="{C3380CC4-5D6E-409C-BE32-E72D297353CC}">
              <c16:uniqueId val="{00000000-478E-402D-B4F0-8196E154123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1858</c:v>
                </c:pt>
                <c:pt idx="5">
                  <c:v>1706</c:v>
                </c:pt>
                <c:pt idx="8">
                  <c:v>1533</c:v>
                </c:pt>
                <c:pt idx="11">
                  <c:v>1365</c:v>
                </c:pt>
                <c:pt idx="14">
                  <c:v>1409</c:v>
                </c:pt>
              </c:numCache>
            </c:numRef>
          </c:val>
          <c:extLst>
            <c:ext xmlns:c16="http://schemas.microsoft.com/office/drawing/2014/chart" uri="{C3380CC4-5D6E-409C-BE32-E72D297353CC}">
              <c16:uniqueId val="{00000001-478E-402D-B4F0-8196E154123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13009</c:v>
                </c:pt>
                <c:pt idx="5">
                  <c:v>13400</c:v>
                </c:pt>
                <c:pt idx="8">
                  <c:v>13447</c:v>
                </c:pt>
                <c:pt idx="11">
                  <c:v>12414</c:v>
                </c:pt>
                <c:pt idx="14">
                  <c:v>11425</c:v>
                </c:pt>
              </c:numCache>
            </c:numRef>
          </c:val>
          <c:extLst>
            <c:ext xmlns:c16="http://schemas.microsoft.com/office/drawing/2014/chart" uri="{C3380CC4-5D6E-409C-BE32-E72D297353CC}">
              <c16:uniqueId val="{00000002-478E-402D-B4F0-8196E154123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78E-402D-B4F0-8196E154123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78E-402D-B4F0-8196E154123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78E-402D-B4F0-8196E154123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1082</c:v>
                </c:pt>
                <c:pt idx="3">
                  <c:v>1010</c:v>
                </c:pt>
                <c:pt idx="6">
                  <c:v>811</c:v>
                </c:pt>
                <c:pt idx="9">
                  <c:v>732</c:v>
                </c:pt>
                <c:pt idx="12">
                  <c:v>591</c:v>
                </c:pt>
              </c:numCache>
            </c:numRef>
          </c:val>
          <c:extLst>
            <c:ext xmlns:c16="http://schemas.microsoft.com/office/drawing/2014/chart" uri="{C3380CC4-5D6E-409C-BE32-E72D297353CC}">
              <c16:uniqueId val="{00000006-478E-402D-B4F0-8196E154123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150</c:v>
                </c:pt>
                <c:pt idx="3">
                  <c:v>457</c:v>
                </c:pt>
                <c:pt idx="6">
                  <c:v>450</c:v>
                </c:pt>
                <c:pt idx="9">
                  <c:v>457</c:v>
                </c:pt>
                <c:pt idx="12">
                  <c:v>441</c:v>
                </c:pt>
              </c:numCache>
            </c:numRef>
          </c:val>
          <c:extLst>
            <c:ext xmlns:c16="http://schemas.microsoft.com/office/drawing/2014/chart" uri="{C3380CC4-5D6E-409C-BE32-E72D297353CC}">
              <c16:uniqueId val="{00000007-478E-402D-B4F0-8196E154123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7638</c:v>
                </c:pt>
                <c:pt idx="3">
                  <c:v>6795</c:v>
                </c:pt>
                <c:pt idx="6">
                  <c:v>5932</c:v>
                </c:pt>
                <c:pt idx="9">
                  <c:v>5309</c:v>
                </c:pt>
                <c:pt idx="12">
                  <c:v>4885</c:v>
                </c:pt>
              </c:numCache>
            </c:numRef>
          </c:val>
          <c:extLst>
            <c:ext xmlns:c16="http://schemas.microsoft.com/office/drawing/2014/chart" uri="{C3380CC4-5D6E-409C-BE32-E72D297353CC}">
              <c16:uniqueId val="{00000008-478E-402D-B4F0-8196E154123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78E-402D-B4F0-8196E154123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21781</c:v>
                </c:pt>
                <c:pt idx="3">
                  <c:v>23701</c:v>
                </c:pt>
                <c:pt idx="6">
                  <c:v>23738</c:v>
                </c:pt>
                <c:pt idx="9">
                  <c:v>25579</c:v>
                </c:pt>
                <c:pt idx="12">
                  <c:v>26286</c:v>
                </c:pt>
              </c:numCache>
            </c:numRef>
          </c:val>
          <c:extLst>
            <c:ext xmlns:c16="http://schemas.microsoft.com/office/drawing/2014/chart" uri="{C3380CC4-5D6E-409C-BE32-E72D297353CC}">
              <c16:uniqueId val="{0000000A-478E-402D-B4F0-8196E154123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78E-402D-B4F0-8196E154123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6494</c:v>
                </c:pt>
                <c:pt idx="1">
                  <c:v>6179</c:v>
                </c:pt>
                <c:pt idx="2">
                  <c:v>5596</c:v>
                </c:pt>
              </c:numCache>
            </c:numRef>
          </c:val>
          <c:extLst>
            <c:ext xmlns:c16="http://schemas.microsoft.com/office/drawing/2014/chart" uri="{C3380CC4-5D6E-409C-BE32-E72D297353CC}">
              <c16:uniqueId val="{00000000-E2DD-4213-936E-FF69F14A545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767</c:v>
                </c:pt>
                <c:pt idx="1">
                  <c:v>768</c:v>
                </c:pt>
                <c:pt idx="2">
                  <c:v>855</c:v>
                </c:pt>
              </c:numCache>
            </c:numRef>
          </c:val>
          <c:extLst>
            <c:ext xmlns:c16="http://schemas.microsoft.com/office/drawing/2014/chart" uri="{C3380CC4-5D6E-409C-BE32-E72D297353CC}">
              <c16:uniqueId val="{00000001-E2DD-4213-936E-FF69F14A545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7280</c:v>
                </c:pt>
                <c:pt idx="1">
                  <c:v>6431</c:v>
                </c:pt>
                <c:pt idx="2">
                  <c:v>5822</c:v>
                </c:pt>
              </c:numCache>
            </c:numRef>
          </c:val>
          <c:extLst>
            <c:ext xmlns:c16="http://schemas.microsoft.com/office/drawing/2014/chart" uri="{C3380CC4-5D6E-409C-BE32-E72D297353CC}">
              <c16:uniqueId val="{00000002-E2DD-4213-936E-FF69F14A545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兵庫県加東市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元利償還金、公営企業債の元利償還金に対する繰入金は減少したが、今後は小中一貫校やアフタースクールの建設に伴う元利償還金が増加しするため、分子は増加傾向となる見込み。</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兵庫県加東市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公営企業債等繰入見込額は減少傾向にあるものの、一般会計等に係る地方債の現在高に関しては、小中一貫校等の建設により増加傾向にある。さらに、財政調整基金や公共施設等整備基金の取り崩しにより充当可能基金が減少しているため、将来負担比率は悪化すると見込んで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兵庫県加東市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小中一貫校などの大型投資や物価の高騰による歳出増により毎年度基金を取り崩している。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今後、数年間は大型投資が継続するため、今後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年間で大きく減少する見込みである。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整備基金：公共施設の整備の資金に充てるため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・地域振興基金：市民の連帯の強化及び地域振興を図るため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・福祉基金：福祉事業に要する資金に充てるため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・災害対策基金：自然災害及び大規模な火災や突発重大事故等の人為的災害から住民の生命と財産を守るためにその予防対策、復旧対策、復興対策等を円滑に推進するため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・地域情報化基金：地域情報化の施設整備及び運営に要する資金に充てるため</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公共施設等整備基金を小中一貫校の整備などに充当しているため。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公共施設等整備基金は継続的に取り崩す予定。他の基金についても充当すべき事業があれば充当し、財政調整基金の減少を抑制する。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事業の見直しが進んでおらず、物価高の影響を受けた歳出の増加に基金繰入金を除く歳入の増加が追い付いていないため。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事業の見直しを進め、取り崩し額を抑制する。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主に臨時財政対策債償還基金費相当額を積み立てたため。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積み立てた額は令和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年度に取り崩す。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兵庫県加東市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39,413
37,526
157.55
26,104,243
25,590,294
471,135
12,909,167
26,286,227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基準財政需要額の増により、財政力指数は前年度から</a:t>
          </a:r>
          <a:r>
            <a:rPr kumimoji="1" lang="en-US" altLang="ja-JP" sz="1300">
              <a:solidFill>
                <a:schemeClr val="dk1"/>
              </a:solidFill>
              <a:effectLst/>
              <a:latin typeface="ＭＳ Ｐ明朝" panose="02020600040205080304" pitchFamily="18" charset="-128"/>
              <a:ea typeface="ＭＳ Ｐ明朝" panose="02020600040205080304" pitchFamily="18" charset="-128"/>
              <a:cs typeface="+mn-cs"/>
            </a:rPr>
            <a:t>0.01</a:t>
          </a: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ポイント下がった。類似団体平均、全国平均に比べ高い水準にあることから、概ね安定した水準にあると判断する。</a:t>
          </a:r>
          <a:endParaRPr lang="ja-JP" altLang="ja-JP" sz="1300">
            <a:effectLst/>
            <a:latin typeface="ＭＳ Ｐ明朝" panose="02020600040205080304" pitchFamily="18" charset="-128"/>
            <a:ea typeface="ＭＳ Ｐ明朝" panose="02020600040205080304" pitchFamily="18" charset="-128"/>
          </a:endParaRPr>
        </a:p>
        <a:p>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今後も引き続き、歳出削減に取り組むとともに、市税等の収納率向上に向けた対策に取り組み、歳入確保に努める</a:t>
          </a:r>
          <a:r>
            <a:rPr kumimoji="1" lang="ja-JP" altLang="ja-JP" sz="1300">
              <a:solidFill>
                <a:schemeClr val="dk1"/>
              </a:solidFill>
              <a:effectLst/>
              <a:latin typeface="+mn-lt"/>
              <a:ea typeface="+mn-ea"/>
              <a:cs typeface="+mn-cs"/>
            </a:rPr>
            <a:t>。</a:t>
          </a:r>
          <a:endParaRPr lang="ja-JP" altLang="ja-JP" sz="13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24342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40450"/>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167869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4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24342</xdr:rowOff>
    </xdr:from>
    <xdr:to>
      <xdr:col>24</xdr:col>
      <xdr:colOff>12700</xdr:colOff>
      <xdr:row>44</xdr:row>
      <xdr:rowOff>24342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6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66675</xdr:rowOff>
    </xdr:from>
    <xdr:to>
      <xdr:col>23</xdr:col>
      <xdr:colOff>133350</xdr:colOff>
      <xdr:row>40</xdr:row>
      <xdr:rowOff>86783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24675"/>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168927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46567</xdr:rowOff>
    </xdr:from>
    <xdr:to>
      <xdr:col>19</xdr:col>
      <xdr:colOff>133350</xdr:colOff>
      <xdr:row>40</xdr:row>
      <xdr:rowOff>66675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045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157692</xdr:rowOff>
    </xdr:from>
    <xdr:to>
      <xdr:col>15</xdr:col>
      <xdr:colOff>82550</xdr:colOff>
      <xdr:row>40</xdr:row>
      <xdr:rowOff>46567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44242"/>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91669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117475</xdr:rowOff>
    </xdr:from>
    <xdr:to>
      <xdr:col>11</xdr:col>
      <xdr:colOff>31750</xdr:colOff>
      <xdr:row>39</xdr:row>
      <xdr:rowOff>157692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0402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71560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51452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35983</xdr:rowOff>
    </xdr:from>
    <xdr:to>
      <xdr:col>23</xdr:col>
      <xdr:colOff>184150</xdr:colOff>
      <xdr:row>40</xdr:row>
      <xdr:rowOff>137583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52510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15875</xdr:rowOff>
    </xdr:from>
    <xdr:to>
      <xdr:col>19</xdr:col>
      <xdr:colOff>184150</xdr:colOff>
      <xdr:row>40</xdr:row>
      <xdr:rowOff>117475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127652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4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167217</xdr:rowOff>
    </xdr:from>
    <xdr:to>
      <xdr:col>15</xdr:col>
      <xdr:colOff>133350</xdr:colOff>
      <xdr:row>40</xdr:row>
      <xdr:rowOff>97367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107544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106892</xdr:rowOff>
    </xdr:from>
    <xdr:to>
      <xdr:col>11</xdr:col>
      <xdr:colOff>82550</xdr:colOff>
      <xdr:row>40</xdr:row>
      <xdr:rowOff>37042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79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47219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6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66675</xdr:rowOff>
    </xdr:from>
    <xdr:to>
      <xdr:col>7</xdr:col>
      <xdr:colOff>31750</xdr:colOff>
      <xdr:row>39</xdr:row>
      <xdr:rowOff>168275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7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7002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2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人件費や物件費などに充当した一般財源の増加により経常収支比率は</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ポイント増加した。</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今後も引き続き、歳出削減に取り組むとともに、市税等の収納率向上に向けた対策に取り組み、歳入確保に努める。</a:t>
          </a:r>
          <a:endParaRPr lang="ja-JP" altLang="ja-JP" sz="1300">
            <a:effectLst/>
            <a:latin typeface="ＭＳ Ｐ明朝" panose="02020600040205080304" pitchFamily="18" charset="-128"/>
            <a:ea typeface="ＭＳ Ｐ明朝" panose="02020600040205080304" pitchFamily="18"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80010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82127</xdr:rowOff>
    </xdr:from>
    <xdr:to>
      <xdr:col>23</xdr:col>
      <xdr:colOff>133350</xdr:colOff>
      <xdr:row>64</xdr:row>
      <xdr:rowOff>31327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883477"/>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160460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9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60537</xdr:rowOff>
    </xdr:from>
    <xdr:to>
      <xdr:col>19</xdr:col>
      <xdr:colOff>133350</xdr:colOff>
      <xdr:row>63</xdr:row>
      <xdr:rowOff>82127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690437"/>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18644</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99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89746</xdr:rowOff>
    </xdr:from>
    <xdr:to>
      <xdr:col>15</xdr:col>
      <xdr:colOff>82550</xdr:colOff>
      <xdr:row>62</xdr:row>
      <xdr:rowOff>60537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376746"/>
          <a:ext cx="889000" cy="31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162560</xdr:rowOff>
    </xdr:from>
    <xdr:to>
      <xdr:col>15</xdr:col>
      <xdr:colOff>133350</xdr:colOff>
      <xdr:row>63</xdr:row>
      <xdr:rowOff>92710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77487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89746</xdr:rowOff>
    </xdr:from>
    <xdr:to>
      <xdr:col>11</xdr:col>
      <xdr:colOff>31750</xdr:colOff>
      <xdr:row>62</xdr:row>
      <xdr:rowOff>52494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376746"/>
          <a:ext cx="889000" cy="30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44450</xdr:rowOff>
    </xdr:from>
    <xdr:to>
      <xdr:col>11</xdr:col>
      <xdr:colOff>82550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130827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151977</xdr:rowOff>
    </xdr:from>
    <xdr:to>
      <xdr:col>23</xdr:col>
      <xdr:colOff>184150</xdr:colOff>
      <xdr:row>64</xdr:row>
      <xdr:rowOff>82127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124054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25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31327</xdr:rowOff>
    </xdr:from>
    <xdr:to>
      <xdr:col>19</xdr:col>
      <xdr:colOff>184150</xdr:colOff>
      <xdr:row>63</xdr:row>
      <xdr:rowOff>132927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3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143104</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601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9737</xdr:rowOff>
    </xdr:from>
    <xdr:to>
      <xdr:col>15</xdr:col>
      <xdr:colOff>133350</xdr:colOff>
      <xdr:row>62</xdr:row>
      <xdr:rowOff>111337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63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121514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40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38946</xdr:rowOff>
    </xdr:from>
    <xdr:to>
      <xdr:col>11</xdr:col>
      <xdr:colOff>82550</xdr:colOff>
      <xdr:row>60</xdr:row>
      <xdr:rowOff>140546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32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150723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094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1694</xdr:rowOff>
    </xdr:from>
    <xdr:to>
      <xdr:col>7</xdr:col>
      <xdr:colOff>31750</xdr:colOff>
      <xdr:row>62</xdr:row>
      <xdr:rowOff>103294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113471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0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[186,616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人件費は給与改定により、物件費は物価高騰により大きく増加したことから、人口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人当たり人件費・物件費等の額も増加した。</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類似団体平均を下回っているものの、全国平均及び兵庫県平均を上回っているため、特に物件費について、事業の必要性や効果が低い経費については削減に取り組む必要がある。</a:t>
          </a:r>
          <a:endParaRPr lang="ja-JP" altLang="ja-JP" sz="1300">
            <a:effectLst/>
            <a:latin typeface="ＭＳ Ｐ明朝" panose="02020600040205080304" pitchFamily="18" charset="-128"/>
            <a:ea typeface="ＭＳ Ｐ明朝" panose="02020600040205080304" pitchFamily="18"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80842</xdr:rowOff>
    </xdr:from>
    <xdr:to>
      <xdr:col>23</xdr:col>
      <xdr:colOff>133350</xdr:colOff>
      <xdr:row>88</xdr:row>
      <xdr:rowOff>70957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68292"/>
          <a:ext cx="0" cy="119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43034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70957</xdr:rowOff>
    </xdr:from>
    <xdr:to>
      <xdr:col>24</xdr:col>
      <xdr:colOff>12700</xdr:colOff>
      <xdr:row>88</xdr:row>
      <xdr:rowOff>70957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5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167219</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80842</xdr:rowOff>
    </xdr:from>
    <xdr:to>
      <xdr:col>24</xdr:col>
      <xdr:colOff>12700</xdr:colOff>
      <xdr:row>81</xdr:row>
      <xdr:rowOff>80842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6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122642</xdr:rowOff>
    </xdr:from>
    <xdr:to>
      <xdr:col>23</xdr:col>
      <xdr:colOff>133350</xdr:colOff>
      <xdr:row>83</xdr:row>
      <xdr:rowOff>68759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81542"/>
          <a:ext cx="838200" cy="117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40637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70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68560</xdr:rowOff>
    </xdr:from>
    <xdr:to>
      <xdr:col>23</xdr:col>
      <xdr:colOff>184150</xdr:colOff>
      <xdr:row>83</xdr:row>
      <xdr:rowOff>170160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29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122642</xdr:rowOff>
    </xdr:from>
    <xdr:to>
      <xdr:col>19</xdr:col>
      <xdr:colOff>133350</xdr:colOff>
      <xdr:row>82</xdr:row>
      <xdr:rowOff>143593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181542"/>
          <a:ext cx="889000" cy="20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155859</xdr:rowOff>
    </xdr:from>
    <xdr:to>
      <xdr:col>19</xdr:col>
      <xdr:colOff>184150</xdr:colOff>
      <xdr:row>83</xdr:row>
      <xdr:rowOff>86009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70786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01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143593</xdr:rowOff>
    </xdr:from>
    <xdr:to>
      <xdr:col>15</xdr:col>
      <xdr:colOff>82550</xdr:colOff>
      <xdr:row>82</xdr:row>
      <xdr:rowOff>161333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202493"/>
          <a:ext cx="889000" cy="17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155975</xdr:rowOff>
    </xdr:from>
    <xdr:to>
      <xdr:col>15</xdr:col>
      <xdr:colOff>133350</xdr:colOff>
      <xdr:row>83</xdr:row>
      <xdr:rowOff>86125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70902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01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104173</xdr:rowOff>
    </xdr:from>
    <xdr:to>
      <xdr:col>11</xdr:col>
      <xdr:colOff>31750</xdr:colOff>
      <xdr:row>82</xdr:row>
      <xdr:rowOff>161333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63073"/>
          <a:ext cx="889000" cy="5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119283</xdr:rowOff>
    </xdr:from>
    <xdr:to>
      <xdr:col>11</xdr:col>
      <xdr:colOff>82550</xdr:colOff>
      <xdr:row>83</xdr:row>
      <xdr:rowOff>49433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7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34210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264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66351</xdr:rowOff>
    </xdr:from>
    <xdr:to>
      <xdr:col>7</xdr:col>
      <xdr:colOff>31750</xdr:colOff>
      <xdr:row>82</xdr:row>
      <xdr:rowOff>167951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152728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1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17959</xdr:rowOff>
    </xdr:from>
    <xdr:to>
      <xdr:col>23</xdr:col>
      <xdr:colOff>184150</xdr:colOff>
      <xdr:row>83</xdr:row>
      <xdr:rowOff>119559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24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34486</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93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71842</xdr:rowOff>
    </xdr:from>
    <xdr:to>
      <xdr:col>19</xdr:col>
      <xdr:colOff>184150</xdr:colOff>
      <xdr:row>83</xdr:row>
      <xdr:rowOff>1992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3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12169</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99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92793</xdr:rowOff>
    </xdr:from>
    <xdr:to>
      <xdr:col>15</xdr:col>
      <xdr:colOff>133350</xdr:colOff>
      <xdr:row>83</xdr:row>
      <xdr:rowOff>22943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151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33120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920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110533</xdr:rowOff>
    </xdr:from>
    <xdr:to>
      <xdr:col>11</xdr:col>
      <xdr:colOff>82550</xdr:colOff>
      <xdr:row>83</xdr:row>
      <xdr:rowOff>40683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6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50860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38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53373</xdr:rowOff>
    </xdr:from>
    <xdr:to>
      <xdr:col>7</xdr:col>
      <xdr:colOff>31750</xdr:colOff>
      <xdr:row>82</xdr:row>
      <xdr:rowOff>154973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11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165150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81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類似団体平均を上回っているものの、全国市平均と同じ水準にあり、適正な水準にあると判断する。</a:t>
          </a:r>
          <a:endParaRPr lang="ja-JP" altLang="ja-JP" sz="1400">
            <a:effectLst/>
          </a:endParaRPr>
        </a:p>
        <a:p>
          <a:r>
            <a:rPr kumimoji="1" lang="ja-JP" altLang="ja-JP" sz="1100">
              <a:solidFill>
                <a:schemeClr val="dk1"/>
              </a:solidFill>
              <a:effectLst/>
              <a:latin typeface="+mn-lt"/>
              <a:ea typeface="+mn-ea"/>
              <a:cs typeface="+mn-cs"/>
            </a:rPr>
            <a:t>今後とも引き続き、国に準じた措置を講じるなど、給与の適正化に努める。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90</xdr:row>
      <xdr:rowOff>70757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67279"/>
          <a:ext cx="0" cy="1533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42834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70757</xdr:rowOff>
    </xdr:from>
    <xdr:to>
      <xdr:col>81</xdr:col>
      <xdr:colOff>133350</xdr:colOff>
      <xdr:row>90</xdr:row>
      <xdr:rowOff>70757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50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67129</xdr:rowOff>
    </xdr:from>
    <xdr:to>
      <xdr:col>81</xdr:col>
      <xdr:colOff>44450</xdr:colOff>
      <xdr:row>86</xdr:row>
      <xdr:rowOff>67129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8118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83656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85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67129</xdr:rowOff>
    </xdr:from>
    <xdr:to>
      <xdr:col>77</xdr:col>
      <xdr:colOff>44450</xdr:colOff>
      <xdr:row>86</xdr:row>
      <xdr:rowOff>153307</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811829"/>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7456</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09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153307</xdr:rowOff>
    </xdr:from>
    <xdr:to>
      <xdr:col>72</xdr:col>
      <xdr:colOff>203200</xdr:colOff>
      <xdr:row>87</xdr:row>
      <xdr:rowOff>33564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898007"/>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33564</xdr:rowOff>
    </xdr:from>
    <xdr:to>
      <xdr:col>68</xdr:col>
      <xdr:colOff>152400</xdr:colOff>
      <xdr:row>87</xdr:row>
      <xdr:rowOff>68036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9497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159856</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733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16329</xdr:rowOff>
    </xdr:from>
    <xdr:to>
      <xdr:col>77</xdr:col>
      <xdr:colOff>95250</xdr:colOff>
      <xdr:row>86</xdr:row>
      <xdr:rowOff>117929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102706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8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102507</xdr:rowOff>
    </xdr:from>
    <xdr:to>
      <xdr:col>73</xdr:col>
      <xdr:colOff>44450</xdr:colOff>
      <xdr:row>87</xdr:row>
      <xdr:rowOff>32657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8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17434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154214</xdr:rowOff>
    </xdr:from>
    <xdr:to>
      <xdr:col>68</xdr:col>
      <xdr:colOff>203200</xdr:colOff>
      <xdr:row>87</xdr:row>
      <xdr:rowOff>84364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69141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17236</xdr:rowOff>
    </xdr:from>
    <xdr:to>
      <xdr:col>64</xdr:col>
      <xdr:colOff>152400</xdr:colOff>
      <xdr:row>87</xdr:row>
      <xdr:rowOff>118836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103613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合併以降、勧奨退職や退職者の不補充、また消防業務の広域化などの取り組みにより、職員数は大幅に減少し、人口千人当たりの職員数は類似団体平均、全国平均を下回っている。</a:t>
          </a:r>
          <a:endParaRPr lang="ja-JP" altLang="ja-JP" sz="1300">
            <a:effectLst/>
            <a:latin typeface="ＭＳ Ｐ明朝" panose="02020600040205080304" pitchFamily="18" charset="-128"/>
            <a:ea typeface="ＭＳ Ｐ明朝" panose="02020600040205080304" pitchFamily="18" charset="-128"/>
          </a:endParaRPr>
        </a:p>
        <a:p>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今後も引き続き定員適正化計画に基づいた人材確保を進める。</a:t>
          </a:r>
          <a:endParaRPr lang="ja-JP" altLang="ja-JP" sz="1300">
            <a:effectLst/>
            <a:latin typeface="ＭＳ Ｐ明朝" panose="02020600040205080304" pitchFamily="18" charset="-128"/>
            <a:ea typeface="ＭＳ Ｐ明朝" panose="02020600040205080304" pitchFamily="18"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42878</xdr:rowOff>
    </xdr:from>
    <xdr:to>
      <xdr:col>81</xdr:col>
      <xdr:colOff>44450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8428"/>
          <a:ext cx="0" cy="1312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129255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42878</xdr:rowOff>
    </xdr:from>
    <xdr:to>
      <xdr:col>81</xdr:col>
      <xdr:colOff>133350</xdr:colOff>
      <xdr:row>59</xdr:row>
      <xdr:rowOff>42878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126516</xdr:rowOff>
    </xdr:from>
    <xdr:to>
      <xdr:col>81</xdr:col>
      <xdr:colOff>44450</xdr:colOff>
      <xdr:row>60</xdr:row>
      <xdr:rowOff>132262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413516"/>
          <a:ext cx="838200" cy="5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105004</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63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120771</xdr:rowOff>
    </xdr:from>
    <xdr:to>
      <xdr:col>77</xdr:col>
      <xdr:colOff>44450</xdr:colOff>
      <xdr:row>60</xdr:row>
      <xdr:rowOff>132262</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40777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114542</xdr:rowOff>
    </xdr:from>
    <xdr:to>
      <xdr:col>77</xdr:col>
      <xdr:colOff>95250</xdr:colOff>
      <xdr:row>62</xdr:row>
      <xdr:rowOff>44692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29469</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59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88598</xdr:rowOff>
    </xdr:from>
    <xdr:to>
      <xdr:col>72</xdr:col>
      <xdr:colOff>203200</xdr:colOff>
      <xdr:row>60</xdr:row>
      <xdr:rowOff>120771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375598"/>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103051</xdr:rowOff>
    </xdr:from>
    <xdr:to>
      <xdr:col>73</xdr:col>
      <xdr:colOff>44450</xdr:colOff>
      <xdr:row>62</xdr:row>
      <xdr:rowOff>33201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17978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4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80554</xdr:rowOff>
    </xdr:from>
    <xdr:to>
      <xdr:col>68</xdr:col>
      <xdr:colOff>152400</xdr:colOff>
      <xdr:row>60</xdr:row>
      <xdr:rowOff>88598</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367554"/>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96157</xdr:rowOff>
    </xdr:from>
    <xdr:to>
      <xdr:col>68</xdr:col>
      <xdr:colOff>203200</xdr:colOff>
      <xdr:row>62</xdr:row>
      <xdr:rowOff>26307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11084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4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58238</xdr:rowOff>
    </xdr:from>
    <xdr:to>
      <xdr:col>64</xdr:col>
      <xdr:colOff>152400</xdr:colOff>
      <xdr:row>61</xdr:row>
      <xdr:rowOff>159838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144615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60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75716</xdr:rowOff>
    </xdr:from>
    <xdr:to>
      <xdr:col>81</xdr:col>
      <xdr:colOff>95250</xdr:colOff>
      <xdr:row>61</xdr:row>
      <xdr:rowOff>5866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36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92243</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20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81462</xdr:rowOff>
    </xdr:from>
    <xdr:to>
      <xdr:col>77</xdr:col>
      <xdr:colOff>95250</xdr:colOff>
      <xdr:row>61</xdr:row>
      <xdr:rowOff>11612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3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21789</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137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69971</xdr:rowOff>
    </xdr:from>
    <xdr:to>
      <xdr:col>73</xdr:col>
      <xdr:colOff>44450</xdr:colOff>
      <xdr:row>61</xdr:row>
      <xdr:rowOff>121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35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10298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125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37798</xdr:rowOff>
    </xdr:from>
    <xdr:to>
      <xdr:col>68</xdr:col>
      <xdr:colOff>203200</xdr:colOff>
      <xdr:row>60</xdr:row>
      <xdr:rowOff>139398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32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149575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09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29754</xdr:rowOff>
    </xdr:from>
    <xdr:to>
      <xdr:col>64</xdr:col>
      <xdr:colOff>152400</xdr:colOff>
      <xdr:row>60</xdr:row>
      <xdr:rowOff>131354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31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141531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085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実質公債費比は、公営企業債の元利償還金に対する繰入金が減少したことにより、令和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年度の単年度では前年度比</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5.6%</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か年平均では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6.3%</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今後数年は減少傾向にあるが、小中一貫校の建設後は増加に転じる見込みである。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60017"/>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107950</xdr:rowOff>
    </xdr:from>
    <xdr:to>
      <xdr:col>81</xdr:col>
      <xdr:colOff>44450</xdr:colOff>
      <xdr:row>38</xdr:row>
      <xdr:rowOff>148167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62305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8060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67733</xdr:rowOff>
    </xdr:from>
    <xdr:to>
      <xdr:col>77</xdr:col>
      <xdr:colOff>44450</xdr:colOff>
      <xdr:row>38</xdr:row>
      <xdr:rowOff>148167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58283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22578</xdr:rowOff>
    </xdr:from>
    <xdr:to>
      <xdr:col>77</xdr:col>
      <xdr:colOff>95250</xdr:colOff>
      <xdr:row>40</xdr:row>
      <xdr:rowOff>124178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108955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669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158750</xdr:rowOff>
    </xdr:from>
    <xdr:to>
      <xdr:col>72</xdr:col>
      <xdr:colOff>203200</xdr:colOff>
      <xdr:row>38</xdr:row>
      <xdr:rowOff>67733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50240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82144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118533</xdr:rowOff>
    </xdr:from>
    <xdr:to>
      <xdr:col>68</xdr:col>
      <xdr:colOff>152400</xdr:colOff>
      <xdr:row>37</xdr:row>
      <xdr:rowOff>158750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4621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153811</xdr:rowOff>
    </xdr:from>
    <xdr:to>
      <xdr:col>68</xdr:col>
      <xdr:colOff>203200</xdr:colOff>
      <xdr:row>40</xdr:row>
      <xdr:rowOff>83961</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68738</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22578</xdr:rowOff>
    </xdr:from>
    <xdr:to>
      <xdr:col>64</xdr:col>
      <xdr:colOff>152400</xdr:colOff>
      <xdr:row>40</xdr:row>
      <xdr:rowOff>124178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108955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6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57150</xdr:rowOff>
    </xdr:from>
    <xdr:to>
      <xdr:col>81</xdr:col>
      <xdr:colOff>95250</xdr:colOff>
      <xdr:row>38</xdr:row>
      <xdr:rowOff>158750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73677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97367</xdr:rowOff>
    </xdr:from>
    <xdr:to>
      <xdr:col>77</xdr:col>
      <xdr:colOff>95250</xdr:colOff>
      <xdr:row>39</xdr:row>
      <xdr:rowOff>27517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37694</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381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16933</xdr:rowOff>
    </xdr:from>
    <xdr:to>
      <xdr:col>73</xdr:col>
      <xdr:colOff>44450</xdr:colOff>
      <xdr:row>38</xdr:row>
      <xdr:rowOff>118533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128710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107950</xdr:rowOff>
    </xdr:from>
    <xdr:to>
      <xdr:col>68</xdr:col>
      <xdr:colOff>203200</xdr:colOff>
      <xdr:row>38</xdr:row>
      <xdr:rowOff>38100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48277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67733</xdr:rowOff>
    </xdr:from>
    <xdr:to>
      <xdr:col>64</xdr:col>
      <xdr:colOff>152400</xdr:colOff>
      <xdr:row>37</xdr:row>
      <xdr:rowOff>169334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41138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8060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18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将来負担比率は、引き続きマイナスとなっている。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今後も計画的な財政運営を進め、将来負担額の縮減等に努める。</a:t>
          </a:r>
          <a:endParaRPr lang="ja-JP" altLang="ja-JP" sz="1300">
            <a:effectLst/>
            <a:latin typeface="ＭＳ Ｐ明朝" panose="02020600040205080304" pitchFamily="18" charset="-128"/>
            <a:ea typeface="ＭＳ Ｐ明朝" panose="02020600040205080304" pitchFamily="18"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35916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1852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7993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60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35916</xdr:rowOff>
    </xdr:from>
    <xdr:to>
      <xdr:col>81</xdr:col>
      <xdr:colOff>133350</xdr:colOff>
      <xdr:row>21</xdr:row>
      <xdr:rowOff>35916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63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49776</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450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77699</xdr:rowOff>
    </xdr:from>
    <xdr:to>
      <xdr:col>81</xdr:col>
      <xdr:colOff>95250</xdr:colOff>
      <xdr:row>15</xdr:row>
      <xdr:rowOff>7849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47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83007</xdr:rowOff>
    </xdr:from>
    <xdr:to>
      <xdr:col>77</xdr:col>
      <xdr:colOff>95250</xdr:colOff>
      <xdr:row>15</xdr:row>
      <xdr:rowOff>13157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23334</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5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84938</xdr:rowOff>
    </xdr:from>
    <xdr:to>
      <xdr:col>73</xdr:col>
      <xdr:colOff>44450</xdr:colOff>
      <xdr:row>15</xdr:row>
      <xdr:rowOff>15088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25265</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254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122580</xdr:rowOff>
    </xdr:from>
    <xdr:to>
      <xdr:col>68</xdr:col>
      <xdr:colOff>203200</xdr:colOff>
      <xdr:row>15</xdr:row>
      <xdr:rowOff>52730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62907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29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8560</xdr:rowOff>
    </xdr:from>
    <xdr:to>
      <xdr:col>64</xdr:col>
      <xdr:colOff>152400</xdr:colOff>
      <xdr:row>15</xdr:row>
      <xdr:rowOff>110160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120337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34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兵庫県加東市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39,413
37,526
157.55
26,104,243
25,590,294
471,135
12,909,167
26,286,227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人件費に係る経常収支比率は、給与改定により前年度比</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24.4%</a:t>
          </a:r>
          <a:r>
            <a:rPr kumimoji="1" lang="ja-JP" altLang="en-US" sz="1300">
              <a:latin typeface="ＭＳ Ｐゴシック" panose="020B0600070205080204" pitchFamily="50" charset="-128"/>
              <a:ea typeface="ＭＳ Ｐゴシック" panose="020B0600070205080204" pitchFamily="50" charset="-128"/>
            </a:rPr>
            <a:t>である。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人員確保に取り組んでいるものの、定年退職や早期退職の増加に伴う職員数の大幅な減少により、類似団体平均と比べて低い水準にある。</a:t>
          </a:r>
          <a:endParaRPr lang="ja-JP" altLang="ja-JP" sz="1300">
            <a:effectLst/>
            <a:latin typeface="ＭＳ Ｐ明朝" panose="02020600040205080304" pitchFamily="18" charset="-128"/>
            <a:ea typeface="ＭＳ Ｐ明朝" panose="02020600040205080304" pitchFamily="18"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96520</xdr:rowOff>
    </xdr:from>
    <xdr:to>
      <xdr:col>24</xdr:col>
      <xdr:colOff>25400</xdr:colOff>
      <xdr:row>37</xdr:row>
      <xdr:rowOff>24130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6872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29227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72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xdr:rowOff>
    </xdr:from>
    <xdr:to>
      <xdr:col>19</xdr:col>
      <xdr:colOff>187325</xdr:colOff>
      <xdr:row>36</xdr:row>
      <xdr:rowOff>96520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1849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152400</xdr:rowOff>
    </xdr:from>
    <xdr:to>
      <xdr:col>20</xdr:col>
      <xdr:colOff>38100</xdr:colOff>
      <xdr:row>37</xdr:row>
      <xdr:rowOff>82550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67327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41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130810</xdr:rowOff>
    </xdr:from>
    <xdr:to>
      <xdr:col>15</xdr:col>
      <xdr:colOff>98425</xdr:colOff>
      <xdr:row>36</xdr:row>
      <xdr:rowOff>12700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315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44467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130810</xdr:rowOff>
    </xdr:from>
    <xdr:to>
      <xdr:col>11</xdr:col>
      <xdr:colOff>9525</xdr:colOff>
      <xdr:row>36</xdr:row>
      <xdr:rowOff>58420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315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67327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161307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45720</xdr:rowOff>
    </xdr:from>
    <xdr:to>
      <xdr:col>20</xdr:col>
      <xdr:colOff>38100</xdr:colOff>
      <xdr:row>36</xdr:row>
      <xdr:rowOff>147320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157497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86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133350</xdr:rowOff>
    </xdr:from>
    <xdr:to>
      <xdr:col>15</xdr:col>
      <xdr:colOff>149225</xdr:colOff>
      <xdr:row>36</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73677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80010</xdr:rowOff>
    </xdr:from>
    <xdr:to>
      <xdr:col>11</xdr:col>
      <xdr:colOff>60325</xdr:colOff>
      <xdr:row>36</xdr:row>
      <xdr:rowOff>10160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20337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xdr:rowOff>
    </xdr:from>
    <xdr:to>
      <xdr:col>6</xdr:col>
      <xdr:colOff>171450</xdr:colOff>
      <xdr:row>36</xdr:row>
      <xdr:rowOff>109220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119397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物件費に係る経常収支比率は、類似団体平均を下回っている。</a:t>
          </a:r>
          <a:endParaRPr lang="ja-JP" altLang="ja-JP" sz="1300">
            <a:effectLst/>
            <a:latin typeface="ＭＳ Ｐ明朝" panose="02020600040205080304" pitchFamily="18" charset="-128"/>
            <a:ea typeface="ＭＳ Ｐ明朝" panose="02020600040205080304" pitchFamily="18" charset="-128"/>
          </a:endParaRPr>
        </a:p>
        <a:p>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今後も引き続き、効果の低い事務事業については、積極的に廃止・縮小を進めるなど、歳出削減に取り組む。</a:t>
          </a:r>
          <a:endParaRPr lang="ja-JP" altLang="ja-JP" sz="1300">
            <a:effectLst/>
            <a:latin typeface="ＭＳ Ｐ明朝" panose="02020600040205080304" pitchFamily="18" charset="-128"/>
            <a:ea typeface="ＭＳ Ｐ明朝" panose="02020600040205080304" pitchFamily="18"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20</xdr:row>
      <xdr:rowOff>104140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346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119380</xdr:rowOff>
    </xdr:from>
    <xdr:to>
      <xdr:col>82</xdr:col>
      <xdr:colOff>107950</xdr:colOff>
      <xdr:row>17</xdr:row>
      <xdr:rowOff>1270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8625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6367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2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73660</xdr:rowOff>
    </xdr:from>
    <xdr:to>
      <xdr:col>78</xdr:col>
      <xdr:colOff>69850</xdr:colOff>
      <xdr:row>16</xdr:row>
      <xdr:rowOff>119380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8168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20320</xdr:rowOff>
    </xdr:from>
    <xdr:to>
      <xdr:col>73</xdr:col>
      <xdr:colOff>180975</xdr:colOff>
      <xdr:row>16</xdr:row>
      <xdr:rowOff>73660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7635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20320</xdr:rowOff>
    </xdr:from>
    <xdr:to>
      <xdr:col>69</xdr:col>
      <xdr:colOff>92075</xdr:colOff>
      <xdr:row>16</xdr:row>
      <xdr:rowOff>58420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7635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170197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121920</xdr:rowOff>
    </xdr:from>
    <xdr:to>
      <xdr:col>82</xdr:col>
      <xdr:colOff>158750</xdr:colOff>
      <xdr:row>17</xdr:row>
      <xdr:rowOff>52070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138447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68580</xdr:rowOff>
    </xdr:from>
    <xdr:to>
      <xdr:col>78</xdr:col>
      <xdr:colOff>120650</xdr:colOff>
      <xdr:row>16</xdr:row>
      <xdr:rowOff>170180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81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8907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80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22860</xdr:rowOff>
    </xdr:from>
    <xdr:to>
      <xdr:col>74</xdr:col>
      <xdr:colOff>31750</xdr:colOff>
      <xdr:row>16</xdr:row>
      <xdr:rowOff>124460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6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134637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140970</xdr:rowOff>
    </xdr:from>
    <xdr:to>
      <xdr:col>69</xdr:col>
      <xdr:colOff>142875</xdr:colOff>
      <xdr:row>16</xdr:row>
      <xdr:rowOff>71120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1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81297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8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119397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扶助費の決算額は増加したが、経常経費充当一般財源等が減少したことにより、昨年度比</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8.6%</a:t>
          </a:r>
          <a:r>
            <a:rPr kumimoji="1" lang="ja-JP" altLang="en-US" sz="1300">
              <a:latin typeface="ＭＳ Ｐゴシック" panose="020B0600070205080204" pitchFamily="50" charset="-128"/>
              <a:ea typeface="ＭＳ Ｐゴシック" panose="020B0600070205080204" pitchFamily="50" charset="-128"/>
            </a:rPr>
            <a:t>となり、類似団体平均と同水準となった。</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今後も引き続き、事業の必要性や効果を検証し、効果の低い事業については、積極的に廃止・縮小を進めるなど、扶助費の削減に努める。</a:t>
          </a:r>
          <a:endParaRPr lang="ja-JP" altLang="ja-JP" sz="1300">
            <a:effectLst/>
            <a:latin typeface="ＭＳ Ｐ明朝" panose="02020600040205080304" pitchFamily="18" charset="-128"/>
            <a:ea typeface="ＭＳ Ｐ明朝" panose="02020600040205080304" pitchFamily="18"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61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4535</xdr:rowOff>
    </xdr:from>
    <xdr:to>
      <xdr:col>24</xdr:col>
      <xdr:colOff>25400</xdr:colOff>
      <xdr:row>57</xdr:row>
      <xdr:rowOff>118835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777185"/>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109055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38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127000</xdr:rowOff>
    </xdr:from>
    <xdr:to>
      <xdr:col>19</xdr:col>
      <xdr:colOff>187325</xdr:colOff>
      <xdr:row>57</xdr:row>
      <xdr:rowOff>118835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728200"/>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32855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118835</xdr:rowOff>
    </xdr:from>
    <xdr:to>
      <xdr:col>15</xdr:col>
      <xdr:colOff>98425</xdr:colOff>
      <xdr:row>56</xdr:row>
      <xdr:rowOff>127000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548585"/>
          <a:ext cx="889000" cy="17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xdr:rowOff>
    </xdr:from>
    <xdr:to>
      <xdr:col>15</xdr:col>
      <xdr:colOff>149225</xdr:colOff>
      <xdr:row>56</xdr:row>
      <xdr:rowOff>112485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122662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118835</xdr:rowOff>
    </xdr:from>
    <xdr:to>
      <xdr:col>11</xdr:col>
      <xdr:colOff>9525</xdr:colOff>
      <xdr:row>56</xdr:row>
      <xdr:rowOff>110672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548585"/>
          <a:ext cx="889000" cy="16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199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125185</xdr:rowOff>
    </xdr:from>
    <xdr:to>
      <xdr:col>24</xdr:col>
      <xdr:colOff>76200</xdr:colOff>
      <xdr:row>57</xdr:row>
      <xdr:rowOff>55335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97262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68035</xdr:rowOff>
    </xdr:from>
    <xdr:to>
      <xdr:col>20</xdr:col>
      <xdr:colOff>38100</xdr:colOff>
      <xdr:row>57</xdr:row>
      <xdr:rowOff>169635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84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154412</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927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76200</xdr:rowOff>
    </xdr:from>
    <xdr:to>
      <xdr:col>15</xdr:col>
      <xdr:colOff>149225</xdr:colOff>
      <xdr:row>57</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68035</xdr:rowOff>
    </xdr:from>
    <xdr:to>
      <xdr:col>11</xdr:col>
      <xdr:colOff>60325</xdr:colOff>
      <xdr:row>55</xdr:row>
      <xdr:rowOff>169635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8362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その他に係る経常収支比率は、類似団体平均をやや</a:t>
          </a:r>
          <a:r>
            <a:rPr kumimoji="1" lang="ja-JP" altLang="en-US" sz="1300">
              <a:solidFill>
                <a:schemeClr val="dk1"/>
              </a:solidFill>
              <a:effectLst/>
              <a:latin typeface="ＭＳ Ｐ明朝" panose="02020600040205080304" pitchFamily="18" charset="-128"/>
              <a:ea typeface="ＭＳ Ｐ明朝" panose="02020600040205080304" pitchFamily="18" charset="-128"/>
              <a:cs typeface="+mn-cs"/>
            </a:rPr>
            <a:t>上</a:t>
          </a: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回っている。</a:t>
          </a:r>
          <a:endParaRPr lang="ja-JP" altLang="ja-JP" sz="1300">
            <a:effectLst/>
            <a:latin typeface="ＭＳ Ｐ明朝" panose="02020600040205080304" pitchFamily="18" charset="-128"/>
            <a:ea typeface="ＭＳ Ｐ明朝" panose="02020600040205080304" pitchFamily="18" charset="-128"/>
          </a:endParaRPr>
        </a:p>
        <a:p>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今後も引き続き、経費削減や徴収率向上対策に取り組み、繰出金等の抑制にも努める。</a:t>
          </a:r>
          <a:endParaRPr lang="ja-JP" altLang="ja-JP" sz="1300">
            <a:effectLst/>
            <a:latin typeface="ＭＳ Ｐ明朝" panose="02020600040205080304" pitchFamily="18" charset="-128"/>
            <a:ea typeface="ＭＳ Ｐ明朝" panose="02020600040205080304" pitchFamily="18"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61</xdr:row>
      <xdr:rowOff>146050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6526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88900</xdr:rowOff>
    </xdr:from>
    <xdr:to>
      <xdr:col>82</xdr:col>
      <xdr:colOff>107950</xdr:colOff>
      <xdr:row>56</xdr:row>
      <xdr:rowOff>165100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6901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85107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514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27940</xdr:rowOff>
    </xdr:from>
    <xdr:to>
      <xdr:col>78</xdr:col>
      <xdr:colOff>69850</xdr:colOff>
      <xdr:row>56</xdr:row>
      <xdr:rowOff>88900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6291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154957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5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xdr:rowOff>
    </xdr:from>
    <xdr:to>
      <xdr:col>73</xdr:col>
      <xdr:colOff>180975</xdr:colOff>
      <xdr:row>56</xdr:row>
      <xdr:rowOff>27940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6139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83820</xdr:rowOff>
    </xdr:from>
    <xdr:to>
      <xdr:col>74</xdr:col>
      <xdr:colOff>31750</xdr:colOff>
      <xdr:row>57</xdr:row>
      <xdr:rowOff>13970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170197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7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12700</xdr:rowOff>
    </xdr:from>
    <xdr:to>
      <xdr:col>69</xdr:col>
      <xdr:colOff>92075</xdr:colOff>
      <xdr:row>56</xdr:row>
      <xdr:rowOff>165100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613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22860</xdr:rowOff>
    </xdr:from>
    <xdr:to>
      <xdr:col>69</xdr:col>
      <xdr:colOff>142875</xdr:colOff>
      <xdr:row>56</xdr:row>
      <xdr:rowOff>124460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109237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39387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114300</xdr:rowOff>
    </xdr:from>
    <xdr:to>
      <xdr:col>82</xdr:col>
      <xdr:colOff>158750</xdr:colOff>
      <xdr:row>57</xdr:row>
      <xdr:rowOff>44450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86377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38100</xdr:rowOff>
    </xdr:from>
    <xdr:to>
      <xdr:col>78</xdr:col>
      <xdr:colOff>120650</xdr:colOff>
      <xdr:row>56</xdr:row>
      <xdr:rowOff>139700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149877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148590</xdr:rowOff>
    </xdr:from>
    <xdr:to>
      <xdr:col>74</xdr:col>
      <xdr:colOff>31750</xdr:colOff>
      <xdr:row>56</xdr:row>
      <xdr:rowOff>78740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88917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34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133350</xdr:rowOff>
    </xdr:from>
    <xdr:to>
      <xdr:col>69</xdr:col>
      <xdr:colOff>142875</xdr:colOff>
      <xdr:row>56</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73677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29227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補助費等に係る経常収支比率は、病院事業会計への操出金の増加により前年度比</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15.2%</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今後は、企業会計及び一部事務組合への補助金・負担金の抑制に努める。</a:t>
          </a:r>
          <a:endParaRPr lang="ja-JP" altLang="ja-JP" sz="1300">
            <a:effectLst/>
            <a:latin typeface="ＭＳ Ｐ明朝" panose="02020600040205080304" pitchFamily="18" charset="-128"/>
            <a:ea typeface="ＭＳ Ｐ明朝" panose="02020600040205080304" pitchFamily="18"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41</xdr:row>
      <xdr:rowOff>46990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00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37846</xdr:rowOff>
    </xdr:from>
    <xdr:to>
      <xdr:col>82</xdr:col>
      <xdr:colOff>107950</xdr:colOff>
      <xdr:row>37</xdr:row>
      <xdr:rowOff>78994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38149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8145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37846</xdr:rowOff>
    </xdr:from>
    <xdr:to>
      <xdr:col>78</xdr:col>
      <xdr:colOff>69850</xdr:colOff>
      <xdr:row>37</xdr:row>
      <xdr:rowOff>78994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38149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167640</xdr:rowOff>
    </xdr:from>
    <xdr:to>
      <xdr:col>78</xdr:col>
      <xdr:colOff>120650</xdr:colOff>
      <xdr:row>37</xdr:row>
      <xdr:rowOff>97790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82567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65278</xdr:rowOff>
    </xdr:from>
    <xdr:to>
      <xdr:col>73</xdr:col>
      <xdr:colOff>180975</xdr:colOff>
      <xdr:row>37</xdr:row>
      <xdr:rowOff>78994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40892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94251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65278</xdr:rowOff>
    </xdr:from>
    <xdr:to>
      <xdr:col>69</xdr:col>
      <xdr:colOff>92075</xdr:colOff>
      <xdr:row>37</xdr:row>
      <xdr:rowOff>65278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4089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71391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126255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28194</xdr:rowOff>
    </xdr:from>
    <xdr:to>
      <xdr:col>82</xdr:col>
      <xdr:colOff>158750</xdr:colOff>
      <xdr:row>37</xdr:row>
      <xdr:rowOff>129794</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271</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158496</xdr:rowOff>
    </xdr:from>
    <xdr:to>
      <xdr:col>78</xdr:col>
      <xdr:colOff>120650</xdr:colOff>
      <xdr:row>37</xdr:row>
      <xdr:rowOff>88646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98823</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28194</xdr:rowOff>
    </xdr:from>
    <xdr:to>
      <xdr:col>74</xdr:col>
      <xdr:colOff>31750</xdr:colOff>
      <xdr:row>37</xdr:row>
      <xdr:rowOff>129794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114571</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14478</xdr:rowOff>
    </xdr:from>
    <xdr:to>
      <xdr:col>69</xdr:col>
      <xdr:colOff>142875</xdr:colOff>
      <xdr:row>37</xdr:row>
      <xdr:rowOff>116078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100855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100855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経常経費充当一般財源等が減少したことにより、昨年度比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ったが</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、類似団体平均</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を下回っている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今後も小中一貫校の整備などにより公債費は増加していく見込みである。さらに、建設資材や労務単価の高騰により事業費が増加し、厳しい状況が続くと見込んでおり、交付税措置のない地方債の発行を抑制し、将来負担の軽減に努めていく。</a:t>
          </a:r>
          <a:endParaRPr lang="ja-JP" altLang="ja-JP" sz="1300">
            <a:effectLst/>
            <a:latin typeface="ＭＳ Ｐ明朝" panose="02020600040205080304" pitchFamily="18" charset="-128"/>
            <a:ea typeface="ＭＳ Ｐ明朝" panose="02020600040205080304" pitchFamily="18"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6695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73661</xdr:rowOff>
    </xdr:from>
    <xdr:to>
      <xdr:col>24</xdr:col>
      <xdr:colOff>25400</xdr:colOff>
      <xdr:row>78</xdr:row>
      <xdr:rowOff>165100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446761"/>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134638</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164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149861</xdr:rowOff>
    </xdr:from>
    <xdr:to>
      <xdr:col>19</xdr:col>
      <xdr:colOff>187325</xdr:colOff>
      <xdr:row>78</xdr:row>
      <xdr:rowOff>165100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5229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7620</xdr:rowOff>
    </xdr:from>
    <xdr:to>
      <xdr:col>20</xdr:col>
      <xdr:colOff>38100</xdr:colOff>
      <xdr:row>78</xdr:row>
      <xdr:rowOff>109220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119397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14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73661</xdr:rowOff>
    </xdr:from>
    <xdr:to>
      <xdr:col>15</xdr:col>
      <xdr:colOff>98425</xdr:colOff>
      <xdr:row>78</xdr:row>
      <xdr:rowOff>149861</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44676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73661</xdr:rowOff>
    </xdr:from>
    <xdr:to>
      <xdr:col>11</xdr:col>
      <xdr:colOff>9525</xdr:colOff>
      <xdr:row>78</xdr:row>
      <xdr:rowOff>73661</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446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50816</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15239</xdr:rowOff>
    </xdr:from>
    <xdr:to>
      <xdr:col>6</xdr:col>
      <xdr:colOff>171450</xdr:colOff>
      <xdr:row>78</xdr:row>
      <xdr:rowOff>116839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127016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1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22861</xdr:rowOff>
    </xdr:from>
    <xdr:to>
      <xdr:col>24</xdr:col>
      <xdr:colOff>76200</xdr:colOff>
      <xdr:row>78</xdr:row>
      <xdr:rowOff>124461</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166388</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3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114300</xdr:rowOff>
    </xdr:from>
    <xdr:to>
      <xdr:col>20</xdr:col>
      <xdr:colOff>38100</xdr:colOff>
      <xdr:row>79</xdr:row>
      <xdr:rowOff>44450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29227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57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99061</xdr:rowOff>
    </xdr:from>
    <xdr:to>
      <xdr:col>15</xdr:col>
      <xdr:colOff>149225</xdr:colOff>
      <xdr:row>79</xdr:row>
      <xdr:rowOff>29211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13988</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55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22861</xdr:rowOff>
    </xdr:from>
    <xdr:to>
      <xdr:col>11</xdr:col>
      <xdr:colOff>60325</xdr:colOff>
      <xdr:row>78</xdr:row>
      <xdr:rowOff>124461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109238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22861</xdr:rowOff>
    </xdr:from>
    <xdr:to>
      <xdr:col>6</xdr:col>
      <xdr:colOff>171450</xdr:colOff>
      <xdr:row>78</xdr:row>
      <xdr:rowOff>124461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109238</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公債費以外に係る経常収支比率は、類似団体平均と比べ低い水準にある。</a:t>
          </a:r>
          <a:endParaRPr lang="ja-JP" altLang="ja-JP" sz="1300">
            <a:effectLst/>
            <a:latin typeface="ＭＳ Ｐ明朝" panose="02020600040205080304" pitchFamily="18" charset="-128"/>
            <a:ea typeface="ＭＳ Ｐ明朝" panose="02020600040205080304" pitchFamily="18" charset="-128"/>
          </a:endParaRPr>
        </a:p>
        <a:p>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今後も引き続き、事業の必要性や効果を検証し、効果の低い事業については、積極的に廃止・縮小を進めるなど、経常経費の抑制に努める。</a:t>
          </a:r>
          <a:endParaRPr lang="ja-JP" altLang="ja-JP" sz="1300">
            <a:effectLst/>
            <a:latin typeface="ＭＳ Ｐ明朝" panose="02020600040205080304" pitchFamily="18" charset="-128"/>
            <a:ea typeface="ＭＳ Ｐ明朝" panose="02020600040205080304" pitchFamily="18"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89444</xdr:rowOff>
    </xdr:from>
    <xdr:to>
      <xdr:col>82</xdr:col>
      <xdr:colOff>107950</xdr:colOff>
      <xdr:row>81</xdr:row>
      <xdr:rowOff>11068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05294"/>
          <a:ext cx="0" cy="129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154595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7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11068</xdr:rowOff>
    </xdr:from>
    <xdr:to>
      <xdr:col>82</xdr:col>
      <xdr:colOff>196850</xdr:colOff>
      <xdr:row>81</xdr:row>
      <xdr:rowOff>11068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9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4371</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89444</xdr:rowOff>
    </xdr:from>
    <xdr:to>
      <xdr:col>82</xdr:col>
      <xdr:colOff>196850</xdr:colOff>
      <xdr:row>73</xdr:row>
      <xdr:rowOff>89444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0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92710</xdr:rowOff>
    </xdr:from>
    <xdr:to>
      <xdr:col>82</xdr:col>
      <xdr:colOff>107950</xdr:colOff>
      <xdr:row>76</xdr:row>
      <xdr:rowOff>97608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2951460"/>
          <a:ext cx="838200" cy="17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77669</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107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105592</xdr:rowOff>
    </xdr:from>
    <xdr:to>
      <xdr:col>82</xdr:col>
      <xdr:colOff>158750</xdr:colOff>
      <xdr:row>77</xdr:row>
      <xdr:rowOff>35742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120469</xdr:rowOff>
    </xdr:from>
    <xdr:to>
      <xdr:col>78</xdr:col>
      <xdr:colOff>69850</xdr:colOff>
      <xdr:row>75</xdr:row>
      <xdr:rowOff>92710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2807769"/>
          <a:ext cx="889000" cy="14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20682</xdr:rowOff>
    </xdr:from>
    <xdr:to>
      <xdr:col>78</xdr:col>
      <xdr:colOff>120650</xdr:colOff>
      <xdr:row>76</xdr:row>
      <xdr:rowOff>122282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107059</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137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102507</xdr:rowOff>
    </xdr:from>
    <xdr:to>
      <xdr:col>73</xdr:col>
      <xdr:colOff>180975</xdr:colOff>
      <xdr:row>74</xdr:row>
      <xdr:rowOff>120469</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618357"/>
          <a:ext cx="889000" cy="189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107224</xdr:rowOff>
    </xdr:from>
    <xdr:to>
      <xdr:col>74</xdr:col>
      <xdr:colOff>31750</xdr:colOff>
      <xdr:row>76</xdr:row>
      <xdr:rowOff>37374</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96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22151</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052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102507</xdr:rowOff>
    </xdr:from>
    <xdr:to>
      <xdr:col>69</xdr:col>
      <xdr:colOff>92075</xdr:colOff>
      <xdr:row>75</xdr:row>
      <xdr:rowOff>7801</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618357"/>
          <a:ext cx="889000" cy="24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95794</xdr:rowOff>
    </xdr:from>
    <xdr:to>
      <xdr:col>69</xdr:col>
      <xdr:colOff>142875</xdr:colOff>
      <xdr:row>75</xdr:row>
      <xdr:rowOff>25944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10721</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869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139881</xdr:rowOff>
    </xdr:from>
    <xdr:to>
      <xdr:col>65</xdr:col>
      <xdr:colOff>53975</xdr:colOff>
      <xdr:row>76</xdr:row>
      <xdr:rowOff>70031</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9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54808</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085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46808</xdr:rowOff>
    </xdr:from>
    <xdr:to>
      <xdr:col>82</xdr:col>
      <xdr:colOff>158750</xdr:colOff>
      <xdr:row>76</xdr:row>
      <xdr:rowOff>148408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077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63336</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92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41910</xdr:rowOff>
    </xdr:from>
    <xdr:to>
      <xdr:col>78</xdr:col>
      <xdr:colOff>120650</xdr:colOff>
      <xdr:row>75</xdr:row>
      <xdr:rowOff>143510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153687</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69669</xdr:rowOff>
    </xdr:from>
    <xdr:to>
      <xdr:col>74</xdr:col>
      <xdr:colOff>31750</xdr:colOff>
      <xdr:row>74</xdr:row>
      <xdr:rowOff>171269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75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9996</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525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51707</xdr:rowOff>
    </xdr:from>
    <xdr:to>
      <xdr:col>69</xdr:col>
      <xdr:colOff>142875</xdr:colOff>
      <xdr:row>73</xdr:row>
      <xdr:rowOff>153307</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567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163484</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33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128451</xdr:rowOff>
    </xdr:from>
    <xdr:to>
      <xdr:col>65</xdr:col>
      <xdr:colOff>53975</xdr:colOff>
      <xdr:row>75</xdr:row>
      <xdr:rowOff>58601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81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68778</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584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兵庫県加東市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20</xdr:row>
      <xdr:rowOff>111709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3679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83786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111709</xdr:rowOff>
    </xdr:from>
    <xdr:to>
      <xdr:col>30</xdr:col>
      <xdr:colOff>25400</xdr:colOff>
      <xdr:row>20</xdr:row>
      <xdr:rowOff>111709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3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147345</xdr:rowOff>
    </xdr:from>
    <xdr:to>
      <xdr:col>29</xdr:col>
      <xdr:colOff>127000</xdr:colOff>
      <xdr:row>16</xdr:row>
      <xdr:rowOff>135141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766720"/>
          <a:ext cx="647700" cy="1592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84815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75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112738</xdr:rowOff>
    </xdr:from>
    <xdr:to>
      <xdr:col>29</xdr:col>
      <xdr:colOff>177800</xdr:colOff>
      <xdr:row>17</xdr:row>
      <xdr:rowOff>42888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135141</xdr:rowOff>
    </xdr:from>
    <xdr:to>
      <xdr:col>26</xdr:col>
      <xdr:colOff>50800</xdr:colOff>
      <xdr:row>16</xdr:row>
      <xdr:rowOff>148780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25966"/>
          <a:ext cx="698500" cy="136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38024</xdr:rowOff>
    </xdr:from>
    <xdr:to>
      <xdr:col>26</xdr:col>
      <xdr:colOff>101600</xdr:colOff>
      <xdr:row>17</xdr:row>
      <xdr:rowOff>139624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124401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148780</xdr:rowOff>
    </xdr:from>
    <xdr:to>
      <xdr:col>22</xdr:col>
      <xdr:colOff>114300</xdr:colOff>
      <xdr:row>17</xdr:row>
      <xdr:rowOff>75959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39605"/>
          <a:ext cx="698500" cy="986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71730</xdr:rowOff>
    </xdr:from>
    <xdr:to>
      <xdr:col>22</xdr:col>
      <xdr:colOff>165100</xdr:colOff>
      <xdr:row>18</xdr:row>
      <xdr:rowOff>1880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34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158107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2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75959</xdr:rowOff>
    </xdr:from>
    <xdr:to>
      <xdr:col>18</xdr:col>
      <xdr:colOff>177800</xdr:colOff>
      <xdr:row>17</xdr:row>
      <xdr:rowOff>104813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38234"/>
          <a:ext cx="698500" cy="288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92735</xdr:rowOff>
    </xdr:from>
    <xdr:to>
      <xdr:col>19</xdr:col>
      <xdr:colOff>38100</xdr:colOff>
      <xdr:row>18</xdr:row>
      <xdr:rowOff>22885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5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7662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1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137541</xdr:rowOff>
    </xdr:from>
    <xdr:to>
      <xdr:col>15</xdr:col>
      <xdr:colOff>101600</xdr:colOff>
      <xdr:row>18</xdr:row>
      <xdr:rowOff>67691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99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52468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8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96545</xdr:rowOff>
    </xdr:from>
    <xdr:to>
      <xdr:col>29</xdr:col>
      <xdr:colOff>177800</xdr:colOff>
      <xdr:row>16</xdr:row>
      <xdr:rowOff>26695</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159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113072</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56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84341</xdr:rowOff>
    </xdr:from>
    <xdr:to>
      <xdr:col>26</xdr:col>
      <xdr:colOff>101600</xdr:colOff>
      <xdr:row>17</xdr:row>
      <xdr:rowOff>14491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751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24668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44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97980</xdr:rowOff>
    </xdr:from>
    <xdr:to>
      <xdr:col>22</xdr:col>
      <xdr:colOff>165100</xdr:colOff>
      <xdr:row>17</xdr:row>
      <xdr:rowOff>28130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88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38307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57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25159</xdr:rowOff>
    </xdr:from>
    <xdr:to>
      <xdr:col>19</xdr:col>
      <xdr:colOff>38100</xdr:colOff>
      <xdr:row>17</xdr:row>
      <xdr:rowOff>126759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874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136936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56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54013</xdr:rowOff>
    </xdr:from>
    <xdr:to>
      <xdr:col>15</xdr:col>
      <xdr:colOff>101600</xdr:colOff>
      <xdr:row>17</xdr:row>
      <xdr:rowOff>155613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162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165790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8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172949</xdr:rowOff>
    </xdr:from>
    <xdr:to>
      <xdr:col>29</xdr:col>
      <xdr:colOff>127000</xdr:colOff>
      <xdr:row>37</xdr:row>
      <xdr:rowOff>280358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97499"/>
          <a:ext cx="0" cy="13075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252435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3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280358</xdr:rowOff>
    </xdr:from>
    <xdr:to>
      <xdr:col>30</xdr:col>
      <xdr:colOff>25400</xdr:colOff>
      <xdr:row>37</xdr:row>
      <xdr:rowOff>280358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405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87876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4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172949</xdr:rowOff>
    </xdr:from>
    <xdr:to>
      <xdr:col>30</xdr:col>
      <xdr:colOff>25400</xdr:colOff>
      <xdr:row>33</xdr:row>
      <xdr:rowOff>172949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974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80431</xdr:rowOff>
    </xdr:from>
    <xdr:to>
      <xdr:col>29</xdr:col>
      <xdr:colOff>127000</xdr:colOff>
      <xdr:row>36</xdr:row>
      <xdr:rowOff>165698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7033681"/>
          <a:ext cx="647700" cy="852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36393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6467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191316</xdr:rowOff>
    </xdr:from>
    <xdr:to>
      <xdr:col>29</xdr:col>
      <xdr:colOff>177800</xdr:colOff>
      <xdr:row>35</xdr:row>
      <xdr:rowOff>292916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801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80431</xdr:rowOff>
    </xdr:from>
    <xdr:to>
      <xdr:col>26</xdr:col>
      <xdr:colOff>50800</xdr:colOff>
      <xdr:row>36</xdr:row>
      <xdr:rowOff>122362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033681"/>
          <a:ext cx="698500" cy="419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174204</xdr:rowOff>
    </xdr:from>
    <xdr:to>
      <xdr:col>26</xdr:col>
      <xdr:colOff>101600</xdr:colOff>
      <xdr:row>35</xdr:row>
      <xdr:rowOff>275804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285981</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5534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110541</xdr:rowOff>
    </xdr:from>
    <xdr:to>
      <xdr:col>22</xdr:col>
      <xdr:colOff>114300</xdr:colOff>
      <xdr:row>36</xdr:row>
      <xdr:rowOff>122362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7063791"/>
          <a:ext cx="698500" cy="118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202192</xdr:rowOff>
    </xdr:from>
    <xdr:to>
      <xdr:col>22</xdr:col>
      <xdr:colOff>165100</xdr:colOff>
      <xdr:row>35</xdr:row>
      <xdr:rowOff>303792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313969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581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110541</xdr:rowOff>
    </xdr:from>
    <xdr:to>
      <xdr:col>18</xdr:col>
      <xdr:colOff>177800</xdr:colOff>
      <xdr:row>37</xdr:row>
      <xdr:rowOff>78505</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063791"/>
          <a:ext cx="698500" cy="1394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247160</xdr:rowOff>
    </xdr:from>
    <xdr:to>
      <xdr:col>19</xdr:col>
      <xdr:colOff>38100</xdr:colOff>
      <xdr:row>36</xdr:row>
      <xdr:rowOff>5860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16037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62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274396</xdr:rowOff>
    </xdr:from>
    <xdr:to>
      <xdr:col>15</xdr:col>
      <xdr:colOff>101600</xdr:colOff>
      <xdr:row>36</xdr:row>
      <xdr:rowOff>33096</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43273</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114898</xdr:rowOff>
    </xdr:from>
    <xdr:to>
      <xdr:col>29</xdr:col>
      <xdr:colOff>177800</xdr:colOff>
      <xdr:row>37</xdr:row>
      <xdr:rowOff>45048</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068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86975</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04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29631</xdr:rowOff>
    </xdr:from>
    <xdr:to>
      <xdr:col>26</xdr:col>
      <xdr:colOff>101600</xdr:colOff>
      <xdr:row>36</xdr:row>
      <xdr:rowOff>131231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9828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116008</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0692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71562</xdr:rowOff>
    </xdr:from>
    <xdr:to>
      <xdr:col>22</xdr:col>
      <xdr:colOff>165100</xdr:colOff>
      <xdr:row>37</xdr:row>
      <xdr:rowOff>1712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0248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157939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111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59741</xdr:rowOff>
    </xdr:from>
    <xdr:to>
      <xdr:col>19</xdr:col>
      <xdr:colOff>38100</xdr:colOff>
      <xdr:row>36</xdr:row>
      <xdr:rowOff>161341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0129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146118</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09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27705</xdr:rowOff>
    </xdr:from>
    <xdr:to>
      <xdr:col>15</xdr:col>
      <xdr:colOff>101600</xdr:colOff>
      <xdr:row>37</xdr:row>
      <xdr:rowOff>129305</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1524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114082</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238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兵庫県加東市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39,413
37,526
157.55
26,104,243
25,590,294
471,135
12,909,167
26,286,227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24727</xdr:rowOff>
    </xdr:from>
    <xdr:to>
      <xdr:col>24</xdr:col>
      <xdr:colOff>62865</xdr:colOff>
      <xdr:row>38</xdr:row>
      <xdr:rowOff>14757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8227"/>
          <a:ext cx="1270" cy="13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18584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3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14757</xdr:rowOff>
    </xdr:from>
    <xdr:to>
      <xdr:col>24</xdr:col>
      <xdr:colOff>152400</xdr:colOff>
      <xdr:row>38</xdr:row>
      <xdr:rowOff>14757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142854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4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24727</xdr:rowOff>
    </xdr:from>
    <xdr:to>
      <xdr:col>24</xdr:col>
      <xdr:colOff>152400</xdr:colOff>
      <xdr:row>30</xdr:row>
      <xdr:rowOff>24727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146380</xdr:rowOff>
    </xdr:from>
    <xdr:to>
      <xdr:col>24</xdr:col>
      <xdr:colOff>63500</xdr:colOff>
      <xdr:row>35</xdr:row>
      <xdr:rowOff>85179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75680"/>
          <a:ext cx="838200" cy="110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7459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665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156032</xdr:rowOff>
    </xdr:from>
    <xdr:to>
      <xdr:col>24</xdr:col>
      <xdr:colOff>114300</xdr:colOff>
      <xdr:row>34</xdr:row>
      <xdr:rowOff>86182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1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85179</xdr:rowOff>
    </xdr:from>
    <xdr:to>
      <xdr:col>19</xdr:col>
      <xdr:colOff>177800</xdr:colOff>
      <xdr:row>35</xdr:row>
      <xdr:rowOff>112814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85929"/>
          <a:ext cx="889000" cy="2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84734</xdr:rowOff>
    </xdr:from>
    <xdr:to>
      <xdr:col>20</xdr:col>
      <xdr:colOff>38100</xdr:colOff>
      <xdr:row>35</xdr:row>
      <xdr:rowOff>14884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31411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68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112814</xdr:rowOff>
    </xdr:from>
    <xdr:to>
      <xdr:col>15</xdr:col>
      <xdr:colOff>50800</xdr:colOff>
      <xdr:row>35</xdr:row>
      <xdr:rowOff>153149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13564"/>
          <a:ext cx="889000" cy="4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109995</xdr:rowOff>
    </xdr:from>
    <xdr:to>
      <xdr:col>15</xdr:col>
      <xdr:colOff>101600</xdr:colOff>
      <xdr:row>35</xdr:row>
      <xdr:rowOff>40145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56672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71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153149</xdr:rowOff>
    </xdr:from>
    <xdr:to>
      <xdr:col>10</xdr:col>
      <xdr:colOff>114300</xdr:colOff>
      <xdr:row>36</xdr:row>
      <xdr:rowOff>1410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153899"/>
          <a:ext cx="889000" cy="19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123088</xdr:rowOff>
    </xdr:from>
    <xdr:to>
      <xdr:col>10</xdr:col>
      <xdr:colOff>165100</xdr:colOff>
      <xdr:row>35</xdr:row>
      <xdr:rowOff>53238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69765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727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330</xdr:rowOff>
    </xdr:from>
    <xdr:to>
      <xdr:col>6</xdr:col>
      <xdr:colOff>38100</xdr:colOff>
      <xdr:row>35</xdr:row>
      <xdr:rowOff>101930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118457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577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95580</xdr:rowOff>
    </xdr:from>
    <xdr:to>
      <xdr:col>24</xdr:col>
      <xdr:colOff>114300</xdr:colOff>
      <xdr:row>35</xdr:row>
      <xdr:rowOff>25730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74007</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0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34379</xdr:rowOff>
    </xdr:from>
    <xdr:to>
      <xdr:col>20</xdr:col>
      <xdr:colOff>38100</xdr:colOff>
      <xdr:row>35</xdr:row>
      <xdr:rowOff>135979</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35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127106</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12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62014</xdr:rowOff>
    </xdr:from>
    <xdr:to>
      <xdr:col>15</xdr:col>
      <xdr:colOff>101600</xdr:colOff>
      <xdr:row>35</xdr:row>
      <xdr:rowOff>163614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6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154741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15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102349</xdr:rowOff>
    </xdr:from>
    <xdr:to>
      <xdr:col>10</xdr:col>
      <xdr:colOff>165100</xdr:colOff>
      <xdr:row>36</xdr:row>
      <xdr:rowOff>32499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10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23626</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19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122060</xdr:rowOff>
    </xdr:from>
    <xdr:to>
      <xdr:col>6</xdr:col>
      <xdr:colOff>38100</xdr:colOff>
      <xdr:row>36</xdr:row>
      <xdr:rowOff>52210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2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43337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215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110828</xdr:rowOff>
    </xdr:from>
    <xdr:to>
      <xdr:col>24</xdr:col>
      <xdr:colOff>62865</xdr:colOff>
      <xdr:row>58</xdr:row>
      <xdr:rowOff>165227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54778"/>
          <a:ext cx="1270" cy="12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169054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165227</xdr:rowOff>
    </xdr:from>
    <xdr:to>
      <xdr:col>24</xdr:col>
      <xdr:colOff>152400</xdr:colOff>
      <xdr:row>58</xdr:row>
      <xdr:rowOff>165227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0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57505</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3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110828</xdr:rowOff>
    </xdr:from>
    <xdr:to>
      <xdr:col>24</xdr:col>
      <xdr:colOff>152400</xdr:colOff>
      <xdr:row>51</xdr:row>
      <xdr:rowOff>110828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41090</xdr:rowOff>
    </xdr:from>
    <xdr:to>
      <xdr:col>24</xdr:col>
      <xdr:colOff>63500</xdr:colOff>
      <xdr:row>57</xdr:row>
      <xdr:rowOff>165395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813740"/>
          <a:ext cx="838200" cy="12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158859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60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8982</xdr:rowOff>
    </xdr:from>
    <xdr:to>
      <xdr:col>24</xdr:col>
      <xdr:colOff>114300</xdr:colOff>
      <xdr:row>57</xdr:row>
      <xdr:rowOff>110582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107734</xdr:rowOff>
    </xdr:from>
    <xdr:to>
      <xdr:col>19</xdr:col>
      <xdr:colOff>177800</xdr:colOff>
      <xdr:row>57</xdr:row>
      <xdr:rowOff>165395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880384"/>
          <a:ext cx="889000" cy="5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69286</xdr:rowOff>
    </xdr:from>
    <xdr:to>
      <xdr:col>20</xdr:col>
      <xdr:colOff>38100</xdr:colOff>
      <xdr:row>57</xdr:row>
      <xdr:rowOff>170886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4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15963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1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55690</xdr:rowOff>
    </xdr:from>
    <xdr:to>
      <xdr:col>15</xdr:col>
      <xdr:colOff>50800</xdr:colOff>
      <xdr:row>57</xdr:row>
      <xdr:rowOff>107734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828340"/>
          <a:ext cx="889000" cy="5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49246</xdr:rowOff>
    </xdr:from>
    <xdr:to>
      <xdr:col>15</xdr:col>
      <xdr:colOff>101600</xdr:colOff>
      <xdr:row>57</xdr:row>
      <xdr:rowOff>150846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167373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9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55690</xdr:rowOff>
    </xdr:from>
    <xdr:to>
      <xdr:col>10</xdr:col>
      <xdr:colOff>114300</xdr:colOff>
      <xdr:row>57</xdr:row>
      <xdr:rowOff>125474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28340"/>
          <a:ext cx="889000" cy="6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103301</xdr:rowOff>
    </xdr:from>
    <xdr:to>
      <xdr:col>10</xdr:col>
      <xdr:colOff>165100</xdr:colOff>
      <xdr:row>58</xdr:row>
      <xdr:rowOff>33451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24578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8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154714</xdr:rowOff>
    </xdr:from>
    <xdr:to>
      <xdr:col>6</xdr:col>
      <xdr:colOff>38100</xdr:colOff>
      <xdr:row>58</xdr:row>
      <xdr:rowOff>84864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2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75991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1002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161740</xdr:rowOff>
    </xdr:from>
    <xdr:to>
      <xdr:col>24</xdr:col>
      <xdr:colOff>114300</xdr:colOff>
      <xdr:row>57</xdr:row>
      <xdr:rowOff>91890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6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13167</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14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114595</xdr:rowOff>
    </xdr:from>
    <xdr:to>
      <xdr:col>20</xdr:col>
      <xdr:colOff>38100</xdr:colOff>
      <xdr:row>58</xdr:row>
      <xdr:rowOff>44745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8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35872</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979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56934</xdr:rowOff>
    </xdr:from>
    <xdr:to>
      <xdr:col>15</xdr:col>
      <xdr:colOff>101600</xdr:colOff>
      <xdr:row>57</xdr:row>
      <xdr:rowOff>158534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2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149661</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22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4890</xdr:rowOff>
    </xdr:from>
    <xdr:to>
      <xdr:col>10</xdr:col>
      <xdr:colOff>165100</xdr:colOff>
      <xdr:row>57</xdr:row>
      <xdr:rowOff>106490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7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123017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52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74674</xdr:rowOff>
    </xdr:from>
    <xdr:to>
      <xdr:col>6</xdr:col>
      <xdr:colOff>38100</xdr:colOff>
      <xdr:row>58</xdr:row>
      <xdr:rowOff>4824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47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21351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622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33286</xdr:rowOff>
    </xdr:from>
    <xdr:to>
      <xdr:col>24</xdr:col>
      <xdr:colOff>62865</xdr:colOff>
      <xdr:row>79</xdr:row>
      <xdr:rowOff>25152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4786"/>
          <a:ext cx="1270" cy="153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28979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25152</xdr:rowOff>
    </xdr:from>
    <xdr:to>
      <xdr:col>24</xdr:col>
      <xdr:colOff>152400</xdr:colOff>
      <xdr:row>79</xdr:row>
      <xdr:rowOff>25152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9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151413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33286</xdr:rowOff>
    </xdr:from>
    <xdr:to>
      <xdr:col>24</xdr:col>
      <xdr:colOff>152400</xdr:colOff>
      <xdr:row>70</xdr:row>
      <xdr:rowOff>33286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4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123050</xdr:rowOff>
    </xdr:from>
    <xdr:to>
      <xdr:col>24</xdr:col>
      <xdr:colOff>63500</xdr:colOff>
      <xdr:row>78</xdr:row>
      <xdr:rowOff>130136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496150"/>
          <a:ext cx="8382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160774</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9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3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123050</xdr:rowOff>
    </xdr:from>
    <xdr:to>
      <xdr:col>19</xdr:col>
      <xdr:colOff>177800</xdr:colOff>
      <xdr:row>78</xdr:row>
      <xdr:rowOff>133166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496150"/>
          <a:ext cx="889000" cy="10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15596</xdr:rowOff>
    </xdr:from>
    <xdr:to>
      <xdr:col>20</xdr:col>
      <xdr:colOff>38100</xdr:colOff>
      <xdr:row>78</xdr:row>
      <xdr:rowOff>117196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133723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63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133166</xdr:rowOff>
    </xdr:from>
    <xdr:to>
      <xdr:col>15</xdr:col>
      <xdr:colOff>50800</xdr:colOff>
      <xdr:row>78</xdr:row>
      <xdr:rowOff>135052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506266"/>
          <a:ext cx="889000" cy="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12852</xdr:rowOff>
    </xdr:from>
    <xdr:to>
      <xdr:col>15</xdr:col>
      <xdr:colOff>101600</xdr:colOff>
      <xdr:row>78</xdr:row>
      <xdr:rowOff>114452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130979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6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135052</xdr:rowOff>
    </xdr:from>
    <xdr:to>
      <xdr:col>10</xdr:col>
      <xdr:colOff>114300</xdr:colOff>
      <xdr:row>78</xdr:row>
      <xdr:rowOff>138233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508152"/>
          <a:ext cx="889000" cy="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170511</xdr:rowOff>
    </xdr:from>
    <xdr:to>
      <xdr:col>10</xdr:col>
      <xdr:colOff>165100</xdr:colOff>
      <xdr:row>78</xdr:row>
      <xdr:rowOff>100661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117188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129036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79336</xdr:rowOff>
    </xdr:from>
    <xdr:to>
      <xdr:col>24</xdr:col>
      <xdr:colOff>114300</xdr:colOff>
      <xdr:row>79</xdr:row>
      <xdr:rowOff>9486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5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165713</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67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72250</xdr:rowOff>
    </xdr:from>
    <xdr:to>
      <xdr:col>20</xdr:col>
      <xdr:colOff>38100</xdr:colOff>
      <xdr:row>79</xdr:row>
      <xdr:rowOff>2400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4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164977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3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82366</xdr:rowOff>
    </xdr:from>
    <xdr:to>
      <xdr:col>15</xdr:col>
      <xdr:colOff>101600</xdr:colOff>
      <xdr:row>79</xdr:row>
      <xdr:rowOff>12516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5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3643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4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84252</xdr:rowOff>
    </xdr:from>
    <xdr:to>
      <xdr:col>10</xdr:col>
      <xdr:colOff>165100</xdr:colOff>
      <xdr:row>79</xdr:row>
      <xdr:rowOff>14402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57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5529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50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87433</xdr:rowOff>
    </xdr:from>
    <xdr:to>
      <xdr:col>6</xdr:col>
      <xdr:colOff>38100</xdr:colOff>
      <xdr:row>79</xdr:row>
      <xdr:rowOff>17583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60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8710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53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21188</xdr:rowOff>
    </xdr:from>
    <xdr:to>
      <xdr:col>24</xdr:col>
      <xdr:colOff>62865</xdr:colOff>
      <xdr:row>99</xdr:row>
      <xdr:rowOff>22320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23138"/>
          <a:ext cx="1270" cy="137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26147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9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22320</xdr:rowOff>
    </xdr:from>
    <xdr:to>
      <xdr:col>24</xdr:col>
      <xdr:colOff>152400</xdr:colOff>
      <xdr:row>99</xdr:row>
      <xdr:rowOff>22320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9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139315</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21188</xdr:rowOff>
    </xdr:from>
    <xdr:to>
      <xdr:col>24</xdr:col>
      <xdr:colOff>152400</xdr:colOff>
      <xdr:row>91</xdr:row>
      <xdr:rowOff>21188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131394</xdr:rowOff>
    </xdr:from>
    <xdr:to>
      <xdr:col>24</xdr:col>
      <xdr:colOff>63500</xdr:colOff>
      <xdr:row>96</xdr:row>
      <xdr:rowOff>56446</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419144"/>
          <a:ext cx="838200" cy="96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7335</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66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28908</xdr:rowOff>
    </xdr:from>
    <xdr:to>
      <xdr:col>24</xdr:col>
      <xdr:colOff>114300</xdr:colOff>
      <xdr:row>96</xdr:row>
      <xdr:rowOff>130508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8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56446</xdr:rowOff>
    </xdr:from>
    <xdr:to>
      <xdr:col>19</xdr:col>
      <xdr:colOff>177800</xdr:colOff>
      <xdr:row>96</xdr:row>
      <xdr:rowOff>169777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515646"/>
          <a:ext cx="889000" cy="113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112370</xdr:rowOff>
    </xdr:from>
    <xdr:to>
      <xdr:col>20</xdr:col>
      <xdr:colOff>38100</xdr:colOff>
      <xdr:row>97</xdr:row>
      <xdr:rowOff>42520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33647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664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31507</xdr:rowOff>
    </xdr:from>
    <xdr:to>
      <xdr:col>15</xdr:col>
      <xdr:colOff>50800</xdr:colOff>
      <xdr:row>96</xdr:row>
      <xdr:rowOff>169777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490707"/>
          <a:ext cx="889000" cy="138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18904</xdr:rowOff>
    </xdr:from>
    <xdr:to>
      <xdr:col>15</xdr:col>
      <xdr:colOff>101600</xdr:colOff>
      <xdr:row>97</xdr:row>
      <xdr:rowOff>120504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111631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74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31507</xdr:rowOff>
    </xdr:from>
    <xdr:to>
      <xdr:col>10</xdr:col>
      <xdr:colOff>114300</xdr:colOff>
      <xdr:row>97</xdr:row>
      <xdr:rowOff>123154</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490707"/>
          <a:ext cx="889000" cy="263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64396</xdr:rowOff>
    </xdr:from>
    <xdr:to>
      <xdr:col>10</xdr:col>
      <xdr:colOff>165100</xdr:colOff>
      <xdr:row>96</xdr:row>
      <xdr:rowOff>165996</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157123</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16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134021</xdr:rowOff>
    </xdr:from>
    <xdr:to>
      <xdr:col>6</xdr:col>
      <xdr:colOff>38100</xdr:colOff>
      <xdr:row>98</xdr:row>
      <xdr:rowOff>64171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55298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85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80594</xdr:rowOff>
    </xdr:from>
    <xdr:to>
      <xdr:col>24</xdr:col>
      <xdr:colOff>114300</xdr:colOff>
      <xdr:row>96</xdr:row>
      <xdr:rowOff>10744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36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103471</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219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5646</xdr:rowOff>
    </xdr:from>
    <xdr:to>
      <xdr:col>20</xdr:col>
      <xdr:colOff>38100</xdr:colOff>
      <xdr:row>96</xdr:row>
      <xdr:rowOff>107246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46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123773</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240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118977</xdr:rowOff>
    </xdr:from>
    <xdr:to>
      <xdr:col>15</xdr:col>
      <xdr:colOff>101600</xdr:colOff>
      <xdr:row>97</xdr:row>
      <xdr:rowOff>49127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578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65654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353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152157</xdr:rowOff>
    </xdr:from>
    <xdr:to>
      <xdr:col>10</xdr:col>
      <xdr:colOff>165100</xdr:colOff>
      <xdr:row>96</xdr:row>
      <xdr:rowOff>82307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3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98834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215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72354</xdr:rowOff>
    </xdr:from>
    <xdr:to>
      <xdr:col>6</xdr:col>
      <xdr:colOff>38100</xdr:colOff>
      <xdr:row>98</xdr:row>
      <xdr:rowOff>2504</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703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19031</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47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66868</xdr:rowOff>
    </xdr:from>
    <xdr:to>
      <xdr:col>54</xdr:col>
      <xdr:colOff>189865</xdr:colOff>
      <xdr:row>37</xdr:row>
      <xdr:rowOff>118798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381818"/>
          <a:ext cx="1270" cy="108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122625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46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118798</xdr:rowOff>
    </xdr:from>
    <xdr:to>
      <xdr:col>55</xdr:col>
      <xdr:colOff>88900</xdr:colOff>
      <xdr:row>37</xdr:row>
      <xdr:rowOff>118798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462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13545</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157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66868</xdr:rowOff>
    </xdr:from>
    <xdr:to>
      <xdr:col>55</xdr:col>
      <xdr:colOff>88900</xdr:colOff>
      <xdr:row>31</xdr:row>
      <xdr:rowOff>66868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381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13215</xdr:rowOff>
    </xdr:from>
    <xdr:to>
      <xdr:col>55</xdr:col>
      <xdr:colOff>0</xdr:colOff>
      <xdr:row>35</xdr:row>
      <xdr:rowOff>35489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013965"/>
          <a:ext cx="838200" cy="22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161045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5990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11168</xdr:rowOff>
    </xdr:from>
    <xdr:to>
      <xdr:col>55</xdr:col>
      <xdr:colOff>50800</xdr:colOff>
      <xdr:row>35</xdr:row>
      <xdr:rowOff>112768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0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88745</xdr:rowOff>
    </xdr:from>
    <xdr:to>
      <xdr:col>50</xdr:col>
      <xdr:colOff>114300</xdr:colOff>
      <xdr:row>35</xdr:row>
      <xdr:rowOff>35489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5918045"/>
          <a:ext cx="889000" cy="11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31346</xdr:rowOff>
    </xdr:from>
    <xdr:to>
      <xdr:col>50</xdr:col>
      <xdr:colOff>165100</xdr:colOff>
      <xdr:row>35</xdr:row>
      <xdr:rowOff>132946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03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124073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12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88745</xdr:rowOff>
    </xdr:from>
    <xdr:to>
      <xdr:col>45</xdr:col>
      <xdr:colOff>177800</xdr:colOff>
      <xdr:row>34</xdr:row>
      <xdr:rowOff>168001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5918045"/>
          <a:ext cx="889000" cy="79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21425</xdr:rowOff>
    </xdr:from>
    <xdr:to>
      <xdr:col>46</xdr:col>
      <xdr:colOff>38100</xdr:colOff>
      <xdr:row>35</xdr:row>
      <xdr:rowOff>123025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0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114152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11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15044</xdr:rowOff>
    </xdr:from>
    <xdr:to>
      <xdr:col>41</xdr:col>
      <xdr:colOff>50800</xdr:colOff>
      <xdr:row>34</xdr:row>
      <xdr:rowOff>168001</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329994"/>
          <a:ext cx="889000" cy="667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63548</xdr:rowOff>
    </xdr:from>
    <xdr:to>
      <xdr:col>41</xdr:col>
      <xdr:colOff>101600</xdr:colOff>
      <xdr:row>35</xdr:row>
      <xdr:rowOff>165148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06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156275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157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121864</xdr:rowOff>
    </xdr:from>
    <xdr:to>
      <xdr:col>36</xdr:col>
      <xdr:colOff>165100</xdr:colOff>
      <xdr:row>31</xdr:row>
      <xdr:rowOff>52014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26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68541</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040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133865</xdr:rowOff>
    </xdr:from>
    <xdr:to>
      <xdr:col>55</xdr:col>
      <xdr:colOff>50800</xdr:colOff>
      <xdr:row>35</xdr:row>
      <xdr:rowOff>64015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596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156742</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5814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156139</xdr:rowOff>
    </xdr:from>
    <xdr:to>
      <xdr:col>50</xdr:col>
      <xdr:colOff>165100</xdr:colOff>
      <xdr:row>35</xdr:row>
      <xdr:rowOff>86289</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598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102816</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76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37945</xdr:rowOff>
    </xdr:from>
    <xdr:to>
      <xdr:col>46</xdr:col>
      <xdr:colOff>38100</xdr:colOff>
      <xdr:row>34</xdr:row>
      <xdr:rowOff>139545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586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156072</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50795" y="5642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117201</xdr:rowOff>
    </xdr:from>
    <xdr:to>
      <xdr:col>41</xdr:col>
      <xdr:colOff>101600</xdr:colOff>
      <xdr:row>35</xdr:row>
      <xdr:rowOff>47351</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94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63878</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5721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135694</xdr:rowOff>
    </xdr:from>
    <xdr:to>
      <xdr:col>36</xdr:col>
      <xdr:colOff>165100</xdr:colOff>
      <xdr:row>31</xdr:row>
      <xdr:rowOff>65844</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279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56971</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371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159573</xdr:rowOff>
    </xdr:from>
    <xdr:to>
      <xdr:col>54</xdr:col>
      <xdr:colOff>189865</xdr:colOff>
      <xdr:row>58</xdr:row>
      <xdr:rowOff>70327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732073"/>
          <a:ext cx="1270" cy="1282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74154</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70327</xdr:rowOff>
    </xdr:from>
    <xdr:to>
      <xdr:col>55</xdr:col>
      <xdr:colOff>88900</xdr:colOff>
      <xdr:row>58</xdr:row>
      <xdr:rowOff>70327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1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106250</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50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159573</xdr:rowOff>
    </xdr:from>
    <xdr:to>
      <xdr:col>55</xdr:col>
      <xdr:colOff>88900</xdr:colOff>
      <xdr:row>50</xdr:row>
      <xdr:rowOff>159573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7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158278</xdr:rowOff>
    </xdr:from>
    <xdr:to>
      <xdr:col>55</xdr:col>
      <xdr:colOff>0</xdr:colOff>
      <xdr:row>53</xdr:row>
      <xdr:rowOff>52024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639300" y="8902228"/>
          <a:ext cx="838200" cy="236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74261</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504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95834</xdr:rowOff>
    </xdr:from>
    <xdr:to>
      <xdr:col>55</xdr:col>
      <xdr:colOff>50800</xdr:colOff>
      <xdr:row>56</xdr:row>
      <xdr:rowOff>25984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158278</xdr:rowOff>
    </xdr:from>
    <xdr:to>
      <xdr:col>50</xdr:col>
      <xdr:colOff>114300</xdr:colOff>
      <xdr:row>55</xdr:row>
      <xdr:rowOff>73810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8902228"/>
          <a:ext cx="889000" cy="601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123045</xdr:rowOff>
    </xdr:from>
    <xdr:to>
      <xdr:col>50</xdr:col>
      <xdr:colOff>165100</xdr:colOff>
      <xdr:row>56</xdr:row>
      <xdr:rowOff>53195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44322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645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24699</xdr:rowOff>
    </xdr:from>
    <xdr:to>
      <xdr:col>45</xdr:col>
      <xdr:colOff>177800</xdr:colOff>
      <xdr:row>55</xdr:row>
      <xdr:rowOff>73810</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8940099"/>
          <a:ext cx="889000" cy="563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158166</xdr:rowOff>
    </xdr:from>
    <xdr:to>
      <xdr:col>46</xdr:col>
      <xdr:colOff>38100</xdr:colOff>
      <xdr:row>56</xdr:row>
      <xdr:rowOff>88316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79443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68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24699</xdr:rowOff>
    </xdr:from>
    <xdr:to>
      <xdr:col>41</xdr:col>
      <xdr:colOff>50800</xdr:colOff>
      <xdr:row>56</xdr:row>
      <xdr:rowOff>100762</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8940099"/>
          <a:ext cx="889000" cy="761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149068</xdr:rowOff>
    </xdr:from>
    <xdr:to>
      <xdr:col>41</xdr:col>
      <xdr:colOff>101600</xdr:colOff>
      <xdr:row>56</xdr:row>
      <xdr:rowOff>79218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70345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67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97686</xdr:rowOff>
    </xdr:from>
    <xdr:to>
      <xdr:col>36</xdr:col>
      <xdr:colOff>165100</xdr:colOff>
      <xdr:row>56</xdr:row>
      <xdr:rowOff>27836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44363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1224</xdr:rowOff>
    </xdr:from>
    <xdr:to>
      <xdr:col>55</xdr:col>
      <xdr:colOff>50800</xdr:colOff>
      <xdr:row>53</xdr:row>
      <xdr:rowOff>102824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08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24101</xdr:rowOff>
    </xdr:from>
    <xdr:ext cx="599010"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8939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51</xdr:row>
      <xdr:rowOff>107478</xdr:rowOff>
    </xdr:from>
    <xdr:to>
      <xdr:col>50</xdr:col>
      <xdr:colOff>165100</xdr:colOff>
      <xdr:row>52</xdr:row>
      <xdr:rowOff>37628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885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50</xdr:row>
      <xdr:rowOff>54155</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39795" y="8626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23010</xdr:rowOff>
    </xdr:from>
    <xdr:to>
      <xdr:col>46</xdr:col>
      <xdr:colOff>38100</xdr:colOff>
      <xdr:row>55</xdr:row>
      <xdr:rowOff>124610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45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141137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22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51</xdr:row>
      <xdr:rowOff>145349</xdr:rowOff>
    </xdr:from>
    <xdr:to>
      <xdr:col>41</xdr:col>
      <xdr:colOff>101600</xdr:colOff>
      <xdr:row>52</xdr:row>
      <xdr:rowOff>75499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888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50</xdr:row>
      <xdr:rowOff>92026</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61795" y="8664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49962</xdr:rowOff>
    </xdr:from>
    <xdr:to>
      <xdr:col>36</xdr:col>
      <xdr:colOff>165100</xdr:colOff>
      <xdr:row>56</xdr:row>
      <xdr:rowOff>151562</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651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142689</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743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43634</xdr:rowOff>
    </xdr:from>
    <xdr:to>
      <xdr:col>54</xdr:col>
      <xdr:colOff>189865</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045134"/>
          <a:ext cx="127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161761</xdr:rowOff>
    </xdr:from>
    <xdr:ext cx="599010"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8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43634</xdr:rowOff>
    </xdr:from>
    <xdr:to>
      <xdr:col>55</xdr:col>
      <xdr:colOff>88900</xdr:colOff>
      <xdr:row>70</xdr:row>
      <xdr:rowOff>43634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04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122327</xdr:rowOff>
    </xdr:from>
    <xdr:to>
      <xdr:col>55</xdr:col>
      <xdr:colOff>0</xdr:colOff>
      <xdr:row>73</xdr:row>
      <xdr:rowOff>117384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639300" y="12466727"/>
          <a:ext cx="838200" cy="166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137943</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339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159516</xdr:rowOff>
    </xdr:from>
    <xdr:to>
      <xdr:col>55</xdr:col>
      <xdr:colOff>50800</xdr:colOff>
      <xdr:row>78</xdr:row>
      <xdr:rowOff>89666</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3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122327</xdr:rowOff>
    </xdr:from>
    <xdr:to>
      <xdr:col>50</xdr:col>
      <xdr:colOff>114300</xdr:colOff>
      <xdr:row>77</xdr:row>
      <xdr:rowOff>12968</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2466727"/>
          <a:ext cx="889000" cy="747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16630</xdr:rowOff>
    </xdr:from>
    <xdr:to>
      <xdr:col>50</xdr:col>
      <xdr:colOff>165100</xdr:colOff>
      <xdr:row>78</xdr:row>
      <xdr:rowOff>118230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109357</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48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114499</xdr:rowOff>
    </xdr:from>
    <xdr:to>
      <xdr:col>45</xdr:col>
      <xdr:colOff>177800</xdr:colOff>
      <xdr:row>77</xdr:row>
      <xdr:rowOff>12968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2287449"/>
          <a:ext cx="889000" cy="92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28691</xdr:rowOff>
    </xdr:from>
    <xdr:to>
      <xdr:col>46</xdr:col>
      <xdr:colOff>38100</xdr:colOff>
      <xdr:row>78</xdr:row>
      <xdr:rowOff>130291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121418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494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114499</xdr:rowOff>
    </xdr:from>
    <xdr:to>
      <xdr:col>41</xdr:col>
      <xdr:colOff>50800</xdr:colOff>
      <xdr:row>78</xdr:row>
      <xdr:rowOff>21797</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2287449"/>
          <a:ext cx="889000" cy="1107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8280</xdr:rowOff>
    </xdr:from>
    <xdr:to>
      <xdr:col>41</xdr:col>
      <xdr:colOff>101600</xdr:colOff>
      <xdr:row>78</xdr:row>
      <xdr:rowOff>109880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101007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47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157045</xdr:rowOff>
    </xdr:from>
    <xdr:to>
      <xdr:col>36</xdr:col>
      <xdr:colOff>165100</xdr:colOff>
      <xdr:row>78</xdr:row>
      <xdr:rowOff>87195</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78322</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45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66584</xdr:rowOff>
    </xdr:from>
    <xdr:to>
      <xdr:col>55</xdr:col>
      <xdr:colOff>50800</xdr:colOff>
      <xdr:row>73</xdr:row>
      <xdr:rowOff>168184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258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89461</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2433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71527</xdr:rowOff>
    </xdr:from>
    <xdr:to>
      <xdr:col>50</xdr:col>
      <xdr:colOff>165100</xdr:colOff>
      <xdr:row>73</xdr:row>
      <xdr:rowOff>1677</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241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71</xdr:row>
      <xdr:rowOff>18204</xdr:rowOff>
    </xdr:from>
    <xdr:ext cx="59901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339795" y="12191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133618</xdr:rowOff>
    </xdr:from>
    <xdr:to>
      <xdr:col>46</xdr:col>
      <xdr:colOff>38100</xdr:colOff>
      <xdr:row>77</xdr:row>
      <xdr:rowOff>63768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16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80295</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483111" y="1293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63699</xdr:rowOff>
    </xdr:from>
    <xdr:to>
      <xdr:col>41</xdr:col>
      <xdr:colOff>101600</xdr:colOff>
      <xdr:row>71</xdr:row>
      <xdr:rowOff>165299</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223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70</xdr:row>
      <xdr:rowOff>10376</xdr:rowOff>
    </xdr:from>
    <xdr:ext cx="599010"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561795" y="1201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142447</xdr:rowOff>
    </xdr:from>
    <xdr:to>
      <xdr:col>36</xdr:col>
      <xdr:colOff>165100</xdr:colOff>
      <xdr:row>78</xdr:row>
      <xdr:rowOff>72597</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34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89124</xdr:rowOff>
    </xdr:from>
    <xdr:ext cx="534377"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05111" y="1311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130683</xdr:rowOff>
    </xdr:from>
    <xdr:to>
      <xdr:col>54</xdr:col>
      <xdr:colOff>189865</xdr:colOff>
      <xdr:row>98</xdr:row>
      <xdr:rowOff>134379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389733"/>
          <a:ext cx="1270" cy="154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138206</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9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134379</xdr:rowOff>
    </xdr:from>
    <xdr:to>
      <xdr:col>55</xdr:col>
      <xdr:colOff>88900</xdr:colOff>
      <xdr:row>98</xdr:row>
      <xdr:rowOff>134379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9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77360</xdr:rowOff>
    </xdr:from>
    <xdr:ext cx="599010"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16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130683</xdr:rowOff>
    </xdr:from>
    <xdr:to>
      <xdr:col>55</xdr:col>
      <xdr:colOff>88900</xdr:colOff>
      <xdr:row>89</xdr:row>
      <xdr:rowOff>130683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389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31801</xdr:rowOff>
    </xdr:from>
    <xdr:to>
      <xdr:col>55</xdr:col>
      <xdr:colOff>0</xdr:colOff>
      <xdr:row>96</xdr:row>
      <xdr:rowOff>99898</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639300" y="16491001"/>
          <a:ext cx="838200" cy="6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133239</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249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110362</xdr:rowOff>
    </xdr:from>
    <xdr:to>
      <xdr:col>55</xdr:col>
      <xdr:colOff>50800</xdr:colOff>
      <xdr:row>96</xdr:row>
      <xdr:rowOff>40512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39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23851</xdr:rowOff>
    </xdr:from>
    <xdr:to>
      <xdr:col>50</xdr:col>
      <xdr:colOff>114300</xdr:colOff>
      <xdr:row>96</xdr:row>
      <xdr:rowOff>31801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483051"/>
          <a:ext cx="889000" cy="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129121</xdr:rowOff>
    </xdr:from>
    <xdr:to>
      <xdr:col>50</xdr:col>
      <xdr:colOff>165100</xdr:colOff>
      <xdr:row>96</xdr:row>
      <xdr:rowOff>59271</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75798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1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23851</xdr:rowOff>
    </xdr:from>
    <xdr:to>
      <xdr:col>45</xdr:col>
      <xdr:colOff>177800</xdr:colOff>
      <xdr:row>97</xdr:row>
      <xdr:rowOff>77127</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483051"/>
          <a:ext cx="889000" cy="224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163982</xdr:rowOff>
    </xdr:from>
    <xdr:to>
      <xdr:col>46</xdr:col>
      <xdr:colOff>38100</xdr:colOff>
      <xdr:row>96</xdr:row>
      <xdr:rowOff>94132</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85259</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54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77127</xdr:rowOff>
    </xdr:from>
    <xdr:to>
      <xdr:col>41</xdr:col>
      <xdr:colOff>50800</xdr:colOff>
      <xdr:row>97</xdr:row>
      <xdr:rowOff>100685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6972300" y="16707777"/>
          <a:ext cx="889000" cy="2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17284</xdr:rowOff>
    </xdr:from>
    <xdr:to>
      <xdr:col>41</xdr:col>
      <xdr:colOff>101600</xdr:colOff>
      <xdr:row>96</xdr:row>
      <xdr:rowOff>118884</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135411</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25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129426</xdr:rowOff>
    </xdr:from>
    <xdr:to>
      <xdr:col>36</xdr:col>
      <xdr:colOff>165100</xdr:colOff>
      <xdr:row>96</xdr:row>
      <xdr:rowOff>59576</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76103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19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49098</xdr:rowOff>
    </xdr:from>
    <xdr:to>
      <xdr:col>55</xdr:col>
      <xdr:colOff>50800</xdr:colOff>
      <xdr:row>96</xdr:row>
      <xdr:rowOff>150698</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50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27525</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48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152451</xdr:rowOff>
    </xdr:from>
    <xdr:to>
      <xdr:col>50</xdr:col>
      <xdr:colOff>165100</xdr:colOff>
      <xdr:row>96</xdr:row>
      <xdr:rowOff>82601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44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73728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53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144501</xdr:rowOff>
    </xdr:from>
    <xdr:to>
      <xdr:col>46</xdr:col>
      <xdr:colOff>38100</xdr:colOff>
      <xdr:row>96</xdr:row>
      <xdr:rowOff>74651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432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91178</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207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26327</xdr:rowOff>
    </xdr:from>
    <xdr:to>
      <xdr:col>41</xdr:col>
      <xdr:colOff>101600</xdr:colOff>
      <xdr:row>97</xdr:row>
      <xdr:rowOff>127927</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65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119054</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749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49885</xdr:rowOff>
    </xdr:from>
    <xdr:to>
      <xdr:col>36</xdr:col>
      <xdr:colOff>165100</xdr:colOff>
      <xdr:row>97</xdr:row>
      <xdr:rowOff>151485</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68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142612</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77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52489</xdr:rowOff>
    </xdr:from>
    <xdr:to>
      <xdr:col>85</xdr:col>
      <xdr:colOff>126364</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95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170616</xdr:rowOff>
    </xdr:from>
    <xdr:ext cx="534377"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97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52489</xdr:rowOff>
    </xdr:from>
    <xdr:to>
      <xdr:col>86</xdr:col>
      <xdr:colOff>25400</xdr:colOff>
      <xdr:row>30</xdr:row>
      <xdr:rowOff>52489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9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160236</xdr:rowOff>
    </xdr:from>
    <xdr:to>
      <xdr:col>85</xdr:col>
      <xdr:colOff>127000</xdr:colOff>
      <xdr:row>39</xdr:row>
      <xdr:rowOff>13513</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75336"/>
          <a:ext cx="838200" cy="24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23004</xdr:rowOff>
    </xdr:from>
    <xdr:ext cx="469744"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66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xdr:rowOff>
    </xdr:from>
    <xdr:to>
      <xdr:col>85</xdr:col>
      <xdr:colOff>177800</xdr:colOff>
      <xdr:row>38</xdr:row>
      <xdr:rowOff>101727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1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160236</xdr:rowOff>
    </xdr:from>
    <xdr:to>
      <xdr:col>81</xdr:col>
      <xdr:colOff>50800</xdr:colOff>
      <xdr:row>39</xdr:row>
      <xdr:rowOff>26619</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4592300" y="6675336"/>
          <a:ext cx="889000" cy="3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12662</xdr:rowOff>
    </xdr:from>
    <xdr:to>
      <xdr:col>81</xdr:col>
      <xdr:colOff>101600</xdr:colOff>
      <xdr:row>38</xdr:row>
      <xdr:rowOff>114262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130789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30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20447</xdr:rowOff>
    </xdr:from>
    <xdr:to>
      <xdr:col>76</xdr:col>
      <xdr:colOff>114300</xdr:colOff>
      <xdr:row>39</xdr:row>
      <xdr:rowOff>26619</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706997"/>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32703</xdr:rowOff>
    </xdr:from>
    <xdr:to>
      <xdr:col>76</xdr:col>
      <xdr:colOff>165100</xdr:colOff>
      <xdr:row>38</xdr:row>
      <xdr:rowOff>134303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150830</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57428" y="632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20447</xdr:rowOff>
    </xdr:from>
    <xdr:to>
      <xdr:col>71</xdr:col>
      <xdr:colOff>177800</xdr:colOff>
      <xdr:row>39</xdr:row>
      <xdr:rowOff>44450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flipV="1">
          <a:off x="12814300" y="6706997"/>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9919</xdr:rowOff>
    </xdr:from>
    <xdr:to>
      <xdr:col>72</xdr:col>
      <xdr:colOff>38100</xdr:colOff>
      <xdr:row>38</xdr:row>
      <xdr:rowOff>111519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128046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468428" y="630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90919</xdr:rowOff>
    </xdr:from>
    <xdr:to>
      <xdr:col>67</xdr:col>
      <xdr:colOff>101600</xdr:colOff>
      <xdr:row>38</xdr:row>
      <xdr:rowOff>21069</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37596</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20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134163</xdr:rowOff>
    </xdr:from>
    <xdr:to>
      <xdr:col>85</xdr:col>
      <xdr:colOff>177800</xdr:colOff>
      <xdr:row>39</xdr:row>
      <xdr:rowOff>64313</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4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49090</xdr:rowOff>
    </xdr:from>
    <xdr:ext cx="378565"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64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109436</xdr:rowOff>
    </xdr:from>
    <xdr:to>
      <xdr:col>81</xdr:col>
      <xdr:colOff>101600</xdr:colOff>
      <xdr:row>39</xdr:row>
      <xdr:rowOff>39586</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24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30713</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46428" y="6717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147269</xdr:rowOff>
    </xdr:from>
    <xdr:to>
      <xdr:col>76</xdr:col>
      <xdr:colOff>165100</xdr:colOff>
      <xdr:row>39</xdr:row>
      <xdr:rowOff>77419</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62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68546</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03017" y="6755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141097</xdr:rowOff>
    </xdr:from>
    <xdr:to>
      <xdr:col>72</xdr:col>
      <xdr:colOff>38100</xdr:colOff>
      <xdr:row>39</xdr:row>
      <xdr:rowOff>71247</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656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62374</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14017" y="6748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93621</xdr:rowOff>
    </xdr:from>
    <xdr:to>
      <xdr:col>85</xdr:col>
      <xdr:colOff>126364</xdr:colOff>
      <xdr:row>79</xdr:row>
      <xdr:rowOff>102846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095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106673</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6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102846</xdr:rowOff>
    </xdr:from>
    <xdr:to>
      <xdr:col>86</xdr:col>
      <xdr:colOff>25400</xdr:colOff>
      <xdr:row>79</xdr:row>
      <xdr:rowOff>102846</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64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40298</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8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93621</xdr:rowOff>
    </xdr:from>
    <xdr:to>
      <xdr:col>86</xdr:col>
      <xdr:colOff>25400</xdr:colOff>
      <xdr:row>70</xdr:row>
      <xdr:rowOff>93621</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09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123616</xdr:rowOff>
    </xdr:from>
    <xdr:to>
      <xdr:col>85</xdr:col>
      <xdr:colOff>127000</xdr:colOff>
      <xdr:row>75</xdr:row>
      <xdr:rowOff>150395</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5481300" y="12982366"/>
          <a:ext cx="838200" cy="2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104638</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963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126211</xdr:rowOff>
    </xdr:from>
    <xdr:to>
      <xdr:col>85</xdr:col>
      <xdr:colOff>177800</xdr:colOff>
      <xdr:row>76</xdr:row>
      <xdr:rowOff>56361</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298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111811</xdr:rowOff>
    </xdr:from>
    <xdr:to>
      <xdr:col>81</xdr:col>
      <xdr:colOff>50800</xdr:colOff>
      <xdr:row>75</xdr:row>
      <xdr:rowOff>123616</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2970561"/>
          <a:ext cx="889000" cy="11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124610</xdr:rowOff>
    </xdr:from>
    <xdr:to>
      <xdr:col>81</xdr:col>
      <xdr:colOff>101600</xdr:colOff>
      <xdr:row>76</xdr:row>
      <xdr:rowOff>54759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9833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45888</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076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111811</xdr:rowOff>
    </xdr:from>
    <xdr:to>
      <xdr:col>76</xdr:col>
      <xdr:colOff>114300</xdr:colOff>
      <xdr:row>76</xdr:row>
      <xdr:rowOff>547</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2970561"/>
          <a:ext cx="889000" cy="60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142964</xdr:rowOff>
    </xdr:from>
    <xdr:to>
      <xdr:col>76</xdr:col>
      <xdr:colOff>165100</xdr:colOff>
      <xdr:row>76</xdr:row>
      <xdr:rowOff>73115</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0017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64240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09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547</xdr:rowOff>
    </xdr:from>
    <xdr:to>
      <xdr:col>71</xdr:col>
      <xdr:colOff>177800</xdr:colOff>
      <xdr:row>76</xdr:row>
      <xdr:rowOff>62793</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030747"/>
          <a:ext cx="889000" cy="62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150475</xdr:rowOff>
    </xdr:from>
    <xdr:to>
      <xdr:col>72</xdr:col>
      <xdr:colOff>38100</xdr:colOff>
      <xdr:row>76</xdr:row>
      <xdr:rowOff>80625</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0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71752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310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164714</xdr:rowOff>
    </xdr:from>
    <xdr:to>
      <xdr:col>67</xdr:col>
      <xdr:colOff>101600</xdr:colOff>
      <xdr:row>76</xdr:row>
      <xdr:rowOff>94864</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02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111390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798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99595</xdr:rowOff>
    </xdr:from>
    <xdr:to>
      <xdr:col>85</xdr:col>
      <xdr:colOff>177800</xdr:colOff>
      <xdr:row>76</xdr:row>
      <xdr:rowOff>29745</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295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122472</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280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72816</xdr:rowOff>
    </xdr:from>
    <xdr:to>
      <xdr:col>81</xdr:col>
      <xdr:colOff>101600</xdr:colOff>
      <xdr:row>76</xdr:row>
      <xdr:rowOff>2967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29315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19493</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270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61011</xdr:rowOff>
    </xdr:from>
    <xdr:to>
      <xdr:col>76</xdr:col>
      <xdr:colOff>165100</xdr:colOff>
      <xdr:row>75</xdr:row>
      <xdr:rowOff>162610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291976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7688</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269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121198</xdr:rowOff>
    </xdr:from>
    <xdr:to>
      <xdr:col>72</xdr:col>
      <xdr:colOff>38100</xdr:colOff>
      <xdr:row>76</xdr:row>
      <xdr:rowOff>51349</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297994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67875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2755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11993</xdr:rowOff>
    </xdr:from>
    <xdr:to>
      <xdr:col>67</xdr:col>
      <xdr:colOff>101600</xdr:colOff>
      <xdr:row>76</xdr:row>
      <xdr:rowOff>113593</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04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104720</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13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95845</xdr:rowOff>
    </xdr:from>
    <xdr:to>
      <xdr:col>85</xdr:col>
      <xdr:colOff>126364</xdr:colOff>
      <xdr:row>98</xdr:row>
      <xdr:rowOff>113978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526345"/>
          <a:ext cx="1269" cy="138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117805</xdr:rowOff>
    </xdr:from>
    <xdr:ext cx="469744"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113978</xdr:rowOff>
    </xdr:from>
    <xdr:to>
      <xdr:col>86</xdr:col>
      <xdr:colOff>25400</xdr:colOff>
      <xdr:row>98</xdr:row>
      <xdr:rowOff>113978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1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42522</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3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95845</xdr:rowOff>
    </xdr:from>
    <xdr:to>
      <xdr:col>86</xdr:col>
      <xdr:colOff>25400</xdr:colOff>
      <xdr:row>90</xdr:row>
      <xdr:rowOff>95845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52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113978</xdr:rowOff>
    </xdr:from>
    <xdr:to>
      <xdr:col>85</xdr:col>
      <xdr:colOff>127000</xdr:colOff>
      <xdr:row>98</xdr:row>
      <xdr:rowOff>135804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5481300" y="16916078"/>
          <a:ext cx="838200" cy="21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31428</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490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8551</xdr:rowOff>
    </xdr:from>
    <xdr:to>
      <xdr:col>85</xdr:col>
      <xdr:colOff>177800</xdr:colOff>
      <xdr:row>97</xdr:row>
      <xdr:rowOff>110151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6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135274</xdr:rowOff>
    </xdr:from>
    <xdr:to>
      <xdr:col>81</xdr:col>
      <xdr:colOff>50800</xdr:colOff>
      <xdr:row>98</xdr:row>
      <xdr:rowOff>135804</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4592300" y="16937374"/>
          <a:ext cx="889000" cy="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23895</xdr:rowOff>
    </xdr:from>
    <xdr:to>
      <xdr:col>81</xdr:col>
      <xdr:colOff>101600</xdr:colOff>
      <xdr:row>97</xdr:row>
      <xdr:rowOff>125495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65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142022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42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134507</xdr:rowOff>
    </xdr:from>
    <xdr:to>
      <xdr:col>76</xdr:col>
      <xdr:colOff>114300</xdr:colOff>
      <xdr:row>98</xdr:row>
      <xdr:rowOff>135274</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3703300" y="16936607"/>
          <a:ext cx="889000" cy="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21792</xdr:rowOff>
    </xdr:from>
    <xdr:to>
      <xdr:col>76</xdr:col>
      <xdr:colOff>165100</xdr:colOff>
      <xdr:row>97</xdr:row>
      <xdr:rowOff>123392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65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139919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42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64756</xdr:rowOff>
    </xdr:from>
    <xdr:to>
      <xdr:col>71</xdr:col>
      <xdr:colOff>177800</xdr:colOff>
      <xdr:row>98</xdr:row>
      <xdr:rowOff>134507</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2814300" y="16866856"/>
          <a:ext cx="889000" cy="6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165517</xdr:rowOff>
    </xdr:from>
    <xdr:to>
      <xdr:col>72</xdr:col>
      <xdr:colOff>38100</xdr:colOff>
      <xdr:row>97</xdr:row>
      <xdr:rowOff>95667</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6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112194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39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65821</xdr:rowOff>
    </xdr:from>
    <xdr:to>
      <xdr:col>67</xdr:col>
      <xdr:colOff>101600</xdr:colOff>
      <xdr:row>97</xdr:row>
      <xdr:rowOff>167421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69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12498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47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63178</xdr:rowOff>
    </xdr:from>
    <xdr:to>
      <xdr:col>85</xdr:col>
      <xdr:colOff>177800</xdr:colOff>
      <xdr:row>98</xdr:row>
      <xdr:rowOff>164778</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86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149555</xdr:rowOff>
    </xdr:from>
    <xdr:ext cx="469744"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78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85004</xdr:rowOff>
    </xdr:from>
    <xdr:to>
      <xdr:col>81</xdr:col>
      <xdr:colOff>101600</xdr:colOff>
      <xdr:row>99</xdr:row>
      <xdr:rowOff>15154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88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99</xdr:row>
      <xdr:rowOff>6281</xdr:rowOff>
    </xdr:from>
    <xdr:ext cx="378565"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2017" y="16979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84474</xdr:rowOff>
    </xdr:from>
    <xdr:to>
      <xdr:col>76</xdr:col>
      <xdr:colOff>165100</xdr:colOff>
      <xdr:row>99</xdr:row>
      <xdr:rowOff>14624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88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5751</xdr:rowOff>
    </xdr:from>
    <xdr:ext cx="378565"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403017" y="16979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83707</xdr:rowOff>
    </xdr:from>
    <xdr:to>
      <xdr:col>72</xdr:col>
      <xdr:colOff>38100</xdr:colOff>
      <xdr:row>99</xdr:row>
      <xdr:rowOff>13857</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885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4984</xdr:rowOff>
    </xdr:from>
    <xdr:ext cx="378565"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514017" y="16978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13956</xdr:rowOff>
    </xdr:from>
    <xdr:to>
      <xdr:col>67</xdr:col>
      <xdr:colOff>101600</xdr:colOff>
      <xdr:row>98</xdr:row>
      <xdr:rowOff>115556</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816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106683</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79428" y="16908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5695</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149195"/>
          <a:ext cx="1269" cy="1505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123822</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492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5695</xdr:rowOff>
    </xdr:from>
    <xdr:to>
      <xdr:col>116</xdr:col>
      <xdr:colOff>152400</xdr:colOff>
      <xdr:row>30</xdr:row>
      <xdr:rowOff>5695</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149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57678</xdr:rowOff>
    </xdr:from>
    <xdr:to>
      <xdr:col>116</xdr:col>
      <xdr:colOff>63500</xdr:colOff>
      <xdr:row>36</xdr:row>
      <xdr:rowOff>75966</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622987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5422</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349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26995</xdr:rowOff>
    </xdr:from>
    <xdr:to>
      <xdr:col>116</xdr:col>
      <xdr:colOff>114300</xdr:colOff>
      <xdr:row>37</xdr:row>
      <xdr:rowOff>128595</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37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75966</xdr:rowOff>
    </xdr:from>
    <xdr:to>
      <xdr:col>111</xdr:col>
      <xdr:colOff>177800</xdr:colOff>
      <xdr:row>36</xdr:row>
      <xdr:rowOff>89317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20434300" y="6248166"/>
          <a:ext cx="889000" cy="13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xdr:rowOff>
    </xdr:from>
    <xdr:to>
      <xdr:col>112</xdr:col>
      <xdr:colOff>38100</xdr:colOff>
      <xdr:row>37</xdr:row>
      <xdr:rowOff>103220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34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94347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43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89317</xdr:rowOff>
    </xdr:from>
    <xdr:to>
      <xdr:col>107</xdr:col>
      <xdr:colOff>50800</xdr:colOff>
      <xdr:row>36</xdr:row>
      <xdr:rowOff>92151</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9545300" y="6261517"/>
          <a:ext cx="889000" cy="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4592</xdr:rowOff>
    </xdr:from>
    <xdr:to>
      <xdr:col>107</xdr:col>
      <xdr:colOff>101600</xdr:colOff>
      <xdr:row>37</xdr:row>
      <xdr:rowOff>106192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34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97319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44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91191</xdr:rowOff>
    </xdr:from>
    <xdr:to>
      <xdr:col>102</xdr:col>
      <xdr:colOff>114300</xdr:colOff>
      <xdr:row>36</xdr:row>
      <xdr:rowOff>92151</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263391"/>
          <a:ext cx="8890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27544</xdr:rowOff>
    </xdr:from>
    <xdr:to>
      <xdr:col>102</xdr:col>
      <xdr:colOff>165100</xdr:colOff>
      <xdr:row>37</xdr:row>
      <xdr:rowOff>129144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37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120271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4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50267</xdr:rowOff>
    </xdr:from>
    <xdr:to>
      <xdr:col>98</xdr:col>
      <xdr:colOff>38100</xdr:colOff>
      <xdr:row>37</xdr:row>
      <xdr:rowOff>151867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39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142994</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486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6878</xdr:rowOff>
    </xdr:from>
    <xdr:to>
      <xdr:col>116</xdr:col>
      <xdr:colOff>114300</xdr:colOff>
      <xdr:row>36</xdr:row>
      <xdr:rowOff>108478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17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29755</xdr:rowOff>
    </xdr:from>
    <xdr:ext cx="469744"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030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25166</xdr:rowOff>
    </xdr:from>
    <xdr:to>
      <xdr:col>112</xdr:col>
      <xdr:colOff>38100</xdr:colOff>
      <xdr:row>36</xdr:row>
      <xdr:rowOff>126766</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197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143293</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88428" y="5972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38517</xdr:rowOff>
    </xdr:from>
    <xdr:to>
      <xdr:col>107</xdr:col>
      <xdr:colOff>101600</xdr:colOff>
      <xdr:row>36</xdr:row>
      <xdr:rowOff>140117</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21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156644</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598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41351</xdr:rowOff>
    </xdr:from>
    <xdr:to>
      <xdr:col>102</xdr:col>
      <xdr:colOff>165100</xdr:colOff>
      <xdr:row>36</xdr:row>
      <xdr:rowOff>142951</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213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159478</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10428" y="5988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40391</xdr:rowOff>
    </xdr:from>
    <xdr:to>
      <xdr:col>98</xdr:col>
      <xdr:colOff>38100</xdr:colOff>
      <xdr:row>36</xdr:row>
      <xdr:rowOff>141991</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21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158518</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21428" y="5987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153606</xdr:rowOff>
    </xdr:from>
    <xdr:to>
      <xdr:col>116</xdr:col>
      <xdr:colOff>62864</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897556"/>
          <a:ext cx="1269" cy="1262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100283</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6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153606</xdr:rowOff>
    </xdr:from>
    <xdr:to>
      <xdr:col>116</xdr:col>
      <xdr:colOff>152400</xdr:colOff>
      <xdr:row>51</xdr:row>
      <xdr:rowOff>153606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897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28601</xdr:rowOff>
    </xdr:from>
    <xdr:to>
      <xdr:col>116</xdr:col>
      <xdr:colOff>63500</xdr:colOff>
      <xdr:row>59</xdr:row>
      <xdr:rowOff>29553</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10144151"/>
          <a:ext cx="8382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165460</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766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142583</xdr:rowOff>
    </xdr:from>
    <xdr:to>
      <xdr:col>116</xdr:col>
      <xdr:colOff>114300</xdr:colOff>
      <xdr:row>58</xdr:row>
      <xdr:rowOff>72733</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1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27572</xdr:rowOff>
    </xdr:from>
    <xdr:to>
      <xdr:col>111</xdr:col>
      <xdr:colOff>177800</xdr:colOff>
      <xdr:row>59</xdr:row>
      <xdr:rowOff>28601</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10143122"/>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123609</xdr:rowOff>
    </xdr:from>
    <xdr:to>
      <xdr:col>112</xdr:col>
      <xdr:colOff>38100</xdr:colOff>
      <xdr:row>58</xdr:row>
      <xdr:rowOff>53759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70286</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671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26581</xdr:rowOff>
    </xdr:from>
    <xdr:to>
      <xdr:col>107</xdr:col>
      <xdr:colOff>50800</xdr:colOff>
      <xdr:row>59</xdr:row>
      <xdr:rowOff>27572</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10142131"/>
          <a:ext cx="8890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138240</xdr:rowOff>
    </xdr:from>
    <xdr:to>
      <xdr:col>107</xdr:col>
      <xdr:colOff>101600</xdr:colOff>
      <xdr:row>58</xdr:row>
      <xdr:rowOff>68390</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84917</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68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25705</xdr:rowOff>
    </xdr:from>
    <xdr:to>
      <xdr:col>102</xdr:col>
      <xdr:colOff>114300</xdr:colOff>
      <xdr:row>59</xdr:row>
      <xdr:rowOff>26581</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141255"/>
          <a:ext cx="889000" cy="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106311</xdr:rowOff>
    </xdr:from>
    <xdr:to>
      <xdr:col>102</xdr:col>
      <xdr:colOff>165100</xdr:colOff>
      <xdr:row>58</xdr:row>
      <xdr:rowOff>36461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52988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6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110084</xdr:rowOff>
    </xdr:from>
    <xdr:to>
      <xdr:col>98</xdr:col>
      <xdr:colOff>38100</xdr:colOff>
      <xdr:row>58</xdr:row>
      <xdr:rowOff>40234</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56761</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657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150203</xdr:rowOff>
    </xdr:from>
    <xdr:to>
      <xdr:col>116</xdr:col>
      <xdr:colOff>114300</xdr:colOff>
      <xdr:row>59</xdr:row>
      <xdr:rowOff>80353</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094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65130</xdr:rowOff>
    </xdr:from>
    <xdr:ext cx="378565"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100092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149251</xdr:rowOff>
    </xdr:from>
    <xdr:to>
      <xdr:col>112</xdr:col>
      <xdr:colOff>38100</xdr:colOff>
      <xdr:row>59</xdr:row>
      <xdr:rowOff>79401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09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70528</xdr:rowOff>
    </xdr:from>
    <xdr:ext cx="378565"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34017" y="101860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148222</xdr:rowOff>
    </xdr:from>
    <xdr:to>
      <xdr:col>107</xdr:col>
      <xdr:colOff>101600</xdr:colOff>
      <xdr:row>59</xdr:row>
      <xdr:rowOff>78372</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09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69499</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245017" y="101850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147231</xdr:rowOff>
    </xdr:from>
    <xdr:to>
      <xdr:col>102</xdr:col>
      <xdr:colOff>165100</xdr:colOff>
      <xdr:row>59</xdr:row>
      <xdr:rowOff>77381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09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68508</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6017" y="10184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146355</xdr:rowOff>
    </xdr:from>
    <xdr:to>
      <xdr:col>98</xdr:col>
      <xdr:colOff>38100</xdr:colOff>
      <xdr:row>59</xdr:row>
      <xdr:rowOff>76505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0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67632</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67017" y="10183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17628</xdr:rowOff>
    </xdr:from>
    <xdr:to>
      <xdr:col>116</xdr:col>
      <xdr:colOff>62864</xdr:colOff>
      <xdr:row>78</xdr:row>
      <xdr:rowOff>79235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90578"/>
          <a:ext cx="1269" cy="126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83062</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4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79235</xdr:rowOff>
    </xdr:from>
    <xdr:to>
      <xdr:col>116</xdr:col>
      <xdr:colOff>152400</xdr:colOff>
      <xdr:row>78</xdr:row>
      <xdr:rowOff>79235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45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135755</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17628</xdr:rowOff>
    </xdr:from>
    <xdr:to>
      <xdr:col>116</xdr:col>
      <xdr:colOff>152400</xdr:colOff>
      <xdr:row>71</xdr:row>
      <xdr:rowOff>17628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9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34635</xdr:rowOff>
    </xdr:from>
    <xdr:to>
      <xdr:col>116</xdr:col>
      <xdr:colOff>63500</xdr:colOff>
      <xdr:row>76</xdr:row>
      <xdr:rowOff>113297</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3064835"/>
          <a:ext cx="838200" cy="78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42991</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730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20114</xdr:rowOff>
    </xdr:from>
    <xdr:to>
      <xdr:col>116</xdr:col>
      <xdr:colOff>114300</xdr:colOff>
      <xdr:row>75</xdr:row>
      <xdr:rowOff>121714</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87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113297</xdr:rowOff>
    </xdr:from>
    <xdr:to>
      <xdr:col>111</xdr:col>
      <xdr:colOff>177800</xdr:colOff>
      <xdr:row>76</xdr:row>
      <xdr:rowOff>114965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3143497"/>
          <a:ext cx="889000" cy="1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27109</xdr:rowOff>
    </xdr:from>
    <xdr:to>
      <xdr:col>112</xdr:col>
      <xdr:colOff>38100</xdr:colOff>
      <xdr:row>75</xdr:row>
      <xdr:rowOff>128709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88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145236</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66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100998</xdr:rowOff>
    </xdr:from>
    <xdr:to>
      <xdr:col>107</xdr:col>
      <xdr:colOff>50800</xdr:colOff>
      <xdr:row>76</xdr:row>
      <xdr:rowOff>114965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9545300" y="13131198"/>
          <a:ext cx="889000" cy="13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34859</xdr:rowOff>
    </xdr:from>
    <xdr:to>
      <xdr:col>107</xdr:col>
      <xdr:colOff>101600</xdr:colOff>
      <xdr:row>75</xdr:row>
      <xdr:rowOff>136459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152986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66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100998</xdr:rowOff>
    </xdr:from>
    <xdr:to>
      <xdr:col>102</xdr:col>
      <xdr:colOff>114300</xdr:colOff>
      <xdr:row>76</xdr:row>
      <xdr:rowOff>116497</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3131198"/>
          <a:ext cx="889000" cy="1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46700</xdr:rowOff>
    </xdr:from>
    <xdr:to>
      <xdr:col>102</xdr:col>
      <xdr:colOff>165100</xdr:colOff>
      <xdr:row>75</xdr:row>
      <xdr:rowOff>148301</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9054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164827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68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66200</xdr:rowOff>
    </xdr:from>
    <xdr:to>
      <xdr:col>98</xdr:col>
      <xdr:colOff>38100</xdr:colOff>
      <xdr:row>75</xdr:row>
      <xdr:rowOff>167801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9249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12877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70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155285</xdr:rowOff>
    </xdr:from>
    <xdr:to>
      <xdr:col>116</xdr:col>
      <xdr:colOff>114300</xdr:colOff>
      <xdr:row>76</xdr:row>
      <xdr:rowOff>85435</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301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133712</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99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62497</xdr:rowOff>
    </xdr:from>
    <xdr:to>
      <xdr:col>112</xdr:col>
      <xdr:colOff>38100</xdr:colOff>
      <xdr:row>76</xdr:row>
      <xdr:rowOff>164097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09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155224</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18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64165</xdr:rowOff>
    </xdr:from>
    <xdr:to>
      <xdr:col>107</xdr:col>
      <xdr:colOff>101600</xdr:colOff>
      <xdr:row>76</xdr:row>
      <xdr:rowOff>165765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09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156892</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187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50198</xdr:rowOff>
    </xdr:from>
    <xdr:to>
      <xdr:col>102</xdr:col>
      <xdr:colOff>165100</xdr:colOff>
      <xdr:row>76</xdr:row>
      <xdr:rowOff>151798</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080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142925</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17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65697</xdr:rowOff>
    </xdr:from>
    <xdr:to>
      <xdr:col>98</xdr:col>
      <xdr:colOff>38100</xdr:colOff>
      <xdr:row>76</xdr:row>
      <xdr:rowOff>167297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095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158424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18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普通建設事業費は、小中一貫校の建設に伴い令和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年度が突出している。現在</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校目を建設中であるため、もう一回山ができると推測している。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また、これに伴い公債費の増加が見込まれることから、公共施設等総合管理計画に基づき事業費の抑制に取り組む。</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兵庫県加東市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39,413
37,526
157.55
26,104,243
25,590,294
471,135
12,909,167
26,286,227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70358</xdr:rowOff>
    </xdr:from>
    <xdr:to>
      <xdr:col>24</xdr:col>
      <xdr:colOff>62865</xdr:colOff>
      <xdr:row>38</xdr:row>
      <xdr:rowOff>4064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85308"/>
          <a:ext cx="127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7891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4064</xdr:rowOff>
    </xdr:from>
    <xdr:to>
      <xdr:col>24</xdr:col>
      <xdr:colOff>152400</xdr:colOff>
      <xdr:row>38</xdr:row>
      <xdr:rowOff>4064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17035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70358</xdr:rowOff>
    </xdr:from>
    <xdr:to>
      <xdr:col>24</xdr:col>
      <xdr:colOff>152400</xdr:colOff>
      <xdr:row>31</xdr:row>
      <xdr:rowOff>70358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8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137795</xdr:rowOff>
    </xdr:from>
    <xdr:to>
      <xdr:col>24</xdr:col>
      <xdr:colOff>63500</xdr:colOff>
      <xdr:row>36</xdr:row>
      <xdr:rowOff>147320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38545"/>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2430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03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5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137795</xdr:rowOff>
    </xdr:from>
    <xdr:to>
      <xdr:col>19</xdr:col>
      <xdr:colOff>177800</xdr:colOff>
      <xdr:row>37</xdr:row>
      <xdr:rowOff>21971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38545"/>
          <a:ext cx="889000" cy="22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4699</xdr:rowOff>
    </xdr:from>
    <xdr:to>
      <xdr:col>20</xdr:col>
      <xdr:colOff>38100</xdr:colOff>
      <xdr:row>36</xdr:row>
      <xdr:rowOff>106299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7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97426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6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154178</xdr:rowOff>
    </xdr:from>
    <xdr:to>
      <xdr:col>15</xdr:col>
      <xdr:colOff>50800</xdr:colOff>
      <xdr:row>37</xdr:row>
      <xdr:rowOff>21971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326378"/>
          <a:ext cx="889000" cy="3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14986</xdr:rowOff>
    </xdr:from>
    <xdr:to>
      <xdr:col>15</xdr:col>
      <xdr:colOff>101600</xdr:colOff>
      <xdr:row>36</xdr:row>
      <xdr:rowOff>116586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133113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6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154178</xdr:rowOff>
    </xdr:from>
    <xdr:to>
      <xdr:col>10</xdr:col>
      <xdr:colOff>114300</xdr:colOff>
      <xdr:row>37</xdr:row>
      <xdr:rowOff>9208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326378"/>
          <a:ext cx="889000" cy="26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xdr:rowOff>
    </xdr:from>
    <xdr:to>
      <xdr:col>10</xdr:col>
      <xdr:colOff>165100</xdr:colOff>
      <xdr:row>36</xdr:row>
      <xdr:rowOff>110490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127017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96520</xdr:rowOff>
    </xdr:from>
    <xdr:to>
      <xdr:col>24</xdr:col>
      <xdr:colOff>114300</xdr:colOff>
      <xdr:row>37</xdr:row>
      <xdr:rowOff>26670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68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74947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4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86995</xdr:rowOff>
    </xdr:from>
    <xdr:to>
      <xdr:col>20</xdr:col>
      <xdr:colOff>38100</xdr:colOff>
      <xdr:row>36</xdr:row>
      <xdr:rowOff>17145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8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33672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62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142621</xdr:rowOff>
    </xdr:from>
    <xdr:to>
      <xdr:col>15</xdr:col>
      <xdr:colOff>101600</xdr:colOff>
      <xdr:row>37</xdr:row>
      <xdr:rowOff>72771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14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63898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07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103378</xdr:rowOff>
    </xdr:from>
    <xdr:to>
      <xdr:col>10</xdr:col>
      <xdr:colOff>165100</xdr:colOff>
      <xdr:row>37</xdr:row>
      <xdr:rowOff>33528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7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24655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6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129858</xdr:rowOff>
    </xdr:from>
    <xdr:to>
      <xdr:col>6</xdr:col>
      <xdr:colOff>38100</xdr:colOff>
      <xdr:row>37</xdr:row>
      <xdr:rowOff>60008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0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51135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94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69493</xdr:rowOff>
    </xdr:from>
    <xdr:to>
      <xdr:col>24</xdr:col>
      <xdr:colOff>62865</xdr:colOff>
      <xdr:row>58</xdr:row>
      <xdr:rowOff>35340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13443"/>
          <a:ext cx="1270" cy="1165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39167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35340</xdr:rowOff>
    </xdr:from>
    <xdr:to>
      <xdr:col>24</xdr:col>
      <xdr:colOff>152400</xdr:colOff>
      <xdr:row>58</xdr:row>
      <xdr:rowOff>35340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16170</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69493</xdr:rowOff>
    </xdr:from>
    <xdr:to>
      <xdr:col>24</xdr:col>
      <xdr:colOff>152400</xdr:colOff>
      <xdr:row>51</xdr:row>
      <xdr:rowOff>69493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13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91184</xdr:rowOff>
    </xdr:from>
    <xdr:to>
      <xdr:col>24</xdr:col>
      <xdr:colOff>63500</xdr:colOff>
      <xdr:row>57</xdr:row>
      <xdr:rowOff>129664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63834"/>
          <a:ext cx="838200" cy="3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141484</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71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118607</xdr:rowOff>
    </xdr:from>
    <xdr:to>
      <xdr:col>24</xdr:col>
      <xdr:colOff>114300</xdr:colOff>
      <xdr:row>57</xdr:row>
      <xdr:rowOff>48757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1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87964</xdr:rowOff>
    </xdr:from>
    <xdr:to>
      <xdr:col>19</xdr:col>
      <xdr:colOff>177800</xdr:colOff>
      <xdr:row>57</xdr:row>
      <xdr:rowOff>129664</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860614"/>
          <a:ext cx="889000" cy="4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151936</xdr:rowOff>
    </xdr:from>
    <xdr:to>
      <xdr:col>20</xdr:col>
      <xdr:colOff>38100</xdr:colOff>
      <xdr:row>57</xdr:row>
      <xdr:rowOff>82086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98613</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87964</xdr:rowOff>
    </xdr:from>
    <xdr:to>
      <xdr:col>15</xdr:col>
      <xdr:colOff>50800</xdr:colOff>
      <xdr:row>57</xdr:row>
      <xdr:rowOff>140336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60614"/>
          <a:ext cx="889000" cy="52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151769</xdr:rowOff>
    </xdr:from>
    <xdr:to>
      <xdr:col>15</xdr:col>
      <xdr:colOff>101600</xdr:colOff>
      <xdr:row>57</xdr:row>
      <xdr:rowOff>81919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98446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28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95051</xdr:rowOff>
    </xdr:from>
    <xdr:to>
      <xdr:col>10</xdr:col>
      <xdr:colOff>114300</xdr:colOff>
      <xdr:row>57</xdr:row>
      <xdr:rowOff>140336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524801"/>
          <a:ext cx="889000" cy="388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166258</xdr:rowOff>
    </xdr:from>
    <xdr:to>
      <xdr:col>10</xdr:col>
      <xdr:colOff>165100</xdr:colOff>
      <xdr:row>57</xdr:row>
      <xdr:rowOff>96408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112935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54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139962</xdr:rowOff>
    </xdr:from>
    <xdr:to>
      <xdr:col>6</xdr:col>
      <xdr:colOff>38100</xdr:colOff>
      <xdr:row>55</xdr:row>
      <xdr:rowOff>70112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86639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173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40384</xdr:rowOff>
    </xdr:from>
    <xdr:to>
      <xdr:col>24</xdr:col>
      <xdr:colOff>114300</xdr:colOff>
      <xdr:row>57</xdr:row>
      <xdr:rowOff>141984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1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126761</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27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78864</xdr:rowOff>
    </xdr:from>
    <xdr:to>
      <xdr:col>20</xdr:col>
      <xdr:colOff>38100</xdr:colOff>
      <xdr:row>58</xdr:row>
      <xdr:rowOff>9014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5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141</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44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37164</xdr:rowOff>
    </xdr:from>
    <xdr:to>
      <xdr:col>15</xdr:col>
      <xdr:colOff>101600</xdr:colOff>
      <xdr:row>57</xdr:row>
      <xdr:rowOff>138764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0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129891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02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89536</xdr:rowOff>
    </xdr:from>
    <xdr:to>
      <xdr:col>10</xdr:col>
      <xdr:colOff>165100</xdr:colOff>
      <xdr:row>58</xdr:row>
      <xdr:rowOff>19686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6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10813</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954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44251</xdr:rowOff>
    </xdr:from>
    <xdr:to>
      <xdr:col>6</xdr:col>
      <xdr:colOff>38100</xdr:colOff>
      <xdr:row>55</xdr:row>
      <xdr:rowOff>145851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474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136978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566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47988</xdr:rowOff>
    </xdr:from>
    <xdr:to>
      <xdr:col>24</xdr:col>
      <xdr:colOff>62865</xdr:colOff>
      <xdr:row>79</xdr:row>
      <xdr:rowOff>60398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20938"/>
          <a:ext cx="1270" cy="138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64225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6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60398</xdr:rowOff>
    </xdr:from>
    <xdr:to>
      <xdr:col>24</xdr:col>
      <xdr:colOff>152400</xdr:colOff>
      <xdr:row>79</xdr:row>
      <xdr:rowOff>60398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60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166115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280,675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47988</xdr:rowOff>
    </xdr:from>
    <xdr:to>
      <xdr:col>24</xdr:col>
      <xdr:colOff>152400</xdr:colOff>
      <xdr:row>71</xdr:row>
      <xdr:rowOff>47988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2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106031</xdr:rowOff>
    </xdr:from>
    <xdr:to>
      <xdr:col>24</xdr:col>
      <xdr:colOff>63500</xdr:colOff>
      <xdr:row>77</xdr:row>
      <xdr:rowOff>94427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964781"/>
          <a:ext cx="838200" cy="33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65389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955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86962</xdr:rowOff>
    </xdr:from>
    <xdr:to>
      <xdr:col>24</xdr:col>
      <xdr:colOff>114300</xdr:colOff>
      <xdr:row>77</xdr:row>
      <xdr:rowOff>17112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1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94427</xdr:rowOff>
    </xdr:from>
    <xdr:to>
      <xdr:col>19</xdr:col>
      <xdr:colOff>177800</xdr:colOff>
      <xdr:row>78</xdr:row>
      <xdr:rowOff>5784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96077"/>
          <a:ext cx="889000" cy="82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26873</xdr:rowOff>
    </xdr:from>
    <xdr:to>
      <xdr:col>20</xdr:col>
      <xdr:colOff>38100</xdr:colOff>
      <xdr:row>77</xdr:row>
      <xdr:rowOff>128473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2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145000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03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35742</xdr:rowOff>
    </xdr:from>
    <xdr:to>
      <xdr:col>15</xdr:col>
      <xdr:colOff>50800</xdr:colOff>
      <xdr:row>78</xdr:row>
      <xdr:rowOff>5784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237392"/>
          <a:ext cx="889000" cy="141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146779</xdr:rowOff>
    </xdr:from>
    <xdr:to>
      <xdr:col>15</xdr:col>
      <xdr:colOff>101600</xdr:colOff>
      <xdr:row>78</xdr:row>
      <xdr:rowOff>76929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3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68056</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44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35742</xdr:rowOff>
    </xdr:from>
    <xdr:to>
      <xdr:col>10</xdr:col>
      <xdr:colOff>114300</xdr:colOff>
      <xdr:row>78</xdr:row>
      <xdr:rowOff>142160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37392"/>
          <a:ext cx="889000" cy="277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44715</xdr:rowOff>
    </xdr:from>
    <xdr:to>
      <xdr:col>10</xdr:col>
      <xdr:colOff>165100</xdr:colOff>
      <xdr:row>77</xdr:row>
      <xdr:rowOff>146315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137442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39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144418</xdr:rowOff>
    </xdr:from>
    <xdr:to>
      <xdr:col>6</xdr:col>
      <xdr:colOff>38100</xdr:colOff>
      <xdr:row>79</xdr:row>
      <xdr:rowOff>74568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5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65695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610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55231</xdr:rowOff>
    </xdr:from>
    <xdr:to>
      <xdr:col>24</xdr:col>
      <xdr:colOff>114300</xdr:colOff>
      <xdr:row>75</xdr:row>
      <xdr:rowOff>156831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1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78108</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765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43627</xdr:rowOff>
    </xdr:from>
    <xdr:to>
      <xdr:col>20</xdr:col>
      <xdr:colOff>38100</xdr:colOff>
      <xdr:row>77</xdr:row>
      <xdr:rowOff>145227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4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136354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38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126434</xdr:rowOff>
    </xdr:from>
    <xdr:to>
      <xdr:col>15</xdr:col>
      <xdr:colOff>101600</xdr:colOff>
      <xdr:row>78</xdr:row>
      <xdr:rowOff>56584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32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73111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103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156392</xdr:rowOff>
    </xdr:from>
    <xdr:to>
      <xdr:col>10</xdr:col>
      <xdr:colOff>165100</xdr:colOff>
      <xdr:row>77</xdr:row>
      <xdr:rowOff>86542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86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103068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61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91360</xdr:rowOff>
    </xdr:from>
    <xdr:to>
      <xdr:col>6</xdr:col>
      <xdr:colOff>38100</xdr:colOff>
      <xdr:row>79</xdr:row>
      <xdr:rowOff>21510</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46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38037</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23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122162</xdr:rowOff>
    </xdr:from>
    <xdr:to>
      <xdr:col>24</xdr:col>
      <xdr:colOff>62865</xdr:colOff>
      <xdr:row>99</xdr:row>
      <xdr:rowOff>37236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81212"/>
          <a:ext cx="1270" cy="162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41063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37236</xdr:rowOff>
    </xdr:from>
    <xdr:to>
      <xdr:col>24</xdr:col>
      <xdr:colOff>152400</xdr:colOff>
      <xdr:row>99</xdr:row>
      <xdr:rowOff>37236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68839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5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122162</xdr:rowOff>
    </xdr:from>
    <xdr:to>
      <xdr:col>24</xdr:col>
      <xdr:colOff>152400</xdr:colOff>
      <xdr:row>89</xdr:row>
      <xdr:rowOff>122162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8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162140</xdr:rowOff>
    </xdr:from>
    <xdr:to>
      <xdr:col>24</xdr:col>
      <xdr:colOff>63500</xdr:colOff>
      <xdr:row>98</xdr:row>
      <xdr:rowOff>58280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792790"/>
          <a:ext cx="838200" cy="67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156773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44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133896</xdr:rowOff>
    </xdr:from>
    <xdr:to>
      <xdr:col>24</xdr:col>
      <xdr:colOff>114300</xdr:colOff>
      <xdr:row>97</xdr:row>
      <xdr:rowOff>64046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9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77406</xdr:rowOff>
    </xdr:from>
    <xdr:to>
      <xdr:col>19</xdr:col>
      <xdr:colOff>177800</xdr:colOff>
      <xdr:row>98</xdr:row>
      <xdr:rowOff>58280</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708056"/>
          <a:ext cx="889000" cy="152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12725</xdr:rowOff>
    </xdr:from>
    <xdr:to>
      <xdr:col>20</xdr:col>
      <xdr:colOff>38100</xdr:colOff>
      <xdr:row>97</xdr:row>
      <xdr:rowOff>114325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4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130852</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41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77406</xdr:rowOff>
    </xdr:from>
    <xdr:to>
      <xdr:col>15</xdr:col>
      <xdr:colOff>50800</xdr:colOff>
      <xdr:row>97</xdr:row>
      <xdr:rowOff>126085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708056"/>
          <a:ext cx="889000" cy="48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154953</xdr:rowOff>
    </xdr:from>
    <xdr:to>
      <xdr:col>15</xdr:col>
      <xdr:colOff>101600</xdr:colOff>
      <xdr:row>97</xdr:row>
      <xdr:rowOff>85103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101630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38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126085</xdr:rowOff>
    </xdr:from>
    <xdr:to>
      <xdr:col>10</xdr:col>
      <xdr:colOff>114300</xdr:colOff>
      <xdr:row>98</xdr:row>
      <xdr:rowOff>139891</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756735"/>
          <a:ext cx="889000" cy="185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7696</xdr:rowOff>
    </xdr:from>
    <xdr:to>
      <xdr:col>10</xdr:col>
      <xdr:colOff>165100</xdr:colOff>
      <xdr:row>97</xdr:row>
      <xdr:rowOff>109296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125823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1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105333</xdr:rowOff>
    </xdr:from>
    <xdr:to>
      <xdr:col>6</xdr:col>
      <xdr:colOff>38100</xdr:colOff>
      <xdr:row>98</xdr:row>
      <xdr:rowOff>35483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52010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11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111340</xdr:rowOff>
    </xdr:from>
    <xdr:to>
      <xdr:col>24</xdr:col>
      <xdr:colOff>114300</xdr:colOff>
      <xdr:row>98</xdr:row>
      <xdr:rowOff>41490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74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89767</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72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7480</xdr:rowOff>
    </xdr:from>
    <xdr:to>
      <xdr:col>20</xdr:col>
      <xdr:colOff>38100</xdr:colOff>
      <xdr:row>98</xdr:row>
      <xdr:rowOff>109080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80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100207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90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26606</xdr:rowOff>
    </xdr:from>
    <xdr:to>
      <xdr:col>15</xdr:col>
      <xdr:colOff>101600</xdr:colOff>
      <xdr:row>97</xdr:row>
      <xdr:rowOff>128206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65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119333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749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75285</xdr:rowOff>
    </xdr:from>
    <xdr:to>
      <xdr:col>10</xdr:col>
      <xdr:colOff>165100</xdr:colOff>
      <xdr:row>98</xdr:row>
      <xdr:rowOff>5435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705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168012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798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89091</xdr:rowOff>
    </xdr:from>
    <xdr:to>
      <xdr:col>6</xdr:col>
      <xdr:colOff>38100</xdr:colOff>
      <xdr:row>99</xdr:row>
      <xdr:rowOff>19241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9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10368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83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15929</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59429"/>
          <a:ext cx="1270"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134056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15929</xdr:rowOff>
    </xdr:from>
    <xdr:to>
      <xdr:col>55</xdr:col>
      <xdr:colOff>88900</xdr:colOff>
      <xdr:row>30</xdr:row>
      <xdr:rowOff>15929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115534</xdr:rowOff>
    </xdr:from>
    <xdr:to>
      <xdr:col>55</xdr:col>
      <xdr:colOff>0</xdr:colOff>
      <xdr:row>37</xdr:row>
      <xdr:rowOff>122065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459184"/>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89570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617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66693</xdr:rowOff>
    </xdr:from>
    <xdr:to>
      <xdr:col>55</xdr:col>
      <xdr:colOff>50800</xdr:colOff>
      <xdr:row>37</xdr:row>
      <xdr:rowOff>168294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103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66875</xdr:rowOff>
    </xdr:from>
    <xdr:to>
      <xdr:col>50</xdr:col>
      <xdr:colOff>114300</xdr:colOff>
      <xdr:row>37</xdr:row>
      <xdr:rowOff>115534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410525"/>
          <a:ext cx="889000" cy="4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77796</xdr:rowOff>
    </xdr:from>
    <xdr:to>
      <xdr:col>50</xdr:col>
      <xdr:colOff>165100</xdr:colOff>
      <xdr:row>38</xdr:row>
      <xdr:rowOff>7947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170524</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14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66875</xdr:rowOff>
    </xdr:from>
    <xdr:to>
      <xdr:col>45</xdr:col>
      <xdr:colOff>177800</xdr:colOff>
      <xdr:row>37</xdr:row>
      <xdr:rowOff>118473</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410525"/>
          <a:ext cx="889000" cy="51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95431</xdr:rowOff>
    </xdr:from>
    <xdr:to>
      <xdr:col>46</xdr:col>
      <xdr:colOff>38100</xdr:colOff>
      <xdr:row>38</xdr:row>
      <xdr:rowOff>25581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16708</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31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112921</xdr:rowOff>
    </xdr:from>
    <xdr:to>
      <xdr:col>41</xdr:col>
      <xdr:colOff>50800</xdr:colOff>
      <xdr:row>37</xdr:row>
      <xdr:rowOff>118473</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456571"/>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70612</xdr:rowOff>
    </xdr:from>
    <xdr:to>
      <xdr:col>41</xdr:col>
      <xdr:colOff>101600</xdr:colOff>
      <xdr:row>38</xdr:row>
      <xdr:rowOff>762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163339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06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36975</xdr:rowOff>
    </xdr:from>
    <xdr:to>
      <xdr:col>36</xdr:col>
      <xdr:colOff>165100</xdr:colOff>
      <xdr:row>37</xdr:row>
      <xdr:rowOff>138575</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155102</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71265</xdr:rowOff>
    </xdr:from>
    <xdr:to>
      <xdr:col>55</xdr:col>
      <xdr:colOff>50800</xdr:colOff>
      <xdr:row>38</xdr:row>
      <xdr:rowOff>1415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41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49692</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393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64734</xdr:rowOff>
    </xdr:from>
    <xdr:to>
      <xdr:col>50</xdr:col>
      <xdr:colOff>165100</xdr:colOff>
      <xdr:row>37</xdr:row>
      <xdr:rowOff>166334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40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11411</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1836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16075</xdr:rowOff>
    </xdr:from>
    <xdr:to>
      <xdr:col>46</xdr:col>
      <xdr:colOff>38100</xdr:colOff>
      <xdr:row>37</xdr:row>
      <xdr:rowOff>117675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359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134202</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6134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67673</xdr:rowOff>
    </xdr:from>
    <xdr:to>
      <xdr:col>41</xdr:col>
      <xdr:colOff>101600</xdr:colOff>
      <xdr:row>37</xdr:row>
      <xdr:rowOff>169273</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411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14350</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186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62121</xdr:rowOff>
    </xdr:from>
    <xdr:to>
      <xdr:col>36</xdr:col>
      <xdr:colOff>165100</xdr:colOff>
      <xdr:row>37</xdr:row>
      <xdr:rowOff>163721</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405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154848</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6498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149072</xdr:rowOff>
    </xdr:from>
    <xdr:to>
      <xdr:col>54</xdr:col>
      <xdr:colOff>189865</xdr:colOff>
      <xdr:row>59</xdr:row>
      <xdr:rowOff>27019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93022"/>
          <a:ext cx="1270" cy="1249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30846</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27019</xdr:rowOff>
    </xdr:from>
    <xdr:to>
      <xdr:col>55</xdr:col>
      <xdr:colOff>88900</xdr:colOff>
      <xdr:row>59</xdr:row>
      <xdr:rowOff>27019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95749</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149072</xdr:rowOff>
    </xdr:from>
    <xdr:to>
      <xdr:col>55</xdr:col>
      <xdr:colOff>88900</xdr:colOff>
      <xdr:row>51</xdr:row>
      <xdr:rowOff>149072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159912</xdr:rowOff>
    </xdr:from>
    <xdr:to>
      <xdr:col>55</xdr:col>
      <xdr:colOff>0</xdr:colOff>
      <xdr:row>56</xdr:row>
      <xdr:rowOff>171056</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761112"/>
          <a:ext cx="838200" cy="1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120235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549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97358</xdr:rowOff>
    </xdr:from>
    <xdr:to>
      <xdr:col>55</xdr:col>
      <xdr:colOff>50800</xdr:colOff>
      <xdr:row>57</xdr:row>
      <xdr:rowOff>27508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9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105620</xdr:rowOff>
    </xdr:from>
    <xdr:to>
      <xdr:col>50</xdr:col>
      <xdr:colOff>114300</xdr:colOff>
      <xdr:row>56</xdr:row>
      <xdr:rowOff>159912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9706820"/>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87890</xdr:rowOff>
    </xdr:from>
    <xdr:to>
      <xdr:col>50</xdr:col>
      <xdr:colOff>165100</xdr:colOff>
      <xdr:row>57</xdr:row>
      <xdr:rowOff>18040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34567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464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105620</xdr:rowOff>
    </xdr:from>
    <xdr:to>
      <xdr:col>45</xdr:col>
      <xdr:colOff>177800</xdr:colOff>
      <xdr:row>56</xdr:row>
      <xdr:rowOff>119069</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706820"/>
          <a:ext cx="889000" cy="13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94444</xdr:rowOff>
    </xdr:from>
    <xdr:to>
      <xdr:col>46</xdr:col>
      <xdr:colOff>38100</xdr:colOff>
      <xdr:row>57</xdr:row>
      <xdr:rowOff>24594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15721</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119069</xdr:rowOff>
    </xdr:from>
    <xdr:to>
      <xdr:col>41</xdr:col>
      <xdr:colOff>50800</xdr:colOff>
      <xdr:row>56</xdr:row>
      <xdr:rowOff>140862</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9720269"/>
          <a:ext cx="889000" cy="2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113627</xdr:rowOff>
    </xdr:from>
    <xdr:to>
      <xdr:col>41</xdr:col>
      <xdr:colOff>101600</xdr:colOff>
      <xdr:row>57</xdr:row>
      <xdr:rowOff>43777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34904</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80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26426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79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120256</xdr:rowOff>
    </xdr:from>
    <xdr:to>
      <xdr:col>55</xdr:col>
      <xdr:colOff>50800</xdr:colOff>
      <xdr:row>57</xdr:row>
      <xdr:rowOff>50406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721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98683</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69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109112</xdr:rowOff>
    </xdr:from>
    <xdr:to>
      <xdr:col>50</xdr:col>
      <xdr:colOff>165100</xdr:colOff>
      <xdr:row>57</xdr:row>
      <xdr:rowOff>39262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710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30389</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803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54820</xdr:rowOff>
    </xdr:from>
    <xdr:to>
      <xdr:col>46</xdr:col>
      <xdr:colOff>38100</xdr:colOff>
      <xdr:row>56</xdr:row>
      <xdr:rowOff>156420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6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1497</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43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68269</xdr:rowOff>
    </xdr:from>
    <xdr:to>
      <xdr:col>41</xdr:col>
      <xdr:colOff>101600</xdr:colOff>
      <xdr:row>56</xdr:row>
      <xdr:rowOff>169869</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66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14946</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444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90062</xdr:rowOff>
    </xdr:from>
    <xdr:to>
      <xdr:col>36</xdr:col>
      <xdr:colOff>165100</xdr:colOff>
      <xdr:row>57</xdr:row>
      <xdr:rowOff>20212</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69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36739</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46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149244</xdr:rowOff>
    </xdr:from>
    <xdr:to>
      <xdr:col>54</xdr:col>
      <xdr:colOff>189865</xdr:colOff>
      <xdr:row>78</xdr:row>
      <xdr:rowOff>169360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2194"/>
          <a:ext cx="1270" cy="122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1737</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4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169360</xdr:rowOff>
    </xdr:from>
    <xdr:to>
      <xdr:col>55</xdr:col>
      <xdr:colOff>88900</xdr:colOff>
      <xdr:row>78</xdr:row>
      <xdr:rowOff>169360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4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95921</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149244</xdr:rowOff>
    </xdr:from>
    <xdr:to>
      <xdr:col>55</xdr:col>
      <xdr:colOff>88900</xdr:colOff>
      <xdr:row>71</xdr:row>
      <xdr:rowOff>149244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114116</xdr:rowOff>
    </xdr:from>
    <xdr:to>
      <xdr:col>55</xdr:col>
      <xdr:colOff>0</xdr:colOff>
      <xdr:row>77</xdr:row>
      <xdr:rowOff>146159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315766"/>
          <a:ext cx="838200" cy="3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13250</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043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161823</xdr:rowOff>
    </xdr:from>
    <xdr:to>
      <xdr:col>55</xdr:col>
      <xdr:colOff>50800</xdr:colOff>
      <xdr:row>77</xdr:row>
      <xdr:rowOff>91973</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9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97276</xdr:rowOff>
    </xdr:from>
    <xdr:to>
      <xdr:col>50</xdr:col>
      <xdr:colOff>114300</xdr:colOff>
      <xdr:row>77</xdr:row>
      <xdr:rowOff>114116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3298926"/>
          <a:ext cx="889000" cy="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130696</xdr:rowOff>
    </xdr:from>
    <xdr:to>
      <xdr:col>50</xdr:col>
      <xdr:colOff>165100</xdr:colOff>
      <xdr:row>77</xdr:row>
      <xdr:rowOff>60846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77373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293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65633</xdr:rowOff>
    </xdr:from>
    <xdr:to>
      <xdr:col>45</xdr:col>
      <xdr:colOff>177800</xdr:colOff>
      <xdr:row>77</xdr:row>
      <xdr:rowOff>97276</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7861300" y="13267283"/>
          <a:ext cx="889000" cy="3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83356</xdr:rowOff>
    </xdr:from>
    <xdr:to>
      <xdr:col>46</xdr:col>
      <xdr:colOff>38100</xdr:colOff>
      <xdr:row>77</xdr:row>
      <xdr:rowOff>13506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30033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288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80835</xdr:rowOff>
    </xdr:from>
    <xdr:to>
      <xdr:col>41</xdr:col>
      <xdr:colOff>50800</xdr:colOff>
      <xdr:row>77</xdr:row>
      <xdr:rowOff>65633</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6972300" y="13111035"/>
          <a:ext cx="889000" cy="15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87319</xdr:rowOff>
    </xdr:from>
    <xdr:to>
      <xdr:col>41</xdr:col>
      <xdr:colOff>101600</xdr:colOff>
      <xdr:row>77</xdr:row>
      <xdr:rowOff>17469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33996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72231</xdr:rowOff>
    </xdr:from>
    <xdr:to>
      <xdr:col>36</xdr:col>
      <xdr:colOff>165100</xdr:colOff>
      <xdr:row>77</xdr:row>
      <xdr:rowOff>2381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164958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31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95359</xdr:rowOff>
    </xdr:from>
    <xdr:to>
      <xdr:col>55</xdr:col>
      <xdr:colOff>50800</xdr:colOff>
      <xdr:row>78</xdr:row>
      <xdr:rowOff>25509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297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73786</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27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63316</xdr:rowOff>
    </xdr:from>
    <xdr:to>
      <xdr:col>50</xdr:col>
      <xdr:colOff>165100</xdr:colOff>
      <xdr:row>77</xdr:row>
      <xdr:rowOff>164916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264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156043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335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46476</xdr:rowOff>
    </xdr:from>
    <xdr:to>
      <xdr:col>46</xdr:col>
      <xdr:colOff>38100</xdr:colOff>
      <xdr:row>77</xdr:row>
      <xdr:rowOff>148076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24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139203</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3340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14833</xdr:rowOff>
    </xdr:from>
    <xdr:to>
      <xdr:col>41</xdr:col>
      <xdr:colOff>101600</xdr:colOff>
      <xdr:row>77</xdr:row>
      <xdr:rowOff>116433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21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107560</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3309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30035</xdr:rowOff>
    </xdr:from>
    <xdr:to>
      <xdr:col>36</xdr:col>
      <xdr:colOff>165100</xdr:colOff>
      <xdr:row>76</xdr:row>
      <xdr:rowOff>131635</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06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148162</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2835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153060</xdr:rowOff>
    </xdr:from>
    <xdr:to>
      <xdr:col>54</xdr:col>
      <xdr:colOff>189865</xdr:colOff>
      <xdr:row>99</xdr:row>
      <xdr:rowOff>116091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412110"/>
          <a:ext cx="1270" cy="167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119918</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9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116091</xdr:rowOff>
    </xdr:from>
    <xdr:to>
      <xdr:col>55</xdr:col>
      <xdr:colOff>88900</xdr:colOff>
      <xdr:row>99</xdr:row>
      <xdr:rowOff>116091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8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99737</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18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153060</xdr:rowOff>
    </xdr:from>
    <xdr:to>
      <xdr:col>55</xdr:col>
      <xdr:colOff>88900</xdr:colOff>
      <xdr:row>89</xdr:row>
      <xdr:rowOff>153060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41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48616</xdr:rowOff>
    </xdr:from>
    <xdr:to>
      <xdr:col>55</xdr:col>
      <xdr:colOff>0</xdr:colOff>
      <xdr:row>98</xdr:row>
      <xdr:rowOff>54787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6850716"/>
          <a:ext cx="838200" cy="6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129545</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417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106668</xdr:rowOff>
    </xdr:from>
    <xdr:to>
      <xdr:col>55</xdr:col>
      <xdr:colOff>50800</xdr:colOff>
      <xdr:row>97</xdr:row>
      <xdr:rowOff>36818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54787</xdr:rowOff>
    </xdr:from>
    <xdr:to>
      <xdr:col>50</xdr:col>
      <xdr:colOff>114300</xdr:colOff>
      <xdr:row>98</xdr:row>
      <xdr:rowOff>61773</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856887"/>
          <a:ext cx="889000" cy="6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146659</xdr:rowOff>
    </xdr:from>
    <xdr:to>
      <xdr:col>50</xdr:col>
      <xdr:colOff>165100</xdr:colOff>
      <xdr:row>97</xdr:row>
      <xdr:rowOff>76809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93336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38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103873</xdr:rowOff>
    </xdr:from>
    <xdr:to>
      <xdr:col>45</xdr:col>
      <xdr:colOff>177800</xdr:colOff>
      <xdr:row>98</xdr:row>
      <xdr:rowOff>61773</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6734523"/>
          <a:ext cx="889000" cy="129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127851</xdr:rowOff>
    </xdr:from>
    <xdr:to>
      <xdr:col>46</xdr:col>
      <xdr:colOff>38100</xdr:colOff>
      <xdr:row>97</xdr:row>
      <xdr:rowOff>58001</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74528</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36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103873</xdr:rowOff>
    </xdr:from>
    <xdr:to>
      <xdr:col>41</xdr:col>
      <xdr:colOff>50800</xdr:colOff>
      <xdr:row>98</xdr:row>
      <xdr:rowOff>65900</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6972300" y="16734523"/>
          <a:ext cx="889000" cy="13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129984</xdr:rowOff>
    </xdr:from>
    <xdr:to>
      <xdr:col>41</xdr:col>
      <xdr:colOff>101600</xdr:colOff>
      <xdr:row>97</xdr:row>
      <xdr:rowOff>60134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76661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36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117602</xdr:rowOff>
    </xdr:from>
    <xdr:to>
      <xdr:col>36</xdr:col>
      <xdr:colOff>165100</xdr:colOff>
      <xdr:row>97</xdr:row>
      <xdr:rowOff>47752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64279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35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169266</xdr:rowOff>
    </xdr:from>
    <xdr:to>
      <xdr:col>55</xdr:col>
      <xdr:colOff>50800</xdr:colOff>
      <xdr:row>98</xdr:row>
      <xdr:rowOff>99416</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79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147693</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778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3987</xdr:rowOff>
    </xdr:from>
    <xdr:to>
      <xdr:col>50</xdr:col>
      <xdr:colOff>165100</xdr:colOff>
      <xdr:row>98</xdr:row>
      <xdr:rowOff>105587</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80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96714</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898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10973</xdr:rowOff>
    </xdr:from>
    <xdr:to>
      <xdr:col>46</xdr:col>
      <xdr:colOff>38100</xdr:colOff>
      <xdr:row>98</xdr:row>
      <xdr:rowOff>112573</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813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103700</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905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53073</xdr:rowOff>
    </xdr:from>
    <xdr:to>
      <xdr:col>41</xdr:col>
      <xdr:colOff>101600</xdr:colOff>
      <xdr:row>97</xdr:row>
      <xdr:rowOff>154673</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68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145800</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776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15100</xdr:rowOff>
    </xdr:from>
    <xdr:to>
      <xdr:col>36</xdr:col>
      <xdr:colOff>165100</xdr:colOff>
      <xdr:row>98</xdr:row>
      <xdr:rowOff>116700</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8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107827</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90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45022</xdr:rowOff>
    </xdr:from>
    <xdr:to>
      <xdr:col>85</xdr:col>
      <xdr:colOff>126364</xdr:colOff>
      <xdr:row>38</xdr:row>
      <xdr:rowOff>162217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59972"/>
          <a:ext cx="1269" cy="13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166044</xdr:rowOff>
    </xdr:from>
    <xdr:ext cx="534377"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162217</xdr:rowOff>
    </xdr:from>
    <xdr:to>
      <xdr:col>86</xdr:col>
      <xdr:colOff>25400</xdr:colOff>
      <xdr:row>38</xdr:row>
      <xdr:rowOff>162217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7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163149</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13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45022</xdr:rowOff>
    </xdr:from>
    <xdr:to>
      <xdr:col>86</xdr:col>
      <xdr:colOff>25400</xdr:colOff>
      <xdr:row>31</xdr:row>
      <xdr:rowOff>45022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59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126936</xdr:rowOff>
    </xdr:from>
    <xdr:to>
      <xdr:col>85</xdr:col>
      <xdr:colOff>127000</xdr:colOff>
      <xdr:row>36</xdr:row>
      <xdr:rowOff>33325</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6127686"/>
          <a:ext cx="838200" cy="77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120819</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6121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142392</xdr:rowOff>
    </xdr:from>
    <xdr:to>
      <xdr:col>85</xdr:col>
      <xdr:colOff>177800</xdr:colOff>
      <xdr:row>36</xdr:row>
      <xdr:rowOff>72542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33325</xdr:rowOff>
    </xdr:from>
    <xdr:to>
      <xdr:col>81</xdr:col>
      <xdr:colOff>50800</xdr:colOff>
      <xdr:row>36</xdr:row>
      <xdr:rowOff>82131</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4592300" y="6205525"/>
          <a:ext cx="889000" cy="4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20549</xdr:rowOff>
    </xdr:from>
    <xdr:to>
      <xdr:col>81</xdr:col>
      <xdr:colOff>101600</xdr:colOff>
      <xdr:row>36</xdr:row>
      <xdr:rowOff>122149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19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113276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6285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82131</xdr:rowOff>
    </xdr:from>
    <xdr:to>
      <xdr:col>76</xdr:col>
      <xdr:colOff>114300</xdr:colOff>
      <xdr:row>36</xdr:row>
      <xdr:rowOff>132118</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6254331"/>
          <a:ext cx="889000" cy="49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69812</xdr:rowOff>
    </xdr:from>
    <xdr:to>
      <xdr:col>76</xdr:col>
      <xdr:colOff>165100</xdr:colOff>
      <xdr:row>36</xdr:row>
      <xdr:rowOff>171412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162539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33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93028</xdr:rowOff>
    </xdr:from>
    <xdr:to>
      <xdr:col>71</xdr:col>
      <xdr:colOff>177800</xdr:colOff>
      <xdr:row>36</xdr:row>
      <xdr:rowOff>132118</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2814300" y="6265228"/>
          <a:ext cx="889000" cy="39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70764</xdr:rowOff>
    </xdr:from>
    <xdr:to>
      <xdr:col>72</xdr:col>
      <xdr:colOff>38100</xdr:colOff>
      <xdr:row>37</xdr:row>
      <xdr:rowOff>914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17441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01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38341</xdr:rowOff>
    </xdr:from>
    <xdr:to>
      <xdr:col>67</xdr:col>
      <xdr:colOff>101600</xdr:colOff>
      <xdr:row>36</xdr:row>
      <xdr:rowOff>139941</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156468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98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76136</xdr:rowOff>
    </xdr:from>
    <xdr:to>
      <xdr:col>85</xdr:col>
      <xdr:colOff>177800</xdr:colOff>
      <xdr:row>36</xdr:row>
      <xdr:rowOff>6286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607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99013</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5928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153975</xdr:rowOff>
    </xdr:from>
    <xdr:to>
      <xdr:col>81</xdr:col>
      <xdr:colOff>101600</xdr:colOff>
      <xdr:row>36</xdr:row>
      <xdr:rowOff>84125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154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100652</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592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31331</xdr:rowOff>
    </xdr:from>
    <xdr:to>
      <xdr:col>76</xdr:col>
      <xdr:colOff>165100</xdr:colOff>
      <xdr:row>36</xdr:row>
      <xdr:rowOff>132931</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20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149458</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5978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81318</xdr:rowOff>
    </xdr:from>
    <xdr:to>
      <xdr:col>72</xdr:col>
      <xdr:colOff>38100</xdr:colOff>
      <xdr:row>37</xdr:row>
      <xdr:rowOff>11468</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253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2595</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6346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42228</xdr:rowOff>
    </xdr:from>
    <xdr:to>
      <xdr:col>67</xdr:col>
      <xdr:colOff>101600</xdr:colOff>
      <xdr:row>36</xdr:row>
      <xdr:rowOff>143828</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214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134955</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307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a:extLst>
            <a:ext uri="{FF2B5EF4-FFF2-40B4-BE49-F238E27FC236}">
              <a16:creationId xmlns:a16="http://schemas.microsoft.com/office/drawing/2014/main" id="{00000000-0008-0000-0700-00004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88102</xdr:rowOff>
    </xdr:from>
    <xdr:to>
      <xdr:col>85</xdr:col>
      <xdr:colOff>126364</xdr:colOff>
      <xdr:row>58</xdr:row>
      <xdr:rowOff>140440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6317595" y="8660602"/>
          <a:ext cx="1269" cy="142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144267</xdr:rowOff>
    </xdr:from>
    <xdr:ext cx="534377" cy="259045"/>
    <xdr:sp macro="" textlink="">
      <xdr:nvSpPr>
        <xdr:cNvPr id="581" name="教育費最小値テキスト">
          <a:extLst>
            <a:ext uri="{FF2B5EF4-FFF2-40B4-BE49-F238E27FC236}">
              <a16:creationId xmlns:a16="http://schemas.microsoft.com/office/drawing/2014/main" id="{00000000-0008-0000-0700-000045020000}"/>
            </a:ext>
          </a:extLst>
        </xdr:cNvPr>
        <xdr:cNvSpPr txBox="1"/>
      </xdr:nvSpPr>
      <xdr:spPr>
        <a:xfrm>
          <a:off x="16370300" y="1008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140440</xdr:rowOff>
    </xdr:from>
    <xdr:to>
      <xdr:col>86</xdr:col>
      <xdr:colOff>25400</xdr:colOff>
      <xdr:row>58</xdr:row>
      <xdr:rowOff>140440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100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34779</xdr:rowOff>
    </xdr:from>
    <xdr:ext cx="599010" cy="259045"/>
    <xdr:sp macro="" textlink="">
      <xdr:nvSpPr>
        <xdr:cNvPr id="583" name="教育費最大値テキスト">
          <a:extLst>
            <a:ext uri="{FF2B5EF4-FFF2-40B4-BE49-F238E27FC236}">
              <a16:creationId xmlns:a16="http://schemas.microsoft.com/office/drawing/2014/main" id="{00000000-0008-0000-0700-000047020000}"/>
            </a:ext>
          </a:extLst>
        </xdr:cNvPr>
        <xdr:cNvSpPr txBox="1"/>
      </xdr:nvSpPr>
      <xdr:spPr>
        <a:xfrm>
          <a:off x="16370300" y="84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88102</xdr:rowOff>
    </xdr:from>
    <xdr:to>
      <xdr:col>86</xdr:col>
      <xdr:colOff>25400</xdr:colOff>
      <xdr:row>50</xdr:row>
      <xdr:rowOff>88102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866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50</xdr:row>
      <xdr:rowOff>28208</xdr:rowOff>
    </xdr:from>
    <xdr:to>
      <xdr:col>85</xdr:col>
      <xdr:colOff>127000</xdr:colOff>
      <xdr:row>52</xdr:row>
      <xdr:rowOff>61944</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5481300" y="8600708"/>
          <a:ext cx="838200" cy="376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89567</xdr:rowOff>
    </xdr:from>
    <xdr:ext cx="534377" cy="259045"/>
    <xdr:sp macro="" textlink="">
      <xdr:nvSpPr>
        <xdr:cNvPr id="586" name="教育費平均値テキスト">
          <a:extLst>
            <a:ext uri="{FF2B5EF4-FFF2-40B4-BE49-F238E27FC236}">
              <a16:creationId xmlns:a16="http://schemas.microsoft.com/office/drawing/2014/main" id="{00000000-0008-0000-0700-00004A020000}"/>
            </a:ext>
          </a:extLst>
        </xdr:cNvPr>
        <xdr:cNvSpPr txBox="1"/>
      </xdr:nvSpPr>
      <xdr:spPr>
        <a:xfrm>
          <a:off x="16370300" y="9690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111140</xdr:rowOff>
    </xdr:from>
    <xdr:to>
      <xdr:col>85</xdr:col>
      <xdr:colOff>177800</xdr:colOff>
      <xdr:row>57</xdr:row>
      <xdr:rowOff>41290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6268700" y="971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50</xdr:row>
      <xdr:rowOff>28208</xdr:rowOff>
    </xdr:from>
    <xdr:to>
      <xdr:col>81</xdr:col>
      <xdr:colOff>50800</xdr:colOff>
      <xdr:row>55</xdr:row>
      <xdr:rowOff>100849</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4592300" y="8600708"/>
          <a:ext cx="889000" cy="929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24740</xdr:rowOff>
    </xdr:from>
    <xdr:to>
      <xdr:col>81</xdr:col>
      <xdr:colOff>101600</xdr:colOff>
      <xdr:row>57</xdr:row>
      <xdr:rowOff>126340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54305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117467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989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50</xdr:row>
      <xdr:rowOff>139885</xdr:rowOff>
    </xdr:from>
    <xdr:to>
      <xdr:col>76</xdr:col>
      <xdr:colOff>114300</xdr:colOff>
      <xdr:row>55</xdr:row>
      <xdr:rowOff>100849</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3703300" y="8712385"/>
          <a:ext cx="889000" cy="81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64636</xdr:rowOff>
    </xdr:from>
    <xdr:to>
      <xdr:col>76</xdr:col>
      <xdr:colOff>165100</xdr:colOff>
      <xdr:row>57</xdr:row>
      <xdr:rowOff>166236</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4541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157363</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93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50</xdr:row>
      <xdr:rowOff>139885</xdr:rowOff>
    </xdr:from>
    <xdr:to>
      <xdr:col>71</xdr:col>
      <xdr:colOff>177800</xdr:colOff>
      <xdr:row>57</xdr:row>
      <xdr:rowOff>24888</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flipV="1">
          <a:off x="12814300" y="8712385"/>
          <a:ext cx="889000" cy="1085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60640</xdr:rowOff>
    </xdr:from>
    <xdr:to>
      <xdr:col>72</xdr:col>
      <xdr:colOff>38100</xdr:colOff>
      <xdr:row>57</xdr:row>
      <xdr:rowOff>162240</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3652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153367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92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44683</xdr:rowOff>
    </xdr:from>
    <xdr:to>
      <xdr:col>67</xdr:col>
      <xdr:colOff>101600</xdr:colOff>
      <xdr:row>57</xdr:row>
      <xdr:rowOff>146283</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2763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137410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91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11144</xdr:rowOff>
    </xdr:from>
    <xdr:to>
      <xdr:col>85</xdr:col>
      <xdr:colOff>177800</xdr:colOff>
      <xdr:row>52</xdr:row>
      <xdr:rowOff>112744</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6268700" y="892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34021</xdr:rowOff>
    </xdr:from>
    <xdr:ext cx="599010" cy="259045"/>
    <xdr:sp macro="" textlink="">
      <xdr:nvSpPr>
        <xdr:cNvPr id="605" name="教育費該当値テキスト">
          <a:extLst>
            <a:ext uri="{FF2B5EF4-FFF2-40B4-BE49-F238E27FC236}">
              <a16:creationId xmlns:a16="http://schemas.microsoft.com/office/drawing/2014/main" id="{00000000-0008-0000-0700-00005D020000}"/>
            </a:ext>
          </a:extLst>
        </xdr:cNvPr>
        <xdr:cNvSpPr txBox="1"/>
      </xdr:nvSpPr>
      <xdr:spPr>
        <a:xfrm>
          <a:off x="16370300" y="8777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49</xdr:row>
      <xdr:rowOff>148858</xdr:rowOff>
    </xdr:from>
    <xdr:to>
      <xdr:col>81</xdr:col>
      <xdr:colOff>101600</xdr:colOff>
      <xdr:row>50</xdr:row>
      <xdr:rowOff>79008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5430500" y="854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48</xdr:row>
      <xdr:rowOff>95535</xdr:rowOff>
    </xdr:from>
    <xdr:ext cx="599010"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5181795" y="8325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50049</xdr:rowOff>
    </xdr:from>
    <xdr:to>
      <xdr:col>76</xdr:col>
      <xdr:colOff>165100</xdr:colOff>
      <xdr:row>55</xdr:row>
      <xdr:rowOff>151649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4541500" y="947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168176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4325111" y="925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50</xdr:row>
      <xdr:rowOff>89085</xdr:rowOff>
    </xdr:from>
    <xdr:to>
      <xdr:col>72</xdr:col>
      <xdr:colOff>38100</xdr:colOff>
      <xdr:row>51</xdr:row>
      <xdr:rowOff>19235</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3652500" y="866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49</xdr:row>
      <xdr:rowOff>35762</xdr:rowOff>
    </xdr:from>
    <xdr:ext cx="599010"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3403795" y="8436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145538</xdr:rowOff>
    </xdr:from>
    <xdr:to>
      <xdr:col>67</xdr:col>
      <xdr:colOff>101600</xdr:colOff>
      <xdr:row>57</xdr:row>
      <xdr:rowOff>75688</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2763500" y="974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92215</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547111" y="9521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52489</xdr:rowOff>
    </xdr:from>
    <xdr:to>
      <xdr:col>85</xdr:col>
      <xdr:colOff>126364</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53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170616</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8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52489</xdr:rowOff>
    </xdr:from>
    <xdr:to>
      <xdr:col>86</xdr:col>
      <xdr:colOff>25400</xdr:colOff>
      <xdr:row>70</xdr:row>
      <xdr:rowOff>52489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5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146520</xdr:rowOff>
    </xdr:from>
    <xdr:to>
      <xdr:col>85</xdr:col>
      <xdr:colOff>127000</xdr:colOff>
      <xdr:row>78</xdr:row>
      <xdr:rowOff>160235</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519620"/>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21556</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23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170129</xdr:rowOff>
    </xdr:from>
    <xdr:to>
      <xdr:col>85</xdr:col>
      <xdr:colOff>177800</xdr:colOff>
      <xdr:row>78</xdr:row>
      <xdr:rowOff>100279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160235</xdr:rowOff>
    </xdr:from>
    <xdr:to>
      <xdr:col>81</xdr:col>
      <xdr:colOff>50800</xdr:colOff>
      <xdr:row>79</xdr:row>
      <xdr:rowOff>26619</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3533335"/>
          <a:ext cx="889000" cy="3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12661</xdr:rowOff>
    </xdr:from>
    <xdr:to>
      <xdr:col>81</xdr:col>
      <xdr:colOff>101600</xdr:colOff>
      <xdr:row>78</xdr:row>
      <xdr:rowOff>114261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130788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6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20447</xdr:rowOff>
    </xdr:from>
    <xdr:to>
      <xdr:col>76</xdr:col>
      <xdr:colOff>114300</xdr:colOff>
      <xdr:row>79</xdr:row>
      <xdr:rowOff>26619</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564997"/>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32513</xdr:rowOff>
    </xdr:from>
    <xdr:to>
      <xdr:col>76</xdr:col>
      <xdr:colOff>165100</xdr:colOff>
      <xdr:row>78</xdr:row>
      <xdr:rowOff>134113</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150640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20447</xdr:rowOff>
    </xdr:from>
    <xdr:to>
      <xdr:col>71</xdr:col>
      <xdr:colOff>177800</xdr:colOff>
      <xdr:row>79</xdr:row>
      <xdr:rowOff>44450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564997"/>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9880</xdr:rowOff>
    </xdr:from>
    <xdr:to>
      <xdr:col>72</xdr:col>
      <xdr:colOff>38100</xdr:colOff>
      <xdr:row>78</xdr:row>
      <xdr:rowOff>111480</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128007</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15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90767</xdr:rowOff>
    </xdr:from>
    <xdr:to>
      <xdr:col>67</xdr:col>
      <xdr:colOff>101600</xdr:colOff>
      <xdr:row>78</xdr:row>
      <xdr:rowOff>20917</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37444</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06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95720</xdr:rowOff>
    </xdr:from>
    <xdr:to>
      <xdr:col>85</xdr:col>
      <xdr:colOff>177800</xdr:colOff>
      <xdr:row>79</xdr:row>
      <xdr:rowOff>25870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6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10647</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8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109435</xdr:rowOff>
    </xdr:from>
    <xdr:to>
      <xdr:col>81</xdr:col>
      <xdr:colOff>101600</xdr:colOff>
      <xdr:row>79</xdr:row>
      <xdr:rowOff>39585</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82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30712</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575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147269</xdr:rowOff>
    </xdr:from>
    <xdr:to>
      <xdr:col>76</xdr:col>
      <xdr:colOff>165100</xdr:colOff>
      <xdr:row>79</xdr:row>
      <xdr:rowOff>77419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20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68546</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03017" y="13613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141097</xdr:rowOff>
    </xdr:from>
    <xdr:to>
      <xdr:col>72</xdr:col>
      <xdr:colOff>38100</xdr:colOff>
      <xdr:row>79</xdr:row>
      <xdr:rowOff>71247</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1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62374</xdr:rowOff>
    </xdr:from>
    <xdr:ext cx="378565"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14017" y="13606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93621</xdr:rowOff>
    </xdr:from>
    <xdr:to>
      <xdr:col>85</xdr:col>
      <xdr:colOff>126364</xdr:colOff>
      <xdr:row>99</xdr:row>
      <xdr:rowOff>102846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524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106673</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708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102846</xdr:rowOff>
    </xdr:from>
    <xdr:to>
      <xdr:col>86</xdr:col>
      <xdr:colOff>25400</xdr:colOff>
      <xdr:row>99</xdr:row>
      <xdr:rowOff>102846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707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40298</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29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93621</xdr:rowOff>
    </xdr:from>
    <xdr:to>
      <xdr:col>86</xdr:col>
      <xdr:colOff>25400</xdr:colOff>
      <xdr:row>90</xdr:row>
      <xdr:rowOff>93621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52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123518</xdr:rowOff>
    </xdr:from>
    <xdr:to>
      <xdr:col>85</xdr:col>
      <xdr:colOff>127000</xdr:colOff>
      <xdr:row>95</xdr:row>
      <xdr:rowOff>150298</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5481300" y="16411268"/>
          <a:ext cx="838200" cy="26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104621</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392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126194</xdr:rowOff>
    </xdr:from>
    <xdr:to>
      <xdr:col>85</xdr:col>
      <xdr:colOff>177800</xdr:colOff>
      <xdr:row>96</xdr:row>
      <xdr:rowOff>56344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41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111762</xdr:rowOff>
    </xdr:from>
    <xdr:to>
      <xdr:col>81</xdr:col>
      <xdr:colOff>50800</xdr:colOff>
      <xdr:row>95</xdr:row>
      <xdr:rowOff>123518</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4592300" y="16399512"/>
          <a:ext cx="889000" cy="1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124594</xdr:rowOff>
    </xdr:from>
    <xdr:to>
      <xdr:col>81</xdr:col>
      <xdr:colOff>101600</xdr:colOff>
      <xdr:row>96</xdr:row>
      <xdr:rowOff>54744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412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45871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50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111762</xdr:rowOff>
    </xdr:from>
    <xdr:to>
      <xdr:col>76</xdr:col>
      <xdr:colOff>114300</xdr:colOff>
      <xdr:row>96</xdr:row>
      <xdr:rowOff>499</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3703300" y="16399512"/>
          <a:ext cx="889000" cy="60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142963</xdr:rowOff>
    </xdr:from>
    <xdr:to>
      <xdr:col>76</xdr:col>
      <xdr:colOff>165100</xdr:colOff>
      <xdr:row>96</xdr:row>
      <xdr:rowOff>73113</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4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64240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52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499</xdr:rowOff>
    </xdr:from>
    <xdr:to>
      <xdr:col>71</xdr:col>
      <xdr:colOff>177800</xdr:colOff>
      <xdr:row>96</xdr:row>
      <xdr:rowOff>62726</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flipV="1">
          <a:off x="12814300" y="16459699"/>
          <a:ext cx="889000" cy="6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150459</xdr:rowOff>
    </xdr:from>
    <xdr:to>
      <xdr:col>72</xdr:col>
      <xdr:colOff>38100</xdr:colOff>
      <xdr:row>96</xdr:row>
      <xdr:rowOff>80609</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4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71736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53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164599</xdr:rowOff>
    </xdr:from>
    <xdr:to>
      <xdr:col>67</xdr:col>
      <xdr:colOff>101600</xdr:colOff>
      <xdr:row>96</xdr:row>
      <xdr:rowOff>94749</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111276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22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99498</xdr:rowOff>
    </xdr:from>
    <xdr:to>
      <xdr:col>85</xdr:col>
      <xdr:colOff>177800</xdr:colOff>
      <xdr:row>96</xdr:row>
      <xdr:rowOff>29648</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387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122375</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23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72718</xdr:rowOff>
    </xdr:from>
    <xdr:to>
      <xdr:col>81</xdr:col>
      <xdr:colOff>101600</xdr:colOff>
      <xdr:row>96</xdr:row>
      <xdr:rowOff>2868</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36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19395</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613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60962</xdr:rowOff>
    </xdr:from>
    <xdr:to>
      <xdr:col>76</xdr:col>
      <xdr:colOff>165100</xdr:colOff>
      <xdr:row>95</xdr:row>
      <xdr:rowOff>162562</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34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7639</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6123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121149</xdr:rowOff>
    </xdr:from>
    <xdr:to>
      <xdr:col>72</xdr:col>
      <xdr:colOff>38100</xdr:colOff>
      <xdr:row>96</xdr:row>
      <xdr:rowOff>51299</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408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67826</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618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11926</xdr:rowOff>
    </xdr:from>
    <xdr:to>
      <xdr:col>67</xdr:col>
      <xdr:colOff>101600</xdr:colOff>
      <xdr:row>96</xdr:row>
      <xdr:rowOff>113526</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47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104653</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656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5" name="諸支出金グラフ枠">
          <a:extLst>
            <a:ext uri="{FF2B5EF4-FFF2-40B4-BE49-F238E27FC236}">
              <a16:creationId xmlns:a16="http://schemas.microsoft.com/office/drawing/2014/main" id="{00000000-0008-0000-0700-0000F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25073</xdr:rowOff>
    </xdr:from>
    <xdr:to>
      <xdr:col>116</xdr:col>
      <xdr:colOff>62864</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flipV="1">
          <a:off x="22159595" y="5340023"/>
          <a:ext cx="1269"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105499</xdr:rowOff>
    </xdr:from>
    <xdr:ext cx="249299" cy="259045"/>
    <xdr:sp macro="" textlink="">
      <xdr:nvSpPr>
        <xdr:cNvPr id="757" name="諸支出金最小値テキスト">
          <a:extLst>
            <a:ext uri="{FF2B5EF4-FFF2-40B4-BE49-F238E27FC236}">
              <a16:creationId xmlns:a16="http://schemas.microsoft.com/office/drawing/2014/main" id="{00000000-0008-0000-0700-0000F5020000}"/>
            </a:ext>
          </a:extLst>
        </xdr:cNvPr>
        <xdr:cNvSpPr txBox="1"/>
      </xdr:nvSpPr>
      <xdr:spPr>
        <a:xfrm>
          <a:off x="22212300" y="6792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143200</xdr:rowOff>
    </xdr:from>
    <xdr:ext cx="469744" cy="259045"/>
    <xdr:sp macro="" textlink="">
      <xdr:nvSpPr>
        <xdr:cNvPr id="759" name="諸支出金最大値テキスト">
          <a:extLst>
            <a:ext uri="{FF2B5EF4-FFF2-40B4-BE49-F238E27FC236}">
              <a16:creationId xmlns:a16="http://schemas.microsoft.com/office/drawing/2014/main" id="{00000000-0008-0000-0700-0000F7020000}"/>
            </a:ext>
          </a:extLst>
        </xdr:cNvPr>
        <xdr:cNvSpPr txBox="1"/>
      </xdr:nvSpPr>
      <xdr:spPr>
        <a:xfrm>
          <a:off x="22212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25073</xdr:rowOff>
    </xdr:from>
    <xdr:to>
      <xdr:col>116</xdr:col>
      <xdr:colOff>152400</xdr:colOff>
      <xdr:row>31</xdr:row>
      <xdr:rowOff>25073</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2072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22950</xdr:rowOff>
    </xdr:from>
    <xdr:ext cx="378565" cy="259045"/>
    <xdr:sp macro="" textlink="">
      <xdr:nvSpPr>
        <xdr:cNvPr id="762" name="諸支出金平均値テキスト">
          <a:extLst>
            <a:ext uri="{FF2B5EF4-FFF2-40B4-BE49-F238E27FC236}">
              <a16:creationId xmlns:a16="http://schemas.microsoft.com/office/drawing/2014/main" id="{00000000-0008-0000-0700-0000FA020000}"/>
            </a:ext>
          </a:extLst>
        </xdr:cNvPr>
        <xdr:cNvSpPr txBox="1"/>
      </xdr:nvSpPr>
      <xdr:spPr>
        <a:xfrm>
          <a:off x="22212300" y="6538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xdr:rowOff>
    </xdr:from>
    <xdr:to>
      <xdr:col>116</xdr:col>
      <xdr:colOff>114300</xdr:colOff>
      <xdr:row>39</xdr:row>
      <xdr:rowOff>101673</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2110700" y="668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146703</xdr:rowOff>
    </xdr:from>
    <xdr:to>
      <xdr:col>112</xdr:col>
      <xdr:colOff>38100</xdr:colOff>
      <xdr:row>39</xdr:row>
      <xdr:rowOff>76853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1272500" y="666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93380</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4017" y="64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18687</xdr:rowOff>
    </xdr:from>
    <xdr:to>
      <xdr:col>107</xdr:col>
      <xdr:colOff>101600</xdr:colOff>
      <xdr:row>39</xdr:row>
      <xdr:rowOff>120287</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20383500" y="670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136814</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77333" y="64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33710</xdr:rowOff>
    </xdr:from>
    <xdr:to>
      <xdr:col>102</xdr:col>
      <xdr:colOff>165100</xdr:colOff>
      <xdr:row>39</xdr:row>
      <xdr:rowOff>135310</xdr:rowOff>
    </xdr:to>
    <xdr:sp macro="" textlink="">
      <xdr:nvSpPr>
        <xdr:cNvPr id="771" name="フローチャート: 判断 770">
          <a:extLst>
            <a:ext uri="{FF2B5EF4-FFF2-40B4-BE49-F238E27FC236}">
              <a16:creationId xmlns:a16="http://schemas.microsoft.com/office/drawing/2014/main" id="{00000000-0008-0000-0700-000003030000}"/>
            </a:ext>
          </a:extLst>
        </xdr:cNvPr>
        <xdr:cNvSpPr/>
      </xdr:nvSpPr>
      <xdr:spPr>
        <a:xfrm>
          <a:off x="19494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151837</xdr:rowOff>
    </xdr:from>
    <xdr:ext cx="313932"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88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5624</xdr:rowOff>
    </xdr:from>
    <xdr:to>
      <xdr:col>98</xdr:col>
      <xdr:colOff>38100</xdr:colOff>
      <xdr:row>39</xdr:row>
      <xdr:rowOff>107224</xdr:rowOff>
    </xdr:to>
    <xdr:sp macro="" textlink="">
      <xdr:nvSpPr>
        <xdr:cNvPr id="773" name="フローチャート: 判断 772">
          <a:extLst>
            <a:ext uri="{FF2B5EF4-FFF2-40B4-BE49-F238E27FC236}">
              <a16:creationId xmlns:a16="http://schemas.microsoft.com/office/drawing/2014/main" id="{00000000-0008-0000-0700-000005030000}"/>
            </a:ext>
          </a:extLst>
        </xdr:cNvPr>
        <xdr:cNvSpPr/>
      </xdr:nvSpPr>
      <xdr:spPr>
        <a:xfrm>
          <a:off x="18605500" y="669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123751</xdr:rowOff>
    </xdr:from>
    <xdr:ext cx="378565"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7017" y="646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149949</xdr:rowOff>
    </xdr:from>
    <xdr:ext cx="249299" cy="259045"/>
    <xdr:sp macro="" textlink="">
      <xdr:nvSpPr>
        <xdr:cNvPr id="781" name="諸支出金該当値テキスト">
          <a:extLst>
            <a:ext uri="{FF2B5EF4-FFF2-40B4-BE49-F238E27FC236}">
              <a16:creationId xmlns:a16="http://schemas.microsoft.com/office/drawing/2014/main" id="{00000000-0008-0000-0700-00000D030000}"/>
            </a:ext>
          </a:extLst>
        </xdr:cNvPr>
        <xdr:cNvSpPr txBox="1"/>
      </xdr:nvSpPr>
      <xdr:spPr>
        <a:xfrm>
          <a:off x="22212300" y="6665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6" name="楕円 785">
          <a:extLst>
            <a:ext uri="{FF2B5EF4-FFF2-40B4-BE49-F238E27FC236}">
              <a16:creationId xmlns:a16="http://schemas.microsoft.com/office/drawing/2014/main" id="{00000000-0008-0000-0700-00001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8" name="楕円 787">
          <a:extLst>
            <a:ext uri="{FF2B5EF4-FFF2-40B4-BE49-F238E27FC236}">
              <a16:creationId xmlns:a16="http://schemas.microsoft.com/office/drawing/2014/main" id="{00000000-0008-0000-0700-00001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前年度繰上充用金グラフ枠">
          <a:extLst>
            <a:ext uri="{FF2B5EF4-FFF2-40B4-BE49-F238E27FC236}">
              <a16:creationId xmlns:a16="http://schemas.microsoft.com/office/drawing/2014/main" id="{00000000-0008-0000-07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6" name="前年度繰上充用金最小値テキスト">
          <a:extLst>
            <a:ext uri="{FF2B5EF4-FFF2-40B4-BE49-F238E27FC236}">
              <a16:creationId xmlns:a16="http://schemas.microsoft.com/office/drawing/2014/main" id="{00000000-0008-0000-0700-00002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8" name="前年度繰上充用金最大値テキスト">
          <a:extLst>
            <a:ext uri="{FF2B5EF4-FFF2-40B4-BE49-F238E27FC236}">
              <a16:creationId xmlns:a16="http://schemas.microsoft.com/office/drawing/2014/main" id="{00000000-0008-0000-0700-00002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1" name="前年度繰上充用金平均値テキスト">
          <a:extLst>
            <a:ext uri="{FF2B5EF4-FFF2-40B4-BE49-F238E27FC236}">
              <a16:creationId xmlns:a16="http://schemas.microsoft.com/office/drawing/2014/main" id="{00000000-0008-0000-0700-00002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フローチャート: 判断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0" name="前年度繰上充用金該当値テキスト">
          <a:extLst>
            <a:ext uri="{FF2B5EF4-FFF2-40B4-BE49-F238E27FC236}">
              <a16:creationId xmlns:a16="http://schemas.microsoft.com/office/drawing/2014/main" id="{00000000-0008-0000-0700-00003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9" name="正方形/長方形 838">
          <a:extLst>
            <a:ext uri="{FF2B5EF4-FFF2-40B4-BE49-F238E27FC236}">
              <a16:creationId xmlns:a16="http://schemas.microsoft.com/office/drawing/2014/main" id="{00000000-0008-0000-0700-00004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0" name="正方形/長方形 839">
          <a:extLst>
            <a:ext uri="{FF2B5EF4-FFF2-40B4-BE49-F238E27FC236}">
              <a16:creationId xmlns:a16="http://schemas.microsoft.com/office/drawing/2014/main" id="{00000000-0008-0000-0700-00004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明朝" panose="02020600040205080304" pitchFamily="18" charset="-128"/>
              <a:ea typeface="ＭＳ Ｐ明朝" panose="02020600040205080304" pitchFamily="18" charset="-128"/>
            </a:rPr>
            <a:t>教育費については、</a:t>
          </a: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小中一貫校の建設に伴い令和</a:t>
          </a:r>
          <a:r>
            <a:rPr kumimoji="1" lang="en-US" altLang="ja-JP" sz="1300">
              <a:solidFill>
                <a:schemeClr val="dk1"/>
              </a:solidFill>
              <a:effectLst/>
              <a:latin typeface="ＭＳ Ｐ明朝" panose="02020600040205080304" pitchFamily="18" charset="-128"/>
              <a:ea typeface="ＭＳ Ｐ明朝" panose="02020600040205080304" pitchFamily="18" charset="-128"/>
              <a:cs typeface="+mn-cs"/>
            </a:rPr>
            <a:t>3</a:t>
          </a: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年度、</a:t>
          </a:r>
          <a:r>
            <a:rPr kumimoji="1" lang="en-US" altLang="ja-JP" sz="1300">
              <a:solidFill>
                <a:schemeClr val="dk1"/>
              </a:solidFill>
              <a:effectLst/>
              <a:latin typeface="ＭＳ Ｐ明朝" panose="02020600040205080304" pitchFamily="18" charset="-128"/>
              <a:ea typeface="ＭＳ Ｐ明朝" panose="02020600040205080304" pitchFamily="18" charset="-128"/>
              <a:cs typeface="+mn-cs"/>
            </a:rPr>
            <a:t>5</a:t>
          </a: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年度が突出している。現在</a:t>
          </a:r>
          <a:r>
            <a:rPr kumimoji="1" lang="en-US" altLang="ja-JP" sz="1300">
              <a:solidFill>
                <a:schemeClr val="dk1"/>
              </a:solidFill>
              <a:effectLst/>
              <a:latin typeface="ＭＳ Ｐ明朝" panose="02020600040205080304" pitchFamily="18" charset="-128"/>
              <a:ea typeface="ＭＳ Ｐ明朝" panose="02020600040205080304" pitchFamily="18" charset="-128"/>
              <a:cs typeface="+mn-cs"/>
            </a:rPr>
            <a:t>3</a:t>
          </a: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校目を建設中であるため、もう一回山ができると推測している。</a:t>
          </a:r>
          <a:endParaRPr lang="ja-JP" altLang="ja-JP" sz="1300">
            <a:effectLst/>
            <a:latin typeface="ＭＳ Ｐ明朝" panose="02020600040205080304" pitchFamily="18" charset="-128"/>
            <a:ea typeface="ＭＳ Ｐ明朝" panose="02020600040205080304" pitchFamily="18" charset="-128"/>
          </a:endParaRPr>
        </a:p>
        <a:p>
          <a:r>
            <a:rPr kumimoji="1" lang="ja-JP" altLang="en-US" sz="1300">
              <a:latin typeface="ＭＳ Ｐゴシック" panose="020B0600070205080204" pitchFamily="50" charset="-128"/>
              <a:ea typeface="ＭＳ Ｐゴシック" panose="020B0600070205080204" pitchFamily="50" charset="-128"/>
            </a:rPr>
            <a:t>民生費については、小中一貫校の周辺にアフタースクールを建設したことにより令和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年度は前年度比</a:t>
          </a:r>
          <a:r>
            <a:rPr kumimoji="1" lang="en-US" altLang="ja-JP" sz="1300">
              <a:latin typeface="ＭＳ Ｐゴシック" panose="020B0600070205080204" pitchFamily="50" charset="-128"/>
              <a:ea typeface="ＭＳ Ｐゴシック" panose="020B0600070205080204" pitchFamily="50" charset="-128"/>
            </a:rPr>
            <a:t>30,434</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212,343</a:t>
          </a:r>
          <a:r>
            <a:rPr kumimoji="1" lang="ja-JP" altLang="en-US" sz="1300">
              <a:latin typeface="ＭＳ Ｐゴシック" panose="020B0600070205080204" pitchFamily="50" charset="-128"/>
              <a:ea typeface="ＭＳ Ｐゴシック" panose="020B0600070205080204" pitchFamily="50" charset="-128"/>
            </a:rPr>
            <a:t>円となった。現在建設中の小中一貫校の周辺にも建設予定であるため、令和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年度にかけて増額する見込みである。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上記のほか、一部事務組合によるクリーンセンターの建設等も控えていることもあるため、事業の見直しなどにより歳出総額を抑制していく。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兵庫県加東市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財政調整基金を取り崩すことにより実施収支の黒字を維持している状況である。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現状では今後も財政調整基金を取り崩さなければ黒字は維持できないため、</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事業の見直しなどにより歳出総額を抑制していく。</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兵庫県加東市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○現状</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一般会計及びすべての特別会計、公営企業会計において、赤字は生じていない。</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○今後の対応</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一般会計及びすべての特別会計、公営企業会計において、引き続き適正な財政運営、経営健全化に努め、しっかりとした財政基盤を維持していく。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A13" workbookViewId="0">
      <selection activeCell="BV17" sqref="BV17:CC17"/>
    </sheetView>
  </sheetViews>
  <sheetFormatPr defaultColWidth="0" defaultRowHeight="11" zeroHeight="1" x14ac:dyDescent="0.2"/>
  <cols>
    <col min="1" max="11" width="2.08984375" style="168" customWidth="1"/>
    <col min="12" max="12" width="2.26953125" style="168" customWidth="1"/>
    <col min="13" max="17" width="2.36328125" style="168" customWidth="1"/>
    <col min="18" max="119" width="2.08984375" style="168" customWidth="1"/>
    <col min="120" max="16384" width="0" style="168" hidden="1"/>
  </cols>
  <sheetData>
    <row r="1" spans="1:119" ht="33" customHeight="1" x14ac:dyDescent="0.2">
      <c r="B1" s="379" t="s">
        <v>77</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78</v>
      </c>
      <c r="C2" s="170"/>
      <c r="D2" s="171"/>
    </row>
    <row r="3" spans="1:119" ht="18.75" customHeight="1" thickBot="1" x14ac:dyDescent="0.25">
      <c r="A3" s="169"/>
      <c r="B3" s="380" t="s">
        <v>79</v>
      </c>
      <c r="C3" s="381"/>
      <c r="D3" s="381"/>
      <c r="E3" s="382"/>
      <c r="F3" s="382"/>
      <c r="G3" s="382"/>
      <c r="H3" s="382"/>
      <c r="I3" s="382"/>
      <c r="J3" s="382"/>
      <c r="K3" s="382"/>
      <c r="L3" s="382" t="s">
        <v>80</v>
      </c>
      <c r="M3" s="382"/>
      <c r="N3" s="382"/>
      <c r="O3" s="382"/>
      <c r="P3" s="382"/>
      <c r="Q3" s="382"/>
      <c r="R3" s="389"/>
      <c r="S3" s="389"/>
      <c r="T3" s="389"/>
      <c r="U3" s="389"/>
      <c r="V3" s="390"/>
      <c r="W3" s="364" t="s">
        <v>81</v>
      </c>
      <c r="X3" s="365"/>
      <c r="Y3" s="365"/>
      <c r="Z3" s="365"/>
      <c r="AA3" s="365"/>
      <c r="AB3" s="381"/>
      <c r="AC3" s="389" t="s">
        <v>82</v>
      </c>
      <c r="AD3" s="365"/>
      <c r="AE3" s="365"/>
      <c r="AF3" s="365"/>
      <c r="AG3" s="365"/>
      <c r="AH3" s="365"/>
      <c r="AI3" s="365"/>
      <c r="AJ3" s="365"/>
      <c r="AK3" s="365"/>
      <c r="AL3" s="366"/>
      <c r="AM3" s="364" t="s">
        <v>83</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84</v>
      </c>
      <c r="BO3" s="365"/>
      <c r="BP3" s="365"/>
      <c r="BQ3" s="365"/>
      <c r="BR3" s="365"/>
      <c r="BS3" s="365"/>
      <c r="BT3" s="365"/>
      <c r="BU3" s="366"/>
      <c r="BV3" s="364" t="s">
        <v>85</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86</v>
      </c>
      <c r="CU3" s="365"/>
      <c r="CV3" s="365"/>
      <c r="CW3" s="365"/>
      <c r="CX3" s="365"/>
      <c r="CY3" s="365"/>
      <c r="CZ3" s="365"/>
      <c r="DA3" s="366"/>
      <c r="DB3" s="364" t="s">
        <v>87</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88</v>
      </c>
      <c r="AZ4" s="368"/>
      <c r="BA4" s="368"/>
      <c r="BB4" s="368"/>
      <c r="BC4" s="368"/>
      <c r="BD4" s="368"/>
      <c r="BE4" s="368"/>
      <c r="BF4" s="368"/>
      <c r="BG4" s="368"/>
      <c r="BH4" s="368"/>
      <c r="BI4" s="368"/>
      <c r="BJ4" s="368"/>
      <c r="BK4" s="368"/>
      <c r="BL4" s="368"/>
      <c r="BM4" s="369"/>
      <c r="BN4" s="370">
        <v>26104243</v>
      </c>
      <c r="BO4" s="371"/>
      <c r="BP4" s="371"/>
      <c r="BQ4" s="371"/>
      <c r="BR4" s="371"/>
      <c r="BS4" s="371"/>
      <c r="BT4" s="371"/>
      <c r="BU4" s="372"/>
      <c r="BV4" s="370">
        <v>26056396</v>
      </c>
      <c r="BW4" s="371"/>
      <c r="BX4" s="371"/>
      <c r="BY4" s="371"/>
      <c r="BZ4" s="371"/>
      <c r="CA4" s="371"/>
      <c r="CB4" s="371"/>
      <c r="CC4" s="372"/>
      <c r="CD4" s="373" t="s">
        <v>89</v>
      </c>
      <c r="CE4" s="374"/>
      <c r="CF4" s="374"/>
      <c r="CG4" s="374"/>
      <c r="CH4" s="374"/>
      <c r="CI4" s="374"/>
      <c r="CJ4" s="374"/>
      <c r="CK4" s="374"/>
      <c r="CL4" s="374"/>
      <c r="CM4" s="374"/>
      <c r="CN4" s="374"/>
      <c r="CO4" s="374"/>
      <c r="CP4" s="374"/>
      <c r="CQ4" s="374"/>
      <c r="CR4" s="374"/>
      <c r="CS4" s="375"/>
      <c r="CT4" s="376">
        <v>3.6</v>
      </c>
      <c r="CU4" s="377"/>
      <c r="CV4" s="377"/>
      <c r="CW4" s="377"/>
      <c r="CX4" s="377"/>
      <c r="CY4" s="377"/>
      <c r="CZ4" s="377"/>
      <c r="DA4" s="378"/>
      <c r="DB4" s="376">
        <v>3.2</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90</v>
      </c>
      <c r="AN5" s="437"/>
      <c r="AO5" s="437"/>
      <c r="AP5" s="437"/>
      <c r="AQ5" s="437"/>
      <c r="AR5" s="437"/>
      <c r="AS5" s="437"/>
      <c r="AT5" s="438"/>
      <c r="AU5" s="439" t="s">
        <v>91</v>
      </c>
      <c r="AV5" s="440"/>
      <c r="AW5" s="440"/>
      <c r="AX5" s="440"/>
      <c r="AY5" s="441" t="s">
        <v>92</v>
      </c>
      <c r="AZ5" s="442"/>
      <c r="BA5" s="442"/>
      <c r="BB5" s="442"/>
      <c r="BC5" s="442"/>
      <c r="BD5" s="442"/>
      <c r="BE5" s="442"/>
      <c r="BF5" s="442"/>
      <c r="BG5" s="442"/>
      <c r="BH5" s="442"/>
      <c r="BI5" s="442"/>
      <c r="BJ5" s="442"/>
      <c r="BK5" s="442"/>
      <c r="BL5" s="442"/>
      <c r="BM5" s="443"/>
      <c r="BN5" s="407">
        <v>25590294</v>
      </c>
      <c r="BO5" s="408"/>
      <c r="BP5" s="408"/>
      <c r="BQ5" s="408"/>
      <c r="BR5" s="408"/>
      <c r="BS5" s="408"/>
      <c r="BT5" s="408"/>
      <c r="BU5" s="409"/>
      <c r="BV5" s="407">
        <v>25396562</v>
      </c>
      <c r="BW5" s="408"/>
      <c r="BX5" s="408"/>
      <c r="BY5" s="408"/>
      <c r="BZ5" s="408"/>
      <c r="CA5" s="408"/>
      <c r="CB5" s="408"/>
      <c r="CC5" s="409"/>
      <c r="CD5" s="410" t="s">
        <v>93</v>
      </c>
      <c r="CE5" s="411"/>
      <c r="CF5" s="411"/>
      <c r="CG5" s="411"/>
      <c r="CH5" s="411"/>
      <c r="CI5" s="411"/>
      <c r="CJ5" s="411"/>
      <c r="CK5" s="411"/>
      <c r="CL5" s="411"/>
      <c r="CM5" s="411"/>
      <c r="CN5" s="411"/>
      <c r="CO5" s="411"/>
      <c r="CP5" s="411"/>
      <c r="CQ5" s="411"/>
      <c r="CR5" s="411"/>
      <c r="CS5" s="412"/>
      <c r="CT5" s="404">
        <v>92.6</v>
      </c>
      <c r="CU5" s="405"/>
      <c r="CV5" s="405"/>
      <c r="CW5" s="405"/>
      <c r="CX5" s="405"/>
      <c r="CY5" s="405"/>
      <c r="CZ5" s="405"/>
      <c r="DA5" s="406"/>
      <c r="DB5" s="404">
        <v>91.1</v>
      </c>
      <c r="DC5" s="405"/>
      <c r="DD5" s="405"/>
      <c r="DE5" s="405"/>
      <c r="DF5" s="405"/>
      <c r="DG5" s="405"/>
      <c r="DH5" s="405"/>
      <c r="DI5" s="406"/>
    </row>
    <row r="6" spans="1:119" ht="18.75" customHeight="1" x14ac:dyDescent="0.2">
      <c r="A6" s="169"/>
      <c r="B6" s="413" t="s">
        <v>94</v>
      </c>
      <c r="C6" s="414"/>
      <c r="D6" s="414"/>
      <c r="E6" s="415"/>
      <c r="F6" s="415"/>
      <c r="G6" s="415"/>
      <c r="H6" s="415"/>
      <c r="I6" s="415"/>
      <c r="J6" s="415"/>
      <c r="K6" s="415"/>
      <c r="L6" s="415" t="s">
        <v>95</v>
      </c>
      <c r="M6" s="415"/>
      <c r="N6" s="415"/>
      <c r="O6" s="415"/>
      <c r="P6" s="415"/>
      <c r="Q6" s="415"/>
      <c r="R6" s="419"/>
      <c r="S6" s="419"/>
      <c r="T6" s="419"/>
      <c r="U6" s="419"/>
      <c r="V6" s="420"/>
      <c r="W6" s="423" t="s">
        <v>96</v>
      </c>
      <c r="X6" s="424"/>
      <c r="Y6" s="424"/>
      <c r="Z6" s="424"/>
      <c r="AA6" s="424"/>
      <c r="AB6" s="414"/>
      <c r="AC6" s="427" t="s">
        <v>97</v>
      </c>
      <c r="AD6" s="428"/>
      <c r="AE6" s="428"/>
      <c r="AF6" s="428"/>
      <c r="AG6" s="428"/>
      <c r="AH6" s="428"/>
      <c r="AI6" s="428"/>
      <c r="AJ6" s="428"/>
      <c r="AK6" s="428"/>
      <c r="AL6" s="429"/>
      <c r="AM6" s="436" t="s">
        <v>98</v>
      </c>
      <c r="AN6" s="437"/>
      <c r="AO6" s="437"/>
      <c r="AP6" s="437"/>
      <c r="AQ6" s="437"/>
      <c r="AR6" s="437"/>
      <c r="AS6" s="437"/>
      <c r="AT6" s="438"/>
      <c r="AU6" s="439" t="s">
        <v>91</v>
      </c>
      <c r="AV6" s="440"/>
      <c r="AW6" s="440"/>
      <c r="AX6" s="440"/>
      <c r="AY6" s="441" t="s">
        <v>99</v>
      </c>
      <c r="AZ6" s="442"/>
      <c r="BA6" s="442"/>
      <c r="BB6" s="442"/>
      <c r="BC6" s="442"/>
      <c r="BD6" s="442"/>
      <c r="BE6" s="442"/>
      <c r="BF6" s="442"/>
      <c r="BG6" s="442"/>
      <c r="BH6" s="442"/>
      <c r="BI6" s="442"/>
      <c r="BJ6" s="442"/>
      <c r="BK6" s="442"/>
      <c r="BL6" s="442"/>
      <c r="BM6" s="443"/>
      <c r="BN6" s="407">
        <v>513949</v>
      </c>
      <c r="BO6" s="408"/>
      <c r="BP6" s="408"/>
      <c r="BQ6" s="408"/>
      <c r="BR6" s="408"/>
      <c r="BS6" s="408"/>
      <c r="BT6" s="408"/>
      <c r="BU6" s="409"/>
      <c r="BV6" s="407">
        <v>659834</v>
      </c>
      <c r="BW6" s="408"/>
      <c r="BX6" s="408"/>
      <c r="BY6" s="408"/>
      <c r="BZ6" s="408"/>
      <c r="CA6" s="408"/>
      <c r="CB6" s="408"/>
      <c r="CC6" s="409"/>
      <c r="CD6" s="410" t="s">
        <v>100</v>
      </c>
      <c r="CE6" s="411"/>
      <c r="CF6" s="411"/>
      <c r="CG6" s="411"/>
      <c r="CH6" s="411"/>
      <c r="CI6" s="411"/>
      <c r="CJ6" s="411"/>
      <c r="CK6" s="411"/>
      <c r="CL6" s="411"/>
      <c r="CM6" s="411"/>
      <c r="CN6" s="411"/>
      <c r="CO6" s="411"/>
      <c r="CP6" s="411"/>
      <c r="CQ6" s="411"/>
      <c r="CR6" s="411"/>
      <c r="CS6" s="412"/>
      <c r="CT6" s="444">
        <v>93</v>
      </c>
      <c r="CU6" s="445"/>
      <c r="CV6" s="445"/>
      <c r="CW6" s="445"/>
      <c r="CX6" s="445"/>
      <c r="CY6" s="445"/>
      <c r="CZ6" s="445"/>
      <c r="DA6" s="446"/>
      <c r="DB6" s="444">
        <v>91.5</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101</v>
      </c>
      <c r="AN7" s="437"/>
      <c r="AO7" s="437"/>
      <c r="AP7" s="437"/>
      <c r="AQ7" s="437"/>
      <c r="AR7" s="437"/>
      <c r="AS7" s="437"/>
      <c r="AT7" s="438"/>
      <c r="AU7" s="439" t="s">
        <v>91</v>
      </c>
      <c r="AV7" s="440"/>
      <c r="AW7" s="440"/>
      <c r="AX7" s="440"/>
      <c r="AY7" s="441" t="s">
        <v>102</v>
      </c>
      <c r="AZ7" s="442"/>
      <c r="BA7" s="442"/>
      <c r="BB7" s="442"/>
      <c r="BC7" s="442"/>
      <c r="BD7" s="442"/>
      <c r="BE7" s="442"/>
      <c r="BF7" s="442"/>
      <c r="BG7" s="442"/>
      <c r="BH7" s="442"/>
      <c r="BI7" s="442"/>
      <c r="BJ7" s="442"/>
      <c r="BK7" s="442"/>
      <c r="BL7" s="442"/>
      <c r="BM7" s="443"/>
      <c r="BN7" s="407">
        <v>42814</v>
      </c>
      <c r="BO7" s="408"/>
      <c r="BP7" s="408"/>
      <c r="BQ7" s="408"/>
      <c r="BR7" s="408"/>
      <c r="BS7" s="408"/>
      <c r="BT7" s="408"/>
      <c r="BU7" s="409"/>
      <c r="BV7" s="407">
        <v>255248</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12909167</v>
      </c>
      <c r="CU7" s="408"/>
      <c r="CV7" s="408"/>
      <c r="CW7" s="408"/>
      <c r="CX7" s="408"/>
      <c r="CY7" s="408"/>
      <c r="CZ7" s="408"/>
      <c r="DA7" s="409"/>
      <c r="DB7" s="407">
        <v>12730390</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105</v>
      </c>
      <c r="AV8" s="440"/>
      <c r="AW8" s="440"/>
      <c r="AX8" s="440"/>
      <c r="AY8" s="441" t="s">
        <v>106</v>
      </c>
      <c r="AZ8" s="442"/>
      <c r="BA8" s="442"/>
      <c r="BB8" s="442"/>
      <c r="BC8" s="442"/>
      <c r="BD8" s="442"/>
      <c r="BE8" s="442"/>
      <c r="BF8" s="442"/>
      <c r="BG8" s="442"/>
      <c r="BH8" s="442"/>
      <c r="BI8" s="442"/>
      <c r="BJ8" s="442"/>
      <c r="BK8" s="442"/>
      <c r="BL8" s="442"/>
      <c r="BM8" s="443"/>
      <c r="BN8" s="407">
        <v>471135</v>
      </c>
      <c r="BO8" s="408"/>
      <c r="BP8" s="408"/>
      <c r="BQ8" s="408"/>
      <c r="BR8" s="408"/>
      <c r="BS8" s="408"/>
      <c r="BT8" s="408"/>
      <c r="BU8" s="409"/>
      <c r="BV8" s="407">
        <v>404586</v>
      </c>
      <c r="BW8" s="408"/>
      <c r="BX8" s="408"/>
      <c r="BY8" s="408"/>
      <c r="BZ8" s="408"/>
      <c r="CA8" s="408"/>
      <c r="CB8" s="408"/>
      <c r="CC8" s="409"/>
      <c r="CD8" s="410" t="s">
        <v>107</v>
      </c>
      <c r="CE8" s="411"/>
      <c r="CF8" s="411"/>
      <c r="CG8" s="411"/>
      <c r="CH8" s="411"/>
      <c r="CI8" s="411"/>
      <c r="CJ8" s="411"/>
      <c r="CK8" s="411"/>
      <c r="CL8" s="411"/>
      <c r="CM8" s="411"/>
      <c r="CN8" s="411"/>
      <c r="CO8" s="411"/>
      <c r="CP8" s="411"/>
      <c r="CQ8" s="411"/>
      <c r="CR8" s="411"/>
      <c r="CS8" s="412"/>
      <c r="CT8" s="447">
        <v>0.62</v>
      </c>
      <c r="CU8" s="448"/>
      <c r="CV8" s="448"/>
      <c r="CW8" s="448"/>
      <c r="CX8" s="448"/>
      <c r="CY8" s="448"/>
      <c r="CZ8" s="448"/>
      <c r="DA8" s="449"/>
      <c r="DB8" s="447">
        <v>0.63</v>
      </c>
      <c r="DC8" s="448"/>
      <c r="DD8" s="448"/>
      <c r="DE8" s="448"/>
      <c r="DF8" s="448"/>
      <c r="DG8" s="448"/>
      <c r="DH8" s="448"/>
      <c r="DI8" s="449"/>
    </row>
    <row r="9" spans="1:119" ht="18.75" customHeight="1" thickBot="1" x14ac:dyDescent="0.25">
      <c r="A9" s="169"/>
      <c r="B9" s="401" t="s">
        <v>108</v>
      </c>
      <c r="C9" s="402"/>
      <c r="D9" s="402"/>
      <c r="E9" s="402"/>
      <c r="F9" s="402"/>
      <c r="G9" s="402"/>
      <c r="H9" s="402"/>
      <c r="I9" s="402"/>
      <c r="J9" s="402"/>
      <c r="K9" s="450"/>
      <c r="L9" s="451" t="s">
        <v>109</v>
      </c>
      <c r="M9" s="452"/>
      <c r="N9" s="452"/>
      <c r="O9" s="452"/>
      <c r="P9" s="452"/>
      <c r="Q9" s="453"/>
      <c r="R9" s="454">
        <v>40645</v>
      </c>
      <c r="S9" s="455"/>
      <c r="T9" s="455"/>
      <c r="U9" s="455"/>
      <c r="V9" s="456"/>
      <c r="W9" s="364" t="s">
        <v>110</v>
      </c>
      <c r="X9" s="365"/>
      <c r="Y9" s="365"/>
      <c r="Z9" s="365"/>
      <c r="AA9" s="365"/>
      <c r="AB9" s="365"/>
      <c r="AC9" s="365"/>
      <c r="AD9" s="365"/>
      <c r="AE9" s="365"/>
      <c r="AF9" s="365"/>
      <c r="AG9" s="365"/>
      <c r="AH9" s="365"/>
      <c r="AI9" s="365"/>
      <c r="AJ9" s="365"/>
      <c r="AK9" s="365"/>
      <c r="AL9" s="366"/>
      <c r="AM9" s="436" t="s">
        <v>111</v>
      </c>
      <c r="AN9" s="437"/>
      <c r="AO9" s="437"/>
      <c r="AP9" s="437"/>
      <c r="AQ9" s="437"/>
      <c r="AR9" s="437"/>
      <c r="AS9" s="437"/>
      <c r="AT9" s="438"/>
      <c r="AU9" s="439" t="s">
        <v>91</v>
      </c>
      <c r="AV9" s="440"/>
      <c r="AW9" s="440"/>
      <c r="AX9" s="440"/>
      <c r="AY9" s="441" t="s">
        <v>112</v>
      </c>
      <c r="AZ9" s="442"/>
      <c r="BA9" s="442"/>
      <c r="BB9" s="442"/>
      <c r="BC9" s="442"/>
      <c r="BD9" s="442"/>
      <c r="BE9" s="442"/>
      <c r="BF9" s="442"/>
      <c r="BG9" s="442"/>
      <c r="BH9" s="442"/>
      <c r="BI9" s="442"/>
      <c r="BJ9" s="442"/>
      <c r="BK9" s="442"/>
      <c r="BL9" s="442"/>
      <c r="BM9" s="443"/>
      <c r="BN9" s="407">
        <v>66549</v>
      </c>
      <c r="BO9" s="408"/>
      <c r="BP9" s="408"/>
      <c r="BQ9" s="408"/>
      <c r="BR9" s="408"/>
      <c r="BS9" s="408"/>
      <c r="BT9" s="408"/>
      <c r="BU9" s="409"/>
      <c r="BV9" s="407">
        <v>-51161</v>
      </c>
      <c r="BW9" s="408"/>
      <c r="BX9" s="408"/>
      <c r="BY9" s="408"/>
      <c r="BZ9" s="408"/>
      <c r="CA9" s="408"/>
      <c r="CB9" s="408"/>
      <c r="CC9" s="409"/>
      <c r="CD9" s="410" t="s">
        <v>113</v>
      </c>
      <c r="CE9" s="411"/>
      <c r="CF9" s="411"/>
      <c r="CG9" s="411"/>
      <c r="CH9" s="411"/>
      <c r="CI9" s="411"/>
      <c r="CJ9" s="411"/>
      <c r="CK9" s="411"/>
      <c r="CL9" s="411"/>
      <c r="CM9" s="411"/>
      <c r="CN9" s="411"/>
      <c r="CO9" s="411"/>
      <c r="CP9" s="411"/>
      <c r="CQ9" s="411"/>
      <c r="CR9" s="411"/>
      <c r="CS9" s="412"/>
      <c r="CT9" s="404">
        <v>13.7</v>
      </c>
      <c r="CU9" s="405"/>
      <c r="CV9" s="405"/>
      <c r="CW9" s="405"/>
      <c r="CX9" s="405"/>
      <c r="CY9" s="405"/>
      <c r="CZ9" s="405"/>
      <c r="DA9" s="406"/>
      <c r="DB9" s="404">
        <v>14.8</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114</v>
      </c>
      <c r="M10" s="437"/>
      <c r="N10" s="437"/>
      <c r="O10" s="437"/>
      <c r="P10" s="437"/>
      <c r="Q10" s="438"/>
      <c r="R10" s="458">
        <v>40310</v>
      </c>
      <c r="S10" s="459"/>
      <c r="T10" s="459"/>
      <c r="U10" s="459"/>
      <c r="V10" s="460"/>
      <c r="W10" s="395"/>
      <c r="X10" s="396"/>
      <c r="Y10" s="396"/>
      <c r="Z10" s="396"/>
      <c r="AA10" s="396"/>
      <c r="AB10" s="396"/>
      <c r="AC10" s="396"/>
      <c r="AD10" s="396"/>
      <c r="AE10" s="396"/>
      <c r="AF10" s="396"/>
      <c r="AG10" s="396"/>
      <c r="AH10" s="396"/>
      <c r="AI10" s="396"/>
      <c r="AJ10" s="396"/>
      <c r="AK10" s="396"/>
      <c r="AL10" s="399"/>
      <c r="AM10" s="436" t="s">
        <v>115</v>
      </c>
      <c r="AN10" s="437"/>
      <c r="AO10" s="437"/>
      <c r="AP10" s="437"/>
      <c r="AQ10" s="437"/>
      <c r="AR10" s="437"/>
      <c r="AS10" s="437"/>
      <c r="AT10" s="438"/>
      <c r="AU10" s="439" t="s">
        <v>91</v>
      </c>
      <c r="AV10" s="440"/>
      <c r="AW10" s="440"/>
      <c r="AX10" s="440"/>
      <c r="AY10" s="441" t="s">
        <v>116</v>
      </c>
      <c r="AZ10" s="442"/>
      <c r="BA10" s="442"/>
      <c r="BB10" s="442"/>
      <c r="BC10" s="442"/>
      <c r="BD10" s="442"/>
      <c r="BE10" s="442"/>
      <c r="BF10" s="442"/>
      <c r="BG10" s="442"/>
      <c r="BH10" s="442"/>
      <c r="BI10" s="442"/>
      <c r="BJ10" s="442"/>
      <c r="BK10" s="442"/>
      <c r="BL10" s="442"/>
      <c r="BM10" s="443"/>
      <c r="BN10" s="407">
        <v>6804</v>
      </c>
      <c r="BO10" s="408"/>
      <c r="BP10" s="408"/>
      <c r="BQ10" s="408"/>
      <c r="BR10" s="408"/>
      <c r="BS10" s="408"/>
      <c r="BT10" s="408"/>
      <c r="BU10" s="409"/>
      <c r="BV10" s="407">
        <v>4848</v>
      </c>
      <c r="BW10" s="408"/>
      <c r="BX10" s="408"/>
      <c r="BY10" s="408"/>
      <c r="BZ10" s="408"/>
      <c r="CA10" s="408"/>
      <c r="CB10" s="408"/>
      <c r="CC10" s="409"/>
      <c r="CD10" s="172" t="s">
        <v>117</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118</v>
      </c>
      <c r="M11" s="462"/>
      <c r="N11" s="462"/>
      <c r="O11" s="462"/>
      <c r="P11" s="462"/>
      <c r="Q11" s="463"/>
      <c r="R11" s="464" t="s">
        <v>119</v>
      </c>
      <c r="S11" s="465"/>
      <c r="T11" s="465"/>
      <c r="U11" s="465"/>
      <c r="V11" s="466"/>
      <c r="W11" s="395"/>
      <c r="X11" s="396"/>
      <c r="Y11" s="396"/>
      <c r="Z11" s="396"/>
      <c r="AA11" s="396"/>
      <c r="AB11" s="396"/>
      <c r="AC11" s="396"/>
      <c r="AD11" s="396"/>
      <c r="AE11" s="396"/>
      <c r="AF11" s="396"/>
      <c r="AG11" s="396"/>
      <c r="AH11" s="396"/>
      <c r="AI11" s="396"/>
      <c r="AJ11" s="396"/>
      <c r="AK11" s="396"/>
      <c r="AL11" s="399"/>
      <c r="AM11" s="436" t="s">
        <v>120</v>
      </c>
      <c r="AN11" s="437"/>
      <c r="AO11" s="437"/>
      <c r="AP11" s="437"/>
      <c r="AQ11" s="437"/>
      <c r="AR11" s="437"/>
      <c r="AS11" s="437"/>
      <c r="AT11" s="438"/>
      <c r="AU11" s="439" t="s">
        <v>91</v>
      </c>
      <c r="AV11" s="440"/>
      <c r="AW11" s="440"/>
      <c r="AX11" s="440"/>
      <c r="AY11" s="441" t="s">
        <v>121</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122</v>
      </c>
      <c r="CE11" s="411"/>
      <c r="CF11" s="411"/>
      <c r="CG11" s="411"/>
      <c r="CH11" s="411"/>
      <c r="CI11" s="411"/>
      <c r="CJ11" s="411"/>
      <c r="CK11" s="411"/>
      <c r="CL11" s="411"/>
      <c r="CM11" s="411"/>
      <c r="CN11" s="411"/>
      <c r="CO11" s="411"/>
      <c r="CP11" s="411"/>
      <c r="CQ11" s="411"/>
      <c r="CR11" s="411"/>
      <c r="CS11" s="412"/>
      <c r="CT11" s="447" t="s">
        <v>123</v>
      </c>
      <c r="CU11" s="448"/>
      <c r="CV11" s="448"/>
      <c r="CW11" s="448"/>
      <c r="CX11" s="448"/>
      <c r="CY11" s="448"/>
      <c r="CZ11" s="448"/>
      <c r="DA11" s="449"/>
      <c r="DB11" s="447" t="s">
        <v>123</v>
      </c>
      <c r="DC11" s="448"/>
      <c r="DD11" s="448"/>
      <c r="DE11" s="448"/>
      <c r="DF11" s="448"/>
      <c r="DG11" s="448"/>
      <c r="DH11" s="448"/>
      <c r="DI11" s="449"/>
    </row>
    <row r="12" spans="1:119" ht="18.75" customHeight="1" x14ac:dyDescent="0.2">
      <c r="A12" s="169"/>
      <c r="B12" s="467" t="s">
        <v>124</v>
      </c>
      <c r="C12" s="468"/>
      <c r="D12" s="468"/>
      <c r="E12" s="468"/>
      <c r="F12" s="468"/>
      <c r="G12" s="468"/>
      <c r="H12" s="468"/>
      <c r="I12" s="468"/>
      <c r="J12" s="468"/>
      <c r="K12" s="469"/>
      <c r="L12" s="476" t="s">
        <v>125</v>
      </c>
      <c r="M12" s="477"/>
      <c r="N12" s="477"/>
      <c r="O12" s="477"/>
      <c r="P12" s="477"/>
      <c r="Q12" s="478"/>
      <c r="R12" s="479">
        <v>39413</v>
      </c>
      <c r="S12" s="480"/>
      <c r="T12" s="480"/>
      <c r="U12" s="480"/>
      <c r="V12" s="481"/>
      <c r="W12" s="482" t="s">
        <v>1</v>
      </c>
      <c r="X12" s="440"/>
      <c r="Y12" s="440"/>
      <c r="Z12" s="440"/>
      <c r="AA12" s="440"/>
      <c r="AB12" s="483"/>
      <c r="AC12" s="484" t="s">
        <v>126</v>
      </c>
      <c r="AD12" s="485"/>
      <c r="AE12" s="485"/>
      <c r="AF12" s="485"/>
      <c r="AG12" s="486"/>
      <c r="AH12" s="484" t="s">
        <v>127</v>
      </c>
      <c r="AI12" s="485"/>
      <c r="AJ12" s="485"/>
      <c r="AK12" s="485"/>
      <c r="AL12" s="487"/>
      <c r="AM12" s="436" t="s">
        <v>128</v>
      </c>
      <c r="AN12" s="437"/>
      <c r="AO12" s="437"/>
      <c r="AP12" s="437"/>
      <c r="AQ12" s="437"/>
      <c r="AR12" s="437"/>
      <c r="AS12" s="437"/>
      <c r="AT12" s="438"/>
      <c r="AU12" s="439" t="s">
        <v>91</v>
      </c>
      <c r="AV12" s="440"/>
      <c r="AW12" s="440"/>
      <c r="AX12" s="440"/>
      <c r="AY12" s="441" t="s">
        <v>129</v>
      </c>
      <c r="AZ12" s="442"/>
      <c r="BA12" s="442"/>
      <c r="BB12" s="442"/>
      <c r="BC12" s="442"/>
      <c r="BD12" s="442"/>
      <c r="BE12" s="442"/>
      <c r="BF12" s="442"/>
      <c r="BG12" s="442"/>
      <c r="BH12" s="442"/>
      <c r="BI12" s="442"/>
      <c r="BJ12" s="442"/>
      <c r="BK12" s="442"/>
      <c r="BL12" s="442"/>
      <c r="BM12" s="443"/>
      <c r="BN12" s="407">
        <v>800000</v>
      </c>
      <c r="BO12" s="408"/>
      <c r="BP12" s="408"/>
      <c r="BQ12" s="408"/>
      <c r="BR12" s="408"/>
      <c r="BS12" s="408"/>
      <c r="BT12" s="408"/>
      <c r="BU12" s="409"/>
      <c r="BV12" s="407">
        <v>550000</v>
      </c>
      <c r="BW12" s="408"/>
      <c r="BX12" s="408"/>
      <c r="BY12" s="408"/>
      <c r="BZ12" s="408"/>
      <c r="CA12" s="408"/>
      <c r="CB12" s="408"/>
      <c r="CC12" s="409"/>
      <c r="CD12" s="410" t="s">
        <v>130</v>
      </c>
      <c r="CE12" s="411"/>
      <c r="CF12" s="411"/>
      <c r="CG12" s="411"/>
      <c r="CH12" s="411"/>
      <c r="CI12" s="411"/>
      <c r="CJ12" s="411"/>
      <c r="CK12" s="411"/>
      <c r="CL12" s="411"/>
      <c r="CM12" s="411"/>
      <c r="CN12" s="411"/>
      <c r="CO12" s="411"/>
      <c r="CP12" s="411"/>
      <c r="CQ12" s="411"/>
      <c r="CR12" s="411"/>
      <c r="CS12" s="412"/>
      <c r="CT12" s="447" t="s">
        <v>123</v>
      </c>
      <c r="CU12" s="448"/>
      <c r="CV12" s="448"/>
      <c r="CW12" s="448"/>
      <c r="CX12" s="448"/>
      <c r="CY12" s="448"/>
      <c r="CZ12" s="448"/>
      <c r="DA12" s="449"/>
      <c r="DB12" s="447" t="s">
        <v>123</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131</v>
      </c>
      <c r="N13" s="499"/>
      <c r="O13" s="499"/>
      <c r="P13" s="499"/>
      <c r="Q13" s="500"/>
      <c r="R13" s="491">
        <v>37526</v>
      </c>
      <c r="S13" s="492"/>
      <c r="T13" s="492"/>
      <c r="U13" s="492"/>
      <c r="V13" s="493"/>
      <c r="W13" s="423" t="s">
        <v>132</v>
      </c>
      <c r="X13" s="424"/>
      <c r="Y13" s="424"/>
      <c r="Z13" s="424"/>
      <c r="AA13" s="424"/>
      <c r="AB13" s="414"/>
      <c r="AC13" s="458">
        <v>911</v>
      </c>
      <c r="AD13" s="459"/>
      <c r="AE13" s="459"/>
      <c r="AF13" s="459"/>
      <c r="AG13" s="501"/>
      <c r="AH13" s="458">
        <v>913</v>
      </c>
      <c r="AI13" s="459"/>
      <c r="AJ13" s="459"/>
      <c r="AK13" s="459"/>
      <c r="AL13" s="460"/>
      <c r="AM13" s="436" t="s">
        <v>133</v>
      </c>
      <c r="AN13" s="437"/>
      <c r="AO13" s="437"/>
      <c r="AP13" s="437"/>
      <c r="AQ13" s="437"/>
      <c r="AR13" s="437"/>
      <c r="AS13" s="437"/>
      <c r="AT13" s="438"/>
      <c r="AU13" s="439" t="s">
        <v>105</v>
      </c>
      <c r="AV13" s="440"/>
      <c r="AW13" s="440"/>
      <c r="AX13" s="440"/>
      <c r="AY13" s="441" t="s">
        <v>134</v>
      </c>
      <c r="AZ13" s="442"/>
      <c r="BA13" s="442"/>
      <c r="BB13" s="442"/>
      <c r="BC13" s="442"/>
      <c r="BD13" s="442"/>
      <c r="BE13" s="442"/>
      <c r="BF13" s="442"/>
      <c r="BG13" s="442"/>
      <c r="BH13" s="442"/>
      <c r="BI13" s="442"/>
      <c r="BJ13" s="442"/>
      <c r="BK13" s="442"/>
      <c r="BL13" s="442"/>
      <c r="BM13" s="443"/>
      <c r="BN13" s="407">
        <v>-726647</v>
      </c>
      <c r="BO13" s="408"/>
      <c r="BP13" s="408"/>
      <c r="BQ13" s="408"/>
      <c r="BR13" s="408"/>
      <c r="BS13" s="408"/>
      <c r="BT13" s="408"/>
      <c r="BU13" s="409"/>
      <c r="BV13" s="407">
        <v>-596313</v>
      </c>
      <c r="BW13" s="408"/>
      <c r="BX13" s="408"/>
      <c r="BY13" s="408"/>
      <c r="BZ13" s="408"/>
      <c r="CA13" s="408"/>
      <c r="CB13" s="408"/>
      <c r="CC13" s="409"/>
      <c r="CD13" s="410" t="s">
        <v>135</v>
      </c>
      <c r="CE13" s="411"/>
      <c r="CF13" s="411"/>
      <c r="CG13" s="411"/>
      <c r="CH13" s="411"/>
      <c r="CI13" s="411"/>
      <c r="CJ13" s="411"/>
      <c r="CK13" s="411"/>
      <c r="CL13" s="411"/>
      <c r="CM13" s="411"/>
      <c r="CN13" s="411"/>
      <c r="CO13" s="411"/>
      <c r="CP13" s="411"/>
      <c r="CQ13" s="411"/>
      <c r="CR13" s="411"/>
      <c r="CS13" s="412"/>
      <c r="CT13" s="404">
        <v>6.3</v>
      </c>
      <c r="CU13" s="405"/>
      <c r="CV13" s="405"/>
      <c r="CW13" s="405"/>
      <c r="CX13" s="405"/>
      <c r="CY13" s="405"/>
      <c r="CZ13" s="405"/>
      <c r="DA13" s="406"/>
      <c r="DB13" s="404">
        <v>6.6</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136</v>
      </c>
      <c r="M14" s="489"/>
      <c r="N14" s="489"/>
      <c r="O14" s="489"/>
      <c r="P14" s="489"/>
      <c r="Q14" s="490"/>
      <c r="R14" s="491">
        <v>39681</v>
      </c>
      <c r="S14" s="492"/>
      <c r="T14" s="492"/>
      <c r="U14" s="492"/>
      <c r="V14" s="493"/>
      <c r="W14" s="397"/>
      <c r="X14" s="398"/>
      <c r="Y14" s="398"/>
      <c r="Z14" s="398"/>
      <c r="AA14" s="398"/>
      <c r="AB14" s="387"/>
      <c r="AC14" s="494">
        <v>4.5</v>
      </c>
      <c r="AD14" s="495"/>
      <c r="AE14" s="495"/>
      <c r="AF14" s="495"/>
      <c r="AG14" s="496"/>
      <c r="AH14" s="494">
        <v>4.8</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137</v>
      </c>
      <c r="CE14" s="503"/>
      <c r="CF14" s="503"/>
      <c r="CG14" s="503"/>
      <c r="CH14" s="503"/>
      <c r="CI14" s="503"/>
      <c r="CJ14" s="503"/>
      <c r="CK14" s="503"/>
      <c r="CL14" s="503"/>
      <c r="CM14" s="503"/>
      <c r="CN14" s="503"/>
      <c r="CO14" s="503"/>
      <c r="CP14" s="503"/>
      <c r="CQ14" s="503"/>
      <c r="CR14" s="503"/>
      <c r="CS14" s="504"/>
      <c r="CT14" s="505" t="s">
        <v>123</v>
      </c>
      <c r="CU14" s="506"/>
      <c r="CV14" s="506"/>
      <c r="CW14" s="506"/>
      <c r="CX14" s="506"/>
      <c r="CY14" s="506"/>
      <c r="CZ14" s="506"/>
      <c r="DA14" s="507"/>
      <c r="DB14" s="505" t="s">
        <v>123</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131</v>
      </c>
      <c r="N15" s="499"/>
      <c r="O15" s="499"/>
      <c r="P15" s="499"/>
      <c r="Q15" s="500"/>
      <c r="R15" s="491">
        <v>37886</v>
      </c>
      <c r="S15" s="492"/>
      <c r="T15" s="492"/>
      <c r="U15" s="492"/>
      <c r="V15" s="493"/>
      <c r="W15" s="423" t="s">
        <v>138</v>
      </c>
      <c r="X15" s="424"/>
      <c r="Y15" s="424"/>
      <c r="Z15" s="424"/>
      <c r="AA15" s="424"/>
      <c r="AB15" s="414"/>
      <c r="AC15" s="458">
        <v>7641</v>
      </c>
      <c r="AD15" s="459"/>
      <c r="AE15" s="459"/>
      <c r="AF15" s="459"/>
      <c r="AG15" s="501"/>
      <c r="AH15" s="458">
        <v>7070</v>
      </c>
      <c r="AI15" s="459"/>
      <c r="AJ15" s="459"/>
      <c r="AK15" s="459"/>
      <c r="AL15" s="460"/>
      <c r="AM15" s="436"/>
      <c r="AN15" s="437"/>
      <c r="AO15" s="437"/>
      <c r="AP15" s="437"/>
      <c r="AQ15" s="437"/>
      <c r="AR15" s="437"/>
      <c r="AS15" s="437"/>
      <c r="AT15" s="438"/>
      <c r="AU15" s="439"/>
      <c r="AV15" s="440"/>
      <c r="AW15" s="440"/>
      <c r="AX15" s="440"/>
      <c r="AY15" s="367" t="s">
        <v>139</v>
      </c>
      <c r="AZ15" s="368"/>
      <c r="BA15" s="368"/>
      <c r="BB15" s="368"/>
      <c r="BC15" s="368"/>
      <c r="BD15" s="368"/>
      <c r="BE15" s="368"/>
      <c r="BF15" s="368"/>
      <c r="BG15" s="368"/>
      <c r="BH15" s="368"/>
      <c r="BI15" s="368"/>
      <c r="BJ15" s="368"/>
      <c r="BK15" s="368"/>
      <c r="BL15" s="368"/>
      <c r="BM15" s="369"/>
      <c r="BN15" s="370">
        <v>6731327</v>
      </c>
      <c r="BO15" s="371"/>
      <c r="BP15" s="371"/>
      <c r="BQ15" s="371"/>
      <c r="BR15" s="371"/>
      <c r="BS15" s="371"/>
      <c r="BT15" s="371"/>
      <c r="BU15" s="372"/>
      <c r="BV15" s="370">
        <v>6761033</v>
      </c>
      <c r="BW15" s="371"/>
      <c r="BX15" s="371"/>
      <c r="BY15" s="371"/>
      <c r="BZ15" s="371"/>
      <c r="CA15" s="371"/>
      <c r="CB15" s="371"/>
      <c r="CC15" s="372"/>
      <c r="CD15" s="508" t="s">
        <v>140</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141</v>
      </c>
      <c r="M16" s="511"/>
      <c r="N16" s="511"/>
      <c r="O16" s="511"/>
      <c r="P16" s="511"/>
      <c r="Q16" s="512"/>
      <c r="R16" s="513" t="s">
        <v>142</v>
      </c>
      <c r="S16" s="514"/>
      <c r="T16" s="514"/>
      <c r="U16" s="514"/>
      <c r="V16" s="515"/>
      <c r="W16" s="397"/>
      <c r="X16" s="398"/>
      <c r="Y16" s="398"/>
      <c r="Z16" s="398"/>
      <c r="AA16" s="398"/>
      <c r="AB16" s="387"/>
      <c r="AC16" s="494">
        <v>37.9</v>
      </c>
      <c r="AD16" s="495"/>
      <c r="AE16" s="495"/>
      <c r="AF16" s="495"/>
      <c r="AG16" s="496"/>
      <c r="AH16" s="494">
        <v>36.799999999999997</v>
      </c>
      <c r="AI16" s="495"/>
      <c r="AJ16" s="495"/>
      <c r="AK16" s="495"/>
      <c r="AL16" s="497"/>
      <c r="AM16" s="436"/>
      <c r="AN16" s="437"/>
      <c r="AO16" s="437"/>
      <c r="AP16" s="437"/>
      <c r="AQ16" s="437"/>
      <c r="AR16" s="437"/>
      <c r="AS16" s="437"/>
      <c r="AT16" s="438"/>
      <c r="AU16" s="439"/>
      <c r="AV16" s="440"/>
      <c r="AW16" s="440"/>
      <c r="AX16" s="440"/>
      <c r="AY16" s="441" t="s">
        <v>143</v>
      </c>
      <c r="AZ16" s="442"/>
      <c r="BA16" s="442"/>
      <c r="BB16" s="442"/>
      <c r="BC16" s="442"/>
      <c r="BD16" s="442"/>
      <c r="BE16" s="442"/>
      <c r="BF16" s="442"/>
      <c r="BG16" s="442"/>
      <c r="BH16" s="442"/>
      <c r="BI16" s="442"/>
      <c r="BJ16" s="442"/>
      <c r="BK16" s="442"/>
      <c r="BL16" s="442"/>
      <c r="BM16" s="443"/>
      <c r="BN16" s="407">
        <v>10993380</v>
      </c>
      <c r="BO16" s="408"/>
      <c r="BP16" s="408"/>
      <c r="BQ16" s="408"/>
      <c r="BR16" s="408"/>
      <c r="BS16" s="408"/>
      <c r="BT16" s="408"/>
      <c r="BU16" s="409"/>
      <c r="BV16" s="407">
        <v>10689832</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144</v>
      </c>
      <c r="N17" s="519"/>
      <c r="O17" s="519"/>
      <c r="P17" s="519"/>
      <c r="Q17" s="520"/>
      <c r="R17" s="513" t="s">
        <v>145</v>
      </c>
      <c r="S17" s="514"/>
      <c r="T17" s="514"/>
      <c r="U17" s="514"/>
      <c r="V17" s="515"/>
      <c r="W17" s="423" t="s">
        <v>146</v>
      </c>
      <c r="X17" s="424"/>
      <c r="Y17" s="424"/>
      <c r="Z17" s="424"/>
      <c r="AA17" s="424"/>
      <c r="AB17" s="414"/>
      <c r="AC17" s="458">
        <v>11600</v>
      </c>
      <c r="AD17" s="459"/>
      <c r="AE17" s="459"/>
      <c r="AF17" s="459"/>
      <c r="AG17" s="501"/>
      <c r="AH17" s="458">
        <v>11210</v>
      </c>
      <c r="AI17" s="459"/>
      <c r="AJ17" s="459"/>
      <c r="AK17" s="459"/>
      <c r="AL17" s="460"/>
      <c r="AM17" s="436"/>
      <c r="AN17" s="437"/>
      <c r="AO17" s="437"/>
      <c r="AP17" s="437"/>
      <c r="AQ17" s="437"/>
      <c r="AR17" s="437"/>
      <c r="AS17" s="437"/>
      <c r="AT17" s="438"/>
      <c r="AU17" s="439"/>
      <c r="AV17" s="440"/>
      <c r="AW17" s="440"/>
      <c r="AX17" s="440"/>
      <c r="AY17" s="441" t="s">
        <v>147</v>
      </c>
      <c r="AZ17" s="442"/>
      <c r="BA17" s="442"/>
      <c r="BB17" s="442"/>
      <c r="BC17" s="442"/>
      <c r="BD17" s="442"/>
      <c r="BE17" s="442"/>
      <c r="BF17" s="442"/>
      <c r="BG17" s="442"/>
      <c r="BH17" s="442"/>
      <c r="BI17" s="442"/>
      <c r="BJ17" s="442"/>
      <c r="BK17" s="442"/>
      <c r="BL17" s="442"/>
      <c r="BM17" s="443"/>
      <c r="BN17" s="407">
        <v>8588778</v>
      </c>
      <c r="BO17" s="408"/>
      <c r="BP17" s="408"/>
      <c r="BQ17" s="408"/>
      <c r="BR17" s="408"/>
      <c r="BS17" s="408"/>
      <c r="BT17" s="408"/>
      <c r="BU17" s="409"/>
      <c r="BV17" s="407">
        <v>8631356</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148</v>
      </c>
      <c r="C18" s="450"/>
      <c r="D18" s="450"/>
      <c r="E18" s="530"/>
      <c r="F18" s="530"/>
      <c r="G18" s="530"/>
      <c r="H18" s="530"/>
      <c r="I18" s="530"/>
      <c r="J18" s="530"/>
      <c r="K18" s="530"/>
      <c r="L18" s="531">
        <v>157.55000000000001</v>
      </c>
      <c r="M18" s="531"/>
      <c r="N18" s="531"/>
      <c r="O18" s="531"/>
      <c r="P18" s="531"/>
      <c r="Q18" s="531"/>
      <c r="R18" s="532"/>
      <c r="S18" s="532"/>
      <c r="T18" s="532"/>
      <c r="U18" s="532"/>
      <c r="V18" s="533"/>
      <c r="W18" s="425"/>
      <c r="X18" s="426"/>
      <c r="Y18" s="426"/>
      <c r="Z18" s="426"/>
      <c r="AA18" s="426"/>
      <c r="AB18" s="417"/>
      <c r="AC18" s="534">
        <v>57.6</v>
      </c>
      <c r="AD18" s="535"/>
      <c r="AE18" s="535"/>
      <c r="AF18" s="535"/>
      <c r="AG18" s="536"/>
      <c r="AH18" s="534">
        <v>58.4</v>
      </c>
      <c r="AI18" s="535"/>
      <c r="AJ18" s="535"/>
      <c r="AK18" s="535"/>
      <c r="AL18" s="537"/>
      <c r="AM18" s="436"/>
      <c r="AN18" s="437"/>
      <c r="AO18" s="437"/>
      <c r="AP18" s="437"/>
      <c r="AQ18" s="437"/>
      <c r="AR18" s="437"/>
      <c r="AS18" s="437"/>
      <c r="AT18" s="438"/>
      <c r="AU18" s="439"/>
      <c r="AV18" s="440"/>
      <c r="AW18" s="440"/>
      <c r="AX18" s="440"/>
      <c r="AY18" s="441" t="s">
        <v>149</v>
      </c>
      <c r="AZ18" s="442"/>
      <c r="BA18" s="442"/>
      <c r="BB18" s="442"/>
      <c r="BC18" s="442"/>
      <c r="BD18" s="442"/>
      <c r="BE18" s="442"/>
      <c r="BF18" s="442"/>
      <c r="BG18" s="442"/>
      <c r="BH18" s="442"/>
      <c r="BI18" s="442"/>
      <c r="BJ18" s="442"/>
      <c r="BK18" s="442"/>
      <c r="BL18" s="442"/>
      <c r="BM18" s="443"/>
      <c r="BN18" s="407">
        <v>12139782</v>
      </c>
      <c r="BO18" s="408"/>
      <c r="BP18" s="408"/>
      <c r="BQ18" s="408"/>
      <c r="BR18" s="408"/>
      <c r="BS18" s="408"/>
      <c r="BT18" s="408"/>
      <c r="BU18" s="409"/>
      <c r="BV18" s="407">
        <v>11600693</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150</v>
      </c>
      <c r="C19" s="450"/>
      <c r="D19" s="450"/>
      <c r="E19" s="530"/>
      <c r="F19" s="530"/>
      <c r="G19" s="530"/>
      <c r="H19" s="530"/>
      <c r="I19" s="530"/>
      <c r="J19" s="530"/>
      <c r="K19" s="530"/>
      <c r="L19" s="538">
        <v>258</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151</v>
      </c>
      <c r="AZ19" s="442"/>
      <c r="BA19" s="442"/>
      <c r="BB19" s="442"/>
      <c r="BC19" s="442"/>
      <c r="BD19" s="442"/>
      <c r="BE19" s="442"/>
      <c r="BF19" s="442"/>
      <c r="BG19" s="442"/>
      <c r="BH19" s="442"/>
      <c r="BI19" s="442"/>
      <c r="BJ19" s="442"/>
      <c r="BK19" s="442"/>
      <c r="BL19" s="442"/>
      <c r="BM19" s="443"/>
      <c r="BN19" s="407">
        <v>16592439</v>
      </c>
      <c r="BO19" s="408"/>
      <c r="BP19" s="408"/>
      <c r="BQ19" s="408"/>
      <c r="BR19" s="408"/>
      <c r="BS19" s="408"/>
      <c r="BT19" s="408"/>
      <c r="BU19" s="409"/>
      <c r="BV19" s="407">
        <v>15922365</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152</v>
      </c>
      <c r="C20" s="450"/>
      <c r="D20" s="450"/>
      <c r="E20" s="530"/>
      <c r="F20" s="530"/>
      <c r="G20" s="530"/>
      <c r="H20" s="530"/>
      <c r="I20" s="530"/>
      <c r="J20" s="530"/>
      <c r="K20" s="530"/>
      <c r="L20" s="538">
        <v>17070</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153</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154</v>
      </c>
      <c r="C22" s="551"/>
      <c r="D22" s="552"/>
      <c r="E22" s="419" t="s">
        <v>1</v>
      </c>
      <c r="F22" s="424"/>
      <c r="G22" s="424"/>
      <c r="H22" s="424"/>
      <c r="I22" s="424"/>
      <c r="J22" s="424"/>
      <c r="K22" s="414"/>
      <c r="L22" s="419" t="s">
        <v>155</v>
      </c>
      <c r="M22" s="424"/>
      <c r="N22" s="424"/>
      <c r="O22" s="424"/>
      <c r="P22" s="414"/>
      <c r="Q22" s="582" t="s">
        <v>156</v>
      </c>
      <c r="R22" s="583"/>
      <c r="S22" s="583"/>
      <c r="T22" s="583"/>
      <c r="U22" s="583"/>
      <c r="V22" s="584"/>
      <c r="W22" s="550" t="s">
        <v>157</v>
      </c>
      <c r="X22" s="551"/>
      <c r="Y22" s="552"/>
      <c r="Z22" s="419" t="s">
        <v>1</v>
      </c>
      <c r="AA22" s="424"/>
      <c r="AB22" s="424"/>
      <c r="AC22" s="424"/>
      <c r="AD22" s="424"/>
      <c r="AE22" s="424"/>
      <c r="AF22" s="424"/>
      <c r="AG22" s="414"/>
      <c r="AH22" s="588" t="s">
        <v>158</v>
      </c>
      <c r="AI22" s="424"/>
      <c r="AJ22" s="424"/>
      <c r="AK22" s="424"/>
      <c r="AL22" s="414"/>
      <c r="AM22" s="588" t="s">
        <v>159</v>
      </c>
      <c r="AN22" s="589"/>
      <c r="AO22" s="589"/>
      <c r="AP22" s="589"/>
      <c r="AQ22" s="589"/>
      <c r="AR22" s="590"/>
      <c r="AS22" s="582" t="s">
        <v>156</v>
      </c>
      <c r="AT22" s="583"/>
      <c r="AU22" s="583"/>
      <c r="AV22" s="583"/>
      <c r="AW22" s="583"/>
      <c r="AX22" s="594"/>
      <c r="AY22" s="367" t="s">
        <v>160</v>
      </c>
      <c r="AZ22" s="368"/>
      <c r="BA22" s="368"/>
      <c r="BB22" s="368"/>
      <c r="BC22" s="368"/>
      <c r="BD22" s="368"/>
      <c r="BE22" s="368"/>
      <c r="BF22" s="368"/>
      <c r="BG22" s="368"/>
      <c r="BH22" s="368"/>
      <c r="BI22" s="368"/>
      <c r="BJ22" s="368"/>
      <c r="BK22" s="368"/>
      <c r="BL22" s="368"/>
      <c r="BM22" s="369"/>
      <c r="BN22" s="370">
        <v>26286227</v>
      </c>
      <c r="BO22" s="371"/>
      <c r="BP22" s="371"/>
      <c r="BQ22" s="371"/>
      <c r="BR22" s="371"/>
      <c r="BS22" s="371"/>
      <c r="BT22" s="371"/>
      <c r="BU22" s="372"/>
      <c r="BV22" s="370">
        <v>25579062</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161</v>
      </c>
      <c r="AZ23" s="442"/>
      <c r="BA23" s="442"/>
      <c r="BB23" s="442"/>
      <c r="BC23" s="442"/>
      <c r="BD23" s="442"/>
      <c r="BE23" s="442"/>
      <c r="BF23" s="442"/>
      <c r="BG23" s="442"/>
      <c r="BH23" s="442"/>
      <c r="BI23" s="442"/>
      <c r="BJ23" s="442"/>
      <c r="BK23" s="442"/>
      <c r="BL23" s="442"/>
      <c r="BM23" s="443"/>
      <c r="BN23" s="407">
        <v>20707823</v>
      </c>
      <c r="BO23" s="408"/>
      <c r="BP23" s="408"/>
      <c r="BQ23" s="408"/>
      <c r="BR23" s="408"/>
      <c r="BS23" s="408"/>
      <c r="BT23" s="408"/>
      <c r="BU23" s="409"/>
      <c r="BV23" s="407">
        <v>19548463</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162</v>
      </c>
      <c r="F24" s="437"/>
      <c r="G24" s="437"/>
      <c r="H24" s="437"/>
      <c r="I24" s="437"/>
      <c r="J24" s="437"/>
      <c r="K24" s="438"/>
      <c r="L24" s="458">
        <v>1</v>
      </c>
      <c r="M24" s="459"/>
      <c r="N24" s="459"/>
      <c r="O24" s="459"/>
      <c r="P24" s="501"/>
      <c r="Q24" s="458">
        <v>9400</v>
      </c>
      <c r="R24" s="459"/>
      <c r="S24" s="459"/>
      <c r="T24" s="459"/>
      <c r="U24" s="459"/>
      <c r="V24" s="501"/>
      <c r="W24" s="553"/>
      <c r="X24" s="554"/>
      <c r="Y24" s="555"/>
      <c r="Z24" s="457" t="s">
        <v>163</v>
      </c>
      <c r="AA24" s="437"/>
      <c r="AB24" s="437"/>
      <c r="AC24" s="437"/>
      <c r="AD24" s="437"/>
      <c r="AE24" s="437"/>
      <c r="AF24" s="437"/>
      <c r="AG24" s="438"/>
      <c r="AH24" s="458">
        <v>273</v>
      </c>
      <c r="AI24" s="459"/>
      <c r="AJ24" s="459"/>
      <c r="AK24" s="459"/>
      <c r="AL24" s="501"/>
      <c r="AM24" s="458">
        <v>809445</v>
      </c>
      <c r="AN24" s="459"/>
      <c r="AO24" s="459"/>
      <c r="AP24" s="459"/>
      <c r="AQ24" s="459"/>
      <c r="AR24" s="501"/>
      <c r="AS24" s="458">
        <v>2965</v>
      </c>
      <c r="AT24" s="459"/>
      <c r="AU24" s="459"/>
      <c r="AV24" s="459"/>
      <c r="AW24" s="459"/>
      <c r="AX24" s="460"/>
      <c r="AY24" s="523" t="s">
        <v>164</v>
      </c>
      <c r="AZ24" s="524"/>
      <c r="BA24" s="524"/>
      <c r="BB24" s="524"/>
      <c r="BC24" s="524"/>
      <c r="BD24" s="524"/>
      <c r="BE24" s="524"/>
      <c r="BF24" s="524"/>
      <c r="BG24" s="524"/>
      <c r="BH24" s="524"/>
      <c r="BI24" s="524"/>
      <c r="BJ24" s="524"/>
      <c r="BK24" s="524"/>
      <c r="BL24" s="524"/>
      <c r="BM24" s="525"/>
      <c r="BN24" s="407">
        <v>19088192</v>
      </c>
      <c r="BO24" s="408"/>
      <c r="BP24" s="408"/>
      <c r="BQ24" s="408"/>
      <c r="BR24" s="408"/>
      <c r="BS24" s="408"/>
      <c r="BT24" s="408"/>
      <c r="BU24" s="409"/>
      <c r="BV24" s="407">
        <v>17688800</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165</v>
      </c>
      <c r="F25" s="437"/>
      <c r="G25" s="437"/>
      <c r="H25" s="437"/>
      <c r="I25" s="437"/>
      <c r="J25" s="437"/>
      <c r="K25" s="438"/>
      <c r="L25" s="458">
        <v>1</v>
      </c>
      <c r="M25" s="459"/>
      <c r="N25" s="459"/>
      <c r="O25" s="459"/>
      <c r="P25" s="501"/>
      <c r="Q25" s="458">
        <v>7500</v>
      </c>
      <c r="R25" s="459"/>
      <c r="S25" s="459"/>
      <c r="T25" s="459"/>
      <c r="U25" s="459"/>
      <c r="V25" s="501"/>
      <c r="W25" s="553"/>
      <c r="X25" s="554"/>
      <c r="Y25" s="555"/>
      <c r="Z25" s="457" t="s">
        <v>166</v>
      </c>
      <c r="AA25" s="437"/>
      <c r="AB25" s="437"/>
      <c r="AC25" s="437"/>
      <c r="AD25" s="437"/>
      <c r="AE25" s="437"/>
      <c r="AF25" s="437"/>
      <c r="AG25" s="438"/>
      <c r="AH25" s="458" t="s">
        <v>123</v>
      </c>
      <c r="AI25" s="459"/>
      <c r="AJ25" s="459"/>
      <c r="AK25" s="459"/>
      <c r="AL25" s="501"/>
      <c r="AM25" s="458" t="s">
        <v>123</v>
      </c>
      <c r="AN25" s="459"/>
      <c r="AO25" s="459"/>
      <c r="AP25" s="459"/>
      <c r="AQ25" s="459"/>
      <c r="AR25" s="501"/>
      <c r="AS25" s="458" t="s">
        <v>123</v>
      </c>
      <c r="AT25" s="459"/>
      <c r="AU25" s="459"/>
      <c r="AV25" s="459"/>
      <c r="AW25" s="459"/>
      <c r="AX25" s="460"/>
      <c r="AY25" s="367" t="s">
        <v>167</v>
      </c>
      <c r="AZ25" s="368"/>
      <c r="BA25" s="368"/>
      <c r="BB25" s="368"/>
      <c r="BC25" s="368"/>
      <c r="BD25" s="368"/>
      <c r="BE25" s="368"/>
      <c r="BF25" s="368"/>
      <c r="BG25" s="368"/>
      <c r="BH25" s="368"/>
      <c r="BI25" s="368"/>
      <c r="BJ25" s="368"/>
      <c r="BK25" s="368"/>
      <c r="BL25" s="368"/>
      <c r="BM25" s="369"/>
      <c r="BN25" s="370">
        <v>2194523</v>
      </c>
      <c r="BO25" s="371"/>
      <c r="BP25" s="371"/>
      <c r="BQ25" s="371"/>
      <c r="BR25" s="371"/>
      <c r="BS25" s="371"/>
      <c r="BT25" s="371"/>
      <c r="BU25" s="372"/>
      <c r="BV25" s="370">
        <v>2524670</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168</v>
      </c>
      <c r="F26" s="437"/>
      <c r="G26" s="437"/>
      <c r="H26" s="437"/>
      <c r="I26" s="437"/>
      <c r="J26" s="437"/>
      <c r="K26" s="438"/>
      <c r="L26" s="458">
        <v>1</v>
      </c>
      <c r="M26" s="459"/>
      <c r="N26" s="459"/>
      <c r="O26" s="459"/>
      <c r="P26" s="501"/>
      <c r="Q26" s="458">
        <v>6600</v>
      </c>
      <c r="R26" s="459"/>
      <c r="S26" s="459"/>
      <c r="T26" s="459"/>
      <c r="U26" s="459"/>
      <c r="V26" s="501"/>
      <c r="W26" s="553"/>
      <c r="X26" s="554"/>
      <c r="Y26" s="555"/>
      <c r="Z26" s="457" t="s">
        <v>169</v>
      </c>
      <c r="AA26" s="559"/>
      <c r="AB26" s="559"/>
      <c r="AC26" s="559"/>
      <c r="AD26" s="559"/>
      <c r="AE26" s="559"/>
      <c r="AF26" s="559"/>
      <c r="AG26" s="560"/>
      <c r="AH26" s="458">
        <v>7</v>
      </c>
      <c r="AI26" s="459"/>
      <c r="AJ26" s="459"/>
      <c r="AK26" s="459"/>
      <c r="AL26" s="501"/>
      <c r="AM26" s="458">
        <v>20272</v>
      </c>
      <c r="AN26" s="459"/>
      <c r="AO26" s="459"/>
      <c r="AP26" s="459"/>
      <c r="AQ26" s="459"/>
      <c r="AR26" s="501"/>
      <c r="AS26" s="458">
        <v>2896</v>
      </c>
      <c r="AT26" s="459"/>
      <c r="AU26" s="459"/>
      <c r="AV26" s="459"/>
      <c r="AW26" s="459"/>
      <c r="AX26" s="460"/>
      <c r="AY26" s="410" t="s">
        <v>170</v>
      </c>
      <c r="AZ26" s="411"/>
      <c r="BA26" s="411"/>
      <c r="BB26" s="411"/>
      <c r="BC26" s="411"/>
      <c r="BD26" s="411"/>
      <c r="BE26" s="411"/>
      <c r="BF26" s="411"/>
      <c r="BG26" s="411"/>
      <c r="BH26" s="411"/>
      <c r="BI26" s="411"/>
      <c r="BJ26" s="411"/>
      <c r="BK26" s="411"/>
      <c r="BL26" s="411"/>
      <c r="BM26" s="412"/>
      <c r="BN26" s="407" t="s">
        <v>123</v>
      </c>
      <c r="BO26" s="408"/>
      <c r="BP26" s="408"/>
      <c r="BQ26" s="408"/>
      <c r="BR26" s="408"/>
      <c r="BS26" s="408"/>
      <c r="BT26" s="408"/>
      <c r="BU26" s="409"/>
      <c r="BV26" s="407" t="s">
        <v>123</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171</v>
      </c>
      <c r="F27" s="437"/>
      <c r="G27" s="437"/>
      <c r="H27" s="437"/>
      <c r="I27" s="437"/>
      <c r="J27" s="437"/>
      <c r="K27" s="438"/>
      <c r="L27" s="458">
        <v>1</v>
      </c>
      <c r="M27" s="459"/>
      <c r="N27" s="459"/>
      <c r="O27" s="459"/>
      <c r="P27" s="501"/>
      <c r="Q27" s="458">
        <v>4500</v>
      </c>
      <c r="R27" s="459"/>
      <c r="S27" s="459"/>
      <c r="T27" s="459"/>
      <c r="U27" s="459"/>
      <c r="V27" s="501"/>
      <c r="W27" s="553"/>
      <c r="X27" s="554"/>
      <c r="Y27" s="555"/>
      <c r="Z27" s="457" t="s">
        <v>172</v>
      </c>
      <c r="AA27" s="437"/>
      <c r="AB27" s="437"/>
      <c r="AC27" s="437"/>
      <c r="AD27" s="437"/>
      <c r="AE27" s="437"/>
      <c r="AF27" s="437"/>
      <c r="AG27" s="438"/>
      <c r="AH27" s="458">
        <v>10</v>
      </c>
      <c r="AI27" s="459"/>
      <c r="AJ27" s="459"/>
      <c r="AK27" s="459"/>
      <c r="AL27" s="501"/>
      <c r="AM27" s="458">
        <v>40060</v>
      </c>
      <c r="AN27" s="459"/>
      <c r="AO27" s="459"/>
      <c r="AP27" s="459"/>
      <c r="AQ27" s="459"/>
      <c r="AR27" s="501"/>
      <c r="AS27" s="458">
        <v>4006</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v>514250</v>
      </c>
      <c r="BO27" s="527"/>
      <c r="BP27" s="527"/>
      <c r="BQ27" s="527"/>
      <c r="BR27" s="527"/>
      <c r="BS27" s="527"/>
      <c r="BT27" s="527"/>
      <c r="BU27" s="528"/>
      <c r="BV27" s="526">
        <v>511356</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174</v>
      </c>
      <c r="F28" s="437"/>
      <c r="G28" s="437"/>
      <c r="H28" s="437"/>
      <c r="I28" s="437"/>
      <c r="J28" s="437"/>
      <c r="K28" s="438"/>
      <c r="L28" s="458">
        <v>1</v>
      </c>
      <c r="M28" s="459"/>
      <c r="N28" s="459"/>
      <c r="O28" s="459"/>
      <c r="P28" s="501"/>
      <c r="Q28" s="458">
        <v>3800</v>
      </c>
      <c r="R28" s="459"/>
      <c r="S28" s="459"/>
      <c r="T28" s="459"/>
      <c r="U28" s="459"/>
      <c r="V28" s="501"/>
      <c r="W28" s="553"/>
      <c r="X28" s="554"/>
      <c r="Y28" s="555"/>
      <c r="Z28" s="457" t="s">
        <v>175</v>
      </c>
      <c r="AA28" s="437"/>
      <c r="AB28" s="437"/>
      <c r="AC28" s="437"/>
      <c r="AD28" s="437"/>
      <c r="AE28" s="437"/>
      <c r="AF28" s="437"/>
      <c r="AG28" s="438"/>
      <c r="AH28" s="458" t="s">
        <v>123</v>
      </c>
      <c r="AI28" s="459"/>
      <c r="AJ28" s="459"/>
      <c r="AK28" s="459"/>
      <c r="AL28" s="501"/>
      <c r="AM28" s="458" t="s">
        <v>123</v>
      </c>
      <c r="AN28" s="459"/>
      <c r="AO28" s="459"/>
      <c r="AP28" s="459"/>
      <c r="AQ28" s="459"/>
      <c r="AR28" s="501"/>
      <c r="AS28" s="458" t="s">
        <v>123</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5595795</v>
      </c>
      <c r="BO28" s="371"/>
      <c r="BP28" s="371"/>
      <c r="BQ28" s="371"/>
      <c r="BR28" s="371"/>
      <c r="BS28" s="371"/>
      <c r="BT28" s="371"/>
      <c r="BU28" s="372"/>
      <c r="BV28" s="370">
        <v>6178991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177</v>
      </c>
      <c r="F29" s="437"/>
      <c r="G29" s="437"/>
      <c r="H29" s="437"/>
      <c r="I29" s="437"/>
      <c r="J29" s="437"/>
      <c r="K29" s="438"/>
      <c r="L29" s="458">
        <v>14</v>
      </c>
      <c r="M29" s="459"/>
      <c r="N29" s="459"/>
      <c r="O29" s="459"/>
      <c r="P29" s="501"/>
      <c r="Q29" s="458">
        <v>3500</v>
      </c>
      <c r="R29" s="459"/>
      <c r="S29" s="459"/>
      <c r="T29" s="459"/>
      <c r="U29" s="459"/>
      <c r="V29" s="501"/>
      <c r="W29" s="556"/>
      <c r="X29" s="557"/>
      <c r="Y29" s="558"/>
      <c r="Z29" s="457" t="s">
        <v>178</v>
      </c>
      <c r="AA29" s="437"/>
      <c r="AB29" s="437"/>
      <c r="AC29" s="437"/>
      <c r="AD29" s="437"/>
      <c r="AE29" s="437"/>
      <c r="AF29" s="437"/>
      <c r="AG29" s="438"/>
      <c r="AH29" s="458">
        <v>283</v>
      </c>
      <c r="AI29" s="459"/>
      <c r="AJ29" s="459"/>
      <c r="AK29" s="459"/>
      <c r="AL29" s="501"/>
      <c r="AM29" s="458">
        <v>849505</v>
      </c>
      <c r="AN29" s="459"/>
      <c r="AO29" s="459"/>
      <c r="AP29" s="459"/>
      <c r="AQ29" s="459"/>
      <c r="AR29" s="501"/>
      <c r="AS29" s="458">
        <v>3002</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854675</v>
      </c>
      <c r="BO29" s="408"/>
      <c r="BP29" s="408"/>
      <c r="BQ29" s="408"/>
      <c r="BR29" s="408"/>
      <c r="BS29" s="408"/>
      <c r="BT29" s="408"/>
      <c r="BU29" s="409"/>
      <c r="BV29" s="407">
        <v>767584</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98.2</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5821898</v>
      </c>
      <c r="BO30" s="527"/>
      <c r="BP30" s="527"/>
      <c r="BQ30" s="527"/>
      <c r="BR30" s="527"/>
      <c r="BS30" s="527"/>
      <c r="BT30" s="527"/>
      <c r="BU30" s="528"/>
      <c r="BV30" s="526">
        <v>6431169</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187</v>
      </c>
      <c r="D33" s="431"/>
      <c r="E33" s="396" t="s">
        <v>188</v>
      </c>
      <c r="F33" s="396"/>
      <c r="G33" s="396"/>
      <c r="H33" s="396"/>
      <c r="I33" s="396"/>
      <c r="J33" s="396"/>
      <c r="K33" s="396"/>
      <c r="L33" s="396"/>
      <c r="M33" s="396"/>
      <c r="N33" s="396"/>
      <c r="O33" s="396"/>
      <c r="P33" s="396"/>
      <c r="Q33" s="396"/>
      <c r="R33" s="396"/>
      <c r="S33" s="396"/>
      <c r="T33" s="194"/>
      <c r="U33" s="431" t="s">
        <v>187</v>
      </c>
      <c r="V33" s="431"/>
      <c r="W33" s="396" t="s">
        <v>188</v>
      </c>
      <c r="X33" s="396"/>
      <c r="Y33" s="396"/>
      <c r="Z33" s="396"/>
      <c r="AA33" s="396"/>
      <c r="AB33" s="396"/>
      <c r="AC33" s="396"/>
      <c r="AD33" s="396"/>
      <c r="AE33" s="396"/>
      <c r="AF33" s="396"/>
      <c r="AG33" s="396"/>
      <c r="AH33" s="396"/>
      <c r="AI33" s="396"/>
      <c r="AJ33" s="396"/>
      <c r="AK33" s="396"/>
      <c r="AL33" s="194"/>
      <c r="AM33" s="431" t="s">
        <v>187</v>
      </c>
      <c r="AN33" s="431"/>
      <c r="AO33" s="396" t="s">
        <v>188</v>
      </c>
      <c r="AP33" s="396"/>
      <c r="AQ33" s="396"/>
      <c r="AR33" s="396"/>
      <c r="AS33" s="396"/>
      <c r="AT33" s="396"/>
      <c r="AU33" s="396"/>
      <c r="AV33" s="396"/>
      <c r="AW33" s="396"/>
      <c r="AX33" s="396"/>
      <c r="AY33" s="396"/>
      <c r="AZ33" s="396"/>
      <c r="BA33" s="396"/>
      <c r="BB33" s="396"/>
      <c r="BC33" s="396"/>
      <c r="BD33" s="195"/>
      <c r="BE33" s="396" t="s">
        <v>189</v>
      </c>
      <c r="BF33" s="396"/>
      <c r="BG33" s="396" t="s">
        <v>190</v>
      </c>
      <c r="BH33" s="396"/>
      <c r="BI33" s="396"/>
      <c r="BJ33" s="396"/>
      <c r="BK33" s="396"/>
      <c r="BL33" s="396"/>
      <c r="BM33" s="396"/>
      <c r="BN33" s="396"/>
      <c r="BO33" s="396"/>
      <c r="BP33" s="396"/>
      <c r="BQ33" s="396"/>
      <c r="BR33" s="396"/>
      <c r="BS33" s="396"/>
      <c r="BT33" s="396"/>
      <c r="BU33" s="396"/>
      <c r="BV33" s="195"/>
      <c r="BW33" s="431" t="s">
        <v>189</v>
      </c>
      <c r="BX33" s="431"/>
      <c r="BY33" s="396" t="s">
        <v>191</v>
      </c>
      <c r="BZ33" s="396"/>
      <c r="CA33" s="396"/>
      <c r="CB33" s="396"/>
      <c r="CC33" s="396"/>
      <c r="CD33" s="396"/>
      <c r="CE33" s="396"/>
      <c r="CF33" s="396"/>
      <c r="CG33" s="396"/>
      <c r="CH33" s="396"/>
      <c r="CI33" s="396"/>
      <c r="CJ33" s="396"/>
      <c r="CK33" s="396"/>
      <c r="CL33" s="396"/>
      <c r="CM33" s="396"/>
      <c r="CN33" s="194"/>
      <c r="CO33" s="431" t="s">
        <v>187</v>
      </c>
      <c r="CP33" s="431"/>
      <c r="CQ33" s="396" t="s">
        <v>192</v>
      </c>
      <c r="CR33" s="396"/>
      <c r="CS33" s="396"/>
      <c r="CT33" s="396"/>
      <c r="CU33" s="396"/>
      <c r="CV33" s="396"/>
      <c r="CW33" s="396"/>
      <c r="CX33" s="396"/>
      <c r="CY33" s="396"/>
      <c r="CZ33" s="396"/>
      <c r="DA33" s="396"/>
      <c r="DB33" s="396"/>
      <c r="DC33" s="396"/>
      <c r="DD33" s="396"/>
      <c r="DE33" s="396"/>
      <c r="DF33" s="194"/>
      <c r="DG33" s="596" t="s">
        <v>193</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病院事業会計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北播衛生事務組合</v>
      </c>
      <c r="BZ34" s="598"/>
      <c r="CA34" s="598"/>
      <c r="CB34" s="598"/>
      <c r="CC34" s="598"/>
      <c r="CD34" s="598"/>
      <c r="CE34" s="598"/>
      <c r="CF34" s="598"/>
      <c r="CG34" s="598"/>
      <c r="CH34" s="598"/>
      <c r="CI34" s="598"/>
      <c r="CJ34" s="598"/>
      <c r="CK34" s="598"/>
      <c r="CL34" s="598"/>
      <c r="CM34" s="598"/>
      <c r="CN34" s="169"/>
      <c r="CO34" s="597">
        <f>IF(CQ34="","",MAX(C34:D43,U34:V43,AM34:AN43,BE34:BF43,BW34:BX43)+1)</f>
        <v>18</v>
      </c>
      <c r="CP34" s="597"/>
      <c r="CQ34" s="598" t="str">
        <f>IF('各会計、関係団体の財政状況及び健全化判断比率'!BS7="","",'各会計、関係団体の財政状況及び健全化判断比率'!BS7)</f>
        <v>株式会社夢街人とうじょう</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後期高齢者医療特別会計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播磨内陸医務事業組合</v>
      </c>
      <c r="BZ35" s="598"/>
      <c r="CA35" s="598"/>
      <c r="CB35" s="598"/>
      <c r="CC35" s="598"/>
      <c r="CD35" s="598"/>
      <c r="CE35" s="598"/>
      <c r="CF35" s="598"/>
      <c r="CG35" s="598"/>
      <c r="CH35" s="598"/>
      <c r="CI35" s="598"/>
      <c r="CJ35" s="598"/>
      <c r="CK35" s="598"/>
      <c r="CL35" s="598"/>
      <c r="CM35" s="598"/>
      <c r="CN35" s="169"/>
      <c r="CO35" s="597">
        <f t="shared" ref="CO35:CO43" si="3">IF(CQ35="","",CO34+1)</f>
        <v>19</v>
      </c>
      <c r="CP35" s="597"/>
      <c r="CQ35" s="598" t="str">
        <f>IF('各会計、関係団体の財政状況及び健全化判断比率'!BS8="","",'各会計、関係団体の財政状況及び健全化判断比率'!BS8)</f>
        <v>公益財団法人加東文化振興財団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介護保険保険事業特別会計</v>
      </c>
      <c r="X36" s="598"/>
      <c r="Y36" s="598"/>
      <c r="Z36" s="598"/>
      <c r="AA36" s="598"/>
      <c r="AB36" s="598"/>
      <c r="AC36" s="598"/>
      <c r="AD36" s="598"/>
      <c r="AE36" s="598"/>
      <c r="AF36" s="598"/>
      <c r="AG36" s="598"/>
      <c r="AH36" s="598"/>
      <c r="AI36" s="598"/>
      <c r="AJ36" s="598"/>
      <c r="AK36" s="598"/>
      <c r="AL36" s="169"/>
      <c r="AM36" s="597">
        <f t="shared" si="0"/>
        <v>7</v>
      </c>
      <c r="AN36" s="597"/>
      <c r="AO36" s="598" t="str">
        <f>IF('各会計、関係団体の財政状況及び健全化判断比率'!B33="","",'各会計、関係団体の財政状況及び健全化判断比率'!B33)</f>
        <v>下水道事業会計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10</v>
      </c>
      <c r="BX36" s="597"/>
      <c r="BY36" s="598" t="str">
        <f>IF('各会計、関係団体の財政状況及び健全化判断比率'!B70="","",'各会計、関係団体の財政状況及び健全化判断比率'!B70)</f>
        <v>北播磨こども発達支援センター事務組合わかあゆ園</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11</v>
      </c>
      <c r="BX37" s="597"/>
      <c r="BY37" s="598" t="str">
        <f>IF('各会計、関係団体の財政状況及び健全化判断比率'!B71="","",'各会計、関係団体の財政状況及び健全化判断比率'!B71)</f>
        <v>小野加東加西環境施設事務組合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12</v>
      </c>
      <c r="BX38" s="597"/>
      <c r="BY38" s="598" t="str">
        <f>IF('各会計、関係団体の財政状況及び健全化判断比率'!B72="","",'各会計、関係団体の財政状況及び健全化判断比率'!B72)</f>
        <v>小野加東広域事務組合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13</v>
      </c>
      <c r="BX39" s="597"/>
      <c r="BY39" s="598" t="str">
        <f>IF('各会計、関係団体の財政状況及び健全化判断比率'!B73="","",'各会計、関係団体の財政状況及び健全化判断比率'!B73)</f>
        <v>北はりま消防組合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14</v>
      </c>
      <c r="BX40" s="597"/>
      <c r="BY40" s="598" t="str">
        <f>IF('各会計、関係団体の財政状況及び健全化判断比率'!B74="","",'各会計、関係団体の財政状況及び健全化判断比率'!B74)</f>
        <v>兵庫県市町村職員退職手当組合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15</v>
      </c>
      <c r="BX41" s="597"/>
      <c r="BY41" s="598" t="str">
        <f>IF('各会計、関係団体の財政状況及び健全化判断比率'!B75="","",'各会計、関係団体の財政状況及び健全化判断比率'!B75)</f>
        <v>兵庫県町議会議員公務災害補償組合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16</v>
      </c>
      <c r="BX42" s="597"/>
      <c r="BY42" s="598" t="str">
        <f>IF('各会計、関係団体の財政状況及び健全化判断比率'!B76="","",'各会計、関係団体の財政状況及び健全化判断比率'!B76)</f>
        <v>兵庫県後期高齢者医療広域連合（一般会計）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f t="shared" si="2"/>
        <v>17</v>
      </c>
      <c r="BX43" s="597"/>
      <c r="BY43" s="598" t="str">
        <f>IF('各会計、関係団体の財政状況及び健全化判断比率'!B77="","",'各会計、関係団体の財政状況及び健全化判断比率'!B77)</f>
        <v>兵庫県後期高齢者医療広域連合（特別会計）</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VbgEF2fZD3yc4wPz2NEjFRgNZ5MlAwAd5TMHiO3+F5oIDjLrZ0BRFA08DBQUA4Qlznoek9aUd1MOd0PT6vaXfw==" saltValue="kjLyakRI9wl4Xua93jzfH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9"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51" t="s">
        <v>535</v>
      </c>
      <c r="D34" s="1151"/>
      <c r="E34" s="1152"/>
      <c r="F34" s="32">
        <v>24.52</v>
      </c>
      <c r="G34" s="33">
        <v>19.36</v>
      </c>
      <c r="H34" s="33">
        <v>17.93</v>
      </c>
      <c r="I34" s="33">
        <v>19.37</v>
      </c>
      <c r="J34" s="34">
        <v>16.52</v>
      </c>
      <c r="K34" s="22"/>
      <c r="L34" s="22"/>
      <c r="M34" s="22"/>
      <c r="N34" s="22"/>
      <c r="O34" s="22"/>
      <c r="P34" s="22"/>
    </row>
    <row r="35" spans="1:16" ht="39" customHeight="1" x14ac:dyDescent="0.2">
      <c r="A35" s="22"/>
      <c r="B35" s="35"/>
      <c r="C35" s="1145" t="s">
        <v>536</v>
      </c>
      <c r="D35" s="1146"/>
      <c r="E35" s="1147"/>
      <c r="F35" s="36">
        <v>4.95</v>
      </c>
      <c r="G35" s="37">
        <v>4.4400000000000004</v>
      </c>
      <c r="H35" s="37">
        <v>4.45</v>
      </c>
      <c r="I35" s="37">
        <v>4.37</v>
      </c>
      <c r="J35" s="38">
        <v>4.53</v>
      </c>
      <c r="K35" s="22"/>
      <c r="L35" s="22"/>
      <c r="M35" s="22"/>
      <c r="N35" s="22"/>
      <c r="O35" s="22"/>
      <c r="P35" s="22"/>
    </row>
    <row r="36" spans="1:16" ht="39" customHeight="1" x14ac:dyDescent="0.2">
      <c r="A36" s="22"/>
      <c r="B36" s="35"/>
      <c r="C36" s="1145" t="s">
        <v>537</v>
      </c>
      <c r="D36" s="1146"/>
      <c r="E36" s="1147"/>
      <c r="F36" s="36">
        <v>5.13</v>
      </c>
      <c r="G36" s="37">
        <v>4.4800000000000004</v>
      </c>
      <c r="H36" s="37">
        <v>3.63</v>
      </c>
      <c r="I36" s="37">
        <v>3.17</v>
      </c>
      <c r="J36" s="38">
        <v>3.64</v>
      </c>
      <c r="K36" s="22"/>
      <c r="L36" s="22"/>
      <c r="M36" s="22"/>
      <c r="N36" s="22"/>
      <c r="O36" s="22"/>
      <c r="P36" s="22"/>
    </row>
    <row r="37" spans="1:16" ht="39" customHeight="1" x14ac:dyDescent="0.2">
      <c r="A37" s="22"/>
      <c r="B37" s="35"/>
      <c r="C37" s="1145" t="s">
        <v>538</v>
      </c>
      <c r="D37" s="1146"/>
      <c r="E37" s="1147"/>
      <c r="F37" s="36">
        <v>0.93</v>
      </c>
      <c r="G37" s="37">
        <v>0.85</v>
      </c>
      <c r="H37" s="37">
        <v>0.87</v>
      </c>
      <c r="I37" s="37">
        <v>0.97</v>
      </c>
      <c r="J37" s="38">
        <v>0.93</v>
      </c>
      <c r="K37" s="22"/>
      <c r="L37" s="22"/>
      <c r="M37" s="22"/>
      <c r="N37" s="22"/>
      <c r="O37" s="22"/>
      <c r="P37" s="22"/>
    </row>
    <row r="38" spans="1:16" ht="39" customHeight="1" x14ac:dyDescent="0.2">
      <c r="A38" s="22"/>
      <c r="B38" s="35"/>
      <c r="C38" s="1145" t="s">
        <v>539</v>
      </c>
      <c r="D38" s="1146"/>
      <c r="E38" s="1147"/>
      <c r="F38" s="36">
        <v>0.79</v>
      </c>
      <c r="G38" s="37">
        <v>1.0900000000000001</v>
      </c>
      <c r="H38" s="37">
        <v>0.9</v>
      </c>
      <c r="I38" s="37">
        <v>0.5</v>
      </c>
      <c r="J38" s="38">
        <v>0.28999999999999998</v>
      </c>
      <c r="K38" s="22"/>
      <c r="L38" s="22"/>
      <c r="M38" s="22"/>
      <c r="N38" s="22"/>
      <c r="O38" s="22"/>
      <c r="P38" s="22"/>
    </row>
    <row r="39" spans="1:16" ht="39" customHeight="1" x14ac:dyDescent="0.2">
      <c r="A39" s="22"/>
      <c r="B39" s="35"/>
      <c r="C39" s="1145" t="s">
        <v>540</v>
      </c>
      <c r="D39" s="1146"/>
      <c r="E39" s="1147"/>
      <c r="F39" s="36">
        <v>0.12</v>
      </c>
      <c r="G39" s="37">
        <v>0.09</v>
      </c>
      <c r="H39" s="37">
        <v>0.12</v>
      </c>
      <c r="I39" s="37">
        <v>0.13</v>
      </c>
      <c r="J39" s="38">
        <v>0.14000000000000001</v>
      </c>
      <c r="K39" s="22"/>
      <c r="L39" s="22"/>
      <c r="M39" s="22"/>
      <c r="N39" s="22"/>
      <c r="O39" s="22"/>
      <c r="P39" s="22"/>
    </row>
    <row r="40" spans="1:16" ht="39" customHeight="1" x14ac:dyDescent="0.2">
      <c r="A40" s="22"/>
      <c r="B40" s="35"/>
      <c r="C40" s="1145" t="s">
        <v>541</v>
      </c>
      <c r="D40" s="1146"/>
      <c r="E40" s="1147"/>
      <c r="F40" s="36">
        <v>0.3</v>
      </c>
      <c r="G40" s="37">
        <v>0.12</v>
      </c>
      <c r="H40" s="37">
        <v>0.03</v>
      </c>
      <c r="I40" s="37">
        <v>0.1</v>
      </c>
      <c r="J40" s="38">
        <v>0.14000000000000001</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542</v>
      </c>
      <c r="D42" s="1146"/>
      <c r="E42" s="1147"/>
      <c r="F42" s="36" t="s">
        <v>488</v>
      </c>
      <c r="G42" s="37" t="s">
        <v>488</v>
      </c>
      <c r="H42" s="37" t="s">
        <v>488</v>
      </c>
      <c r="I42" s="37" t="s">
        <v>488</v>
      </c>
      <c r="J42" s="38" t="s">
        <v>488</v>
      </c>
      <c r="K42" s="22"/>
      <c r="L42" s="22"/>
      <c r="M42" s="22"/>
      <c r="N42" s="22"/>
      <c r="O42" s="22"/>
      <c r="P42" s="22"/>
    </row>
    <row r="43" spans="1:16" ht="39" customHeight="1" thickBot="1" x14ac:dyDescent="0.25">
      <c r="A43" s="22"/>
      <c r="B43" s="40"/>
      <c r="C43" s="1148" t="s">
        <v>543</v>
      </c>
      <c r="D43" s="1149"/>
      <c r="E43" s="1150"/>
      <c r="F43" s="41" t="s">
        <v>488</v>
      </c>
      <c r="G43" s="42" t="s">
        <v>488</v>
      </c>
      <c r="H43" s="42" t="s">
        <v>488</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PqoOTlAKd87P/4b9Qd0sXT2bQ3PqqE6/L08u4mBERSVpYM8ECKhicCGajcgkx7WNP1wrMGl+J5eYs1Wa7HbNgw==" saltValue="lu4rf0P2O3x86X0q8n4um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31"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2162</v>
      </c>
      <c r="L45" s="60">
        <v>2290</v>
      </c>
      <c r="M45" s="60">
        <v>2431</v>
      </c>
      <c r="N45" s="60">
        <v>2400</v>
      </c>
      <c r="O45" s="61">
        <v>2318</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488</v>
      </c>
      <c r="L46" s="64" t="s">
        <v>488</v>
      </c>
      <c r="M46" s="64" t="s">
        <v>488</v>
      </c>
      <c r="N46" s="64" t="s">
        <v>488</v>
      </c>
      <c r="O46" s="65" t="s">
        <v>488</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488</v>
      </c>
      <c r="L47" s="64" t="s">
        <v>488</v>
      </c>
      <c r="M47" s="64" t="s">
        <v>488</v>
      </c>
      <c r="N47" s="64" t="s">
        <v>488</v>
      </c>
      <c r="O47" s="65" t="s">
        <v>488</v>
      </c>
      <c r="P47" s="48"/>
      <c r="Q47" s="48"/>
      <c r="R47" s="48"/>
      <c r="S47" s="48"/>
      <c r="T47" s="48"/>
      <c r="U47" s="48"/>
    </row>
    <row r="48" spans="1:21" ht="30.75" customHeight="1" x14ac:dyDescent="0.2">
      <c r="A48" s="48"/>
      <c r="B48" s="1155"/>
      <c r="C48" s="1156"/>
      <c r="D48" s="62"/>
      <c r="E48" s="1161" t="s">
        <v>13</v>
      </c>
      <c r="F48" s="1161"/>
      <c r="G48" s="1161"/>
      <c r="H48" s="1161"/>
      <c r="I48" s="1161"/>
      <c r="J48" s="1162"/>
      <c r="K48" s="63">
        <v>1005</v>
      </c>
      <c r="L48" s="64">
        <v>1002</v>
      </c>
      <c r="M48" s="64">
        <v>960</v>
      </c>
      <c r="N48" s="64">
        <v>991</v>
      </c>
      <c r="O48" s="65">
        <v>876</v>
      </c>
      <c r="P48" s="48"/>
      <c r="Q48" s="48"/>
      <c r="R48" s="48"/>
      <c r="S48" s="48"/>
      <c r="T48" s="48"/>
      <c r="U48" s="48"/>
    </row>
    <row r="49" spans="1:21" ht="30.75" customHeight="1" x14ac:dyDescent="0.2">
      <c r="A49" s="48"/>
      <c r="B49" s="1155"/>
      <c r="C49" s="1156"/>
      <c r="D49" s="62"/>
      <c r="E49" s="1161" t="s">
        <v>14</v>
      </c>
      <c r="F49" s="1161"/>
      <c r="G49" s="1161"/>
      <c r="H49" s="1161"/>
      <c r="I49" s="1161"/>
      <c r="J49" s="1162"/>
      <c r="K49" s="63">
        <v>56</v>
      </c>
      <c r="L49" s="64">
        <v>58</v>
      </c>
      <c r="M49" s="64">
        <v>43</v>
      </c>
      <c r="N49" s="64">
        <v>15</v>
      </c>
      <c r="O49" s="65">
        <v>9</v>
      </c>
      <c r="P49" s="48"/>
      <c r="Q49" s="48"/>
      <c r="R49" s="48"/>
      <c r="S49" s="48"/>
      <c r="T49" s="48"/>
      <c r="U49" s="48"/>
    </row>
    <row r="50" spans="1:21" ht="30.75" customHeight="1" x14ac:dyDescent="0.2">
      <c r="A50" s="48"/>
      <c r="B50" s="1155"/>
      <c r="C50" s="1156"/>
      <c r="D50" s="62"/>
      <c r="E50" s="1161" t="s">
        <v>15</v>
      </c>
      <c r="F50" s="1161"/>
      <c r="G50" s="1161"/>
      <c r="H50" s="1161"/>
      <c r="I50" s="1161"/>
      <c r="J50" s="1162"/>
      <c r="K50" s="63" t="s">
        <v>488</v>
      </c>
      <c r="L50" s="64" t="s">
        <v>488</v>
      </c>
      <c r="M50" s="64" t="s">
        <v>488</v>
      </c>
      <c r="N50" s="64" t="s">
        <v>488</v>
      </c>
      <c r="O50" s="65" t="s">
        <v>488</v>
      </c>
      <c r="P50" s="48"/>
      <c r="Q50" s="48"/>
      <c r="R50" s="48"/>
      <c r="S50" s="48"/>
      <c r="T50" s="48"/>
      <c r="U50" s="48"/>
    </row>
    <row r="51" spans="1:21" ht="30.75" customHeight="1" x14ac:dyDescent="0.2">
      <c r="A51" s="48"/>
      <c r="B51" s="1157"/>
      <c r="C51" s="1158"/>
      <c r="D51" s="66"/>
      <c r="E51" s="1161" t="s">
        <v>16</v>
      </c>
      <c r="F51" s="1161"/>
      <c r="G51" s="1161"/>
      <c r="H51" s="1161"/>
      <c r="I51" s="1161"/>
      <c r="J51" s="1162"/>
      <c r="K51" s="63">
        <v>0</v>
      </c>
      <c r="L51" s="64">
        <v>1</v>
      </c>
      <c r="M51" s="64">
        <v>0</v>
      </c>
      <c r="N51" s="64">
        <v>0</v>
      </c>
      <c r="O51" s="65">
        <v>1</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2722</v>
      </c>
      <c r="L52" s="64">
        <v>2685</v>
      </c>
      <c r="M52" s="64">
        <v>2783</v>
      </c>
      <c r="N52" s="64">
        <v>2705</v>
      </c>
      <c r="O52" s="65">
        <v>2611</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501</v>
      </c>
      <c r="L53" s="69">
        <v>666</v>
      </c>
      <c r="M53" s="69">
        <v>651</v>
      </c>
      <c r="N53" s="69">
        <v>701</v>
      </c>
      <c r="O53" s="70">
        <v>593</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rxDTEDhtMnrd21dUdYS4H6IIWSFFuPBgOqB3/BkjwVlT86Y6EO0vnA1llY4VHRrcnBd+cho3DtlRLYGoApxQ5g==" saltValue="HZbkeij+DJDkaeZl0Ycsz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31"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84" t="s">
        <v>30</v>
      </c>
      <c r="C41" s="1185"/>
      <c r="D41" s="105"/>
      <c r="E41" s="1190" t="s">
        <v>31</v>
      </c>
      <c r="F41" s="1190"/>
      <c r="G41" s="1190"/>
      <c r="H41" s="1191"/>
      <c r="I41" s="343">
        <v>21781</v>
      </c>
      <c r="J41" s="344">
        <v>23701</v>
      </c>
      <c r="K41" s="344">
        <v>23738</v>
      </c>
      <c r="L41" s="344">
        <v>25579</v>
      </c>
      <c r="M41" s="345">
        <v>26286</v>
      </c>
    </row>
    <row r="42" spans="2:13" ht="27.75" customHeight="1" x14ac:dyDescent="0.2">
      <c r="B42" s="1186"/>
      <c r="C42" s="1187"/>
      <c r="D42" s="106"/>
      <c r="E42" s="1192" t="s">
        <v>32</v>
      </c>
      <c r="F42" s="1192"/>
      <c r="G42" s="1192"/>
      <c r="H42" s="1193"/>
      <c r="I42" s="346" t="s">
        <v>488</v>
      </c>
      <c r="J42" s="347" t="s">
        <v>488</v>
      </c>
      <c r="K42" s="347" t="s">
        <v>488</v>
      </c>
      <c r="L42" s="347" t="s">
        <v>488</v>
      </c>
      <c r="M42" s="348" t="s">
        <v>488</v>
      </c>
    </row>
    <row r="43" spans="2:13" ht="27.75" customHeight="1" x14ac:dyDescent="0.2">
      <c r="B43" s="1186"/>
      <c r="C43" s="1187"/>
      <c r="D43" s="106"/>
      <c r="E43" s="1192" t="s">
        <v>33</v>
      </c>
      <c r="F43" s="1192"/>
      <c r="G43" s="1192"/>
      <c r="H43" s="1193"/>
      <c r="I43" s="346">
        <v>7638</v>
      </c>
      <c r="J43" s="347">
        <v>6795</v>
      </c>
      <c r="K43" s="347">
        <v>5932</v>
      </c>
      <c r="L43" s="347">
        <v>5309</v>
      </c>
      <c r="M43" s="348">
        <v>4885</v>
      </c>
    </row>
    <row r="44" spans="2:13" ht="27.75" customHeight="1" x14ac:dyDescent="0.2">
      <c r="B44" s="1186"/>
      <c r="C44" s="1187"/>
      <c r="D44" s="106"/>
      <c r="E44" s="1192" t="s">
        <v>34</v>
      </c>
      <c r="F44" s="1192"/>
      <c r="G44" s="1192"/>
      <c r="H44" s="1193"/>
      <c r="I44" s="346">
        <v>150</v>
      </c>
      <c r="J44" s="347">
        <v>457</v>
      </c>
      <c r="K44" s="347">
        <v>450</v>
      </c>
      <c r="L44" s="347">
        <v>457</v>
      </c>
      <c r="M44" s="348">
        <v>441</v>
      </c>
    </row>
    <row r="45" spans="2:13" ht="27.75" customHeight="1" x14ac:dyDescent="0.2">
      <c r="B45" s="1186"/>
      <c r="C45" s="1187"/>
      <c r="D45" s="106"/>
      <c r="E45" s="1192" t="s">
        <v>35</v>
      </c>
      <c r="F45" s="1192"/>
      <c r="G45" s="1192"/>
      <c r="H45" s="1193"/>
      <c r="I45" s="346">
        <v>1082</v>
      </c>
      <c r="J45" s="347">
        <v>1010</v>
      </c>
      <c r="K45" s="347">
        <v>811</v>
      </c>
      <c r="L45" s="347">
        <v>732</v>
      </c>
      <c r="M45" s="348">
        <v>591</v>
      </c>
    </row>
    <row r="46" spans="2:13" ht="27.75" customHeight="1" x14ac:dyDescent="0.2">
      <c r="B46" s="1186"/>
      <c r="C46" s="1187"/>
      <c r="D46" s="107"/>
      <c r="E46" s="1192" t="s">
        <v>36</v>
      </c>
      <c r="F46" s="1192"/>
      <c r="G46" s="1192"/>
      <c r="H46" s="1193"/>
      <c r="I46" s="346" t="s">
        <v>488</v>
      </c>
      <c r="J46" s="347" t="s">
        <v>488</v>
      </c>
      <c r="K46" s="347" t="s">
        <v>488</v>
      </c>
      <c r="L46" s="347" t="s">
        <v>488</v>
      </c>
      <c r="M46" s="348" t="s">
        <v>488</v>
      </c>
    </row>
    <row r="47" spans="2:13" ht="27.75" customHeight="1" x14ac:dyDescent="0.2">
      <c r="B47" s="1186"/>
      <c r="C47" s="1187"/>
      <c r="D47" s="108"/>
      <c r="E47" s="1194" t="s">
        <v>37</v>
      </c>
      <c r="F47" s="1195"/>
      <c r="G47" s="1195"/>
      <c r="H47" s="1196"/>
      <c r="I47" s="346" t="s">
        <v>488</v>
      </c>
      <c r="J47" s="347" t="s">
        <v>488</v>
      </c>
      <c r="K47" s="347" t="s">
        <v>488</v>
      </c>
      <c r="L47" s="347" t="s">
        <v>488</v>
      </c>
      <c r="M47" s="348" t="s">
        <v>488</v>
      </c>
    </row>
    <row r="48" spans="2:13" ht="27.75" customHeight="1" x14ac:dyDescent="0.2">
      <c r="B48" s="1186"/>
      <c r="C48" s="1187"/>
      <c r="D48" s="106"/>
      <c r="E48" s="1192" t="s">
        <v>38</v>
      </c>
      <c r="F48" s="1192"/>
      <c r="G48" s="1192"/>
      <c r="H48" s="1193"/>
      <c r="I48" s="346" t="s">
        <v>488</v>
      </c>
      <c r="J48" s="347" t="s">
        <v>488</v>
      </c>
      <c r="K48" s="347" t="s">
        <v>488</v>
      </c>
      <c r="L48" s="347" t="s">
        <v>488</v>
      </c>
      <c r="M48" s="348" t="s">
        <v>488</v>
      </c>
    </row>
    <row r="49" spans="2:13" ht="27.75" customHeight="1" x14ac:dyDescent="0.2">
      <c r="B49" s="1188"/>
      <c r="C49" s="1189"/>
      <c r="D49" s="106"/>
      <c r="E49" s="1192" t="s">
        <v>39</v>
      </c>
      <c r="F49" s="1192"/>
      <c r="G49" s="1192"/>
      <c r="H49" s="1193"/>
      <c r="I49" s="346" t="s">
        <v>488</v>
      </c>
      <c r="J49" s="347" t="s">
        <v>488</v>
      </c>
      <c r="K49" s="347" t="s">
        <v>488</v>
      </c>
      <c r="L49" s="347" t="s">
        <v>488</v>
      </c>
      <c r="M49" s="348" t="s">
        <v>488</v>
      </c>
    </row>
    <row r="50" spans="2:13" ht="27.75" customHeight="1" x14ac:dyDescent="0.2">
      <c r="B50" s="1197" t="s">
        <v>40</v>
      </c>
      <c r="C50" s="1198"/>
      <c r="D50" s="109"/>
      <c r="E50" s="1192" t="s">
        <v>41</v>
      </c>
      <c r="F50" s="1192"/>
      <c r="G50" s="1192"/>
      <c r="H50" s="1193"/>
      <c r="I50" s="346">
        <v>13009</v>
      </c>
      <c r="J50" s="347">
        <v>13400</v>
      </c>
      <c r="K50" s="347">
        <v>13447</v>
      </c>
      <c r="L50" s="347">
        <v>12414</v>
      </c>
      <c r="M50" s="348">
        <v>11425</v>
      </c>
    </row>
    <row r="51" spans="2:13" ht="27.75" customHeight="1" x14ac:dyDescent="0.2">
      <c r="B51" s="1186"/>
      <c r="C51" s="1187"/>
      <c r="D51" s="106"/>
      <c r="E51" s="1192" t="s">
        <v>42</v>
      </c>
      <c r="F51" s="1192"/>
      <c r="G51" s="1192"/>
      <c r="H51" s="1193"/>
      <c r="I51" s="346">
        <v>1858</v>
      </c>
      <c r="J51" s="347">
        <v>1706</v>
      </c>
      <c r="K51" s="347">
        <v>1533</v>
      </c>
      <c r="L51" s="347">
        <v>1365</v>
      </c>
      <c r="M51" s="348">
        <v>1409</v>
      </c>
    </row>
    <row r="52" spans="2:13" ht="27.75" customHeight="1" x14ac:dyDescent="0.2">
      <c r="B52" s="1188"/>
      <c r="C52" s="1189"/>
      <c r="D52" s="106"/>
      <c r="E52" s="1192" t="s">
        <v>43</v>
      </c>
      <c r="F52" s="1192"/>
      <c r="G52" s="1192"/>
      <c r="H52" s="1193"/>
      <c r="I52" s="346">
        <v>24698</v>
      </c>
      <c r="J52" s="347">
        <v>25686</v>
      </c>
      <c r="K52" s="347">
        <v>24984</v>
      </c>
      <c r="L52" s="347">
        <v>25872</v>
      </c>
      <c r="M52" s="348">
        <v>24501</v>
      </c>
    </row>
    <row r="53" spans="2:13" ht="27.75" customHeight="1" thickBot="1" x14ac:dyDescent="0.25">
      <c r="B53" s="1199" t="s">
        <v>19</v>
      </c>
      <c r="C53" s="1200"/>
      <c r="D53" s="110"/>
      <c r="E53" s="1201" t="s">
        <v>44</v>
      </c>
      <c r="F53" s="1201"/>
      <c r="G53" s="1201"/>
      <c r="H53" s="1202"/>
      <c r="I53" s="349">
        <v>-8914</v>
      </c>
      <c r="J53" s="350">
        <v>-8829</v>
      </c>
      <c r="K53" s="350">
        <v>-9034</v>
      </c>
      <c r="L53" s="350">
        <v>-7573</v>
      </c>
      <c r="M53" s="351">
        <v>-5133</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i17U6mbVghRI4nWTRZx9KyAl2SCQKZeQr8dl/hYO/alWtO4m8kLwy3keCtMW5lBDhR44geA0CIJ0VXhHGuT0Qg==" saltValue="cqEsWHhk09HnLJNepYrJi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topLeftCell="A37" zoomScale="70" zoomScaleNormal="70" zoomScaleSheetLayoutView="100" workbookViewId="0">
      <selection activeCell="C61" sqref="C61:E61"/>
    </sheetView>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528</v>
      </c>
      <c r="G54" s="119" t="s">
        <v>529</v>
      </c>
      <c r="H54" s="120" t="s">
        <v>530</v>
      </c>
    </row>
    <row r="55" spans="2:8" ht="52.5" customHeight="1" x14ac:dyDescent="0.2">
      <c r="B55" s="121"/>
      <c r="C55" s="1211" t="s">
        <v>46</v>
      </c>
      <c r="D55" s="1211"/>
      <c r="E55" s="1212"/>
      <c r="F55" s="352">
        <v>6494</v>
      </c>
      <c r="G55" s="352">
        <v>6179</v>
      </c>
      <c r="H55" s="353">
        <v>5596</v>
      </c>
    </row>
    <row r="56" spans="2:8" ht="52.5" customHeight="1" x14ac:dyDescent="0.2">
      <c r="B56" s="122"/>
      <c r="C56" s="1213" t="s">
        <v>47</v>
      </c>
      <c r="D56" s="1213"/>
      <c r="E56" s="1214"/>
      <c r="F56" s="354">
        <v>767</v>
      </c>
      <c r="G56" s="354">
        <v>768</v>
      </c>
      <c r="H56" s="355">
        <v>855</v>
      </c>
    </row>
    <row r="57" spans="2:8" ht="53.25" customHeight="1" x14ac:dyDescent="0.2">
      <c r="B57" s="122"/>
      <c r="C57" s="1215" t="s">
        <v>48</v>
      </c>
      <c r="D57" s="1215"/>
      <c r="E57" s="1216"/>
      <c r="F57" s="356">
        <v>7280</v>
      </c>
      <c r="G57" s="356">
        <v>6431</v>
      </c>
      <c r="H57" s="357">
        <v>5822</v>
      </c>
    </row>
    <row r="58" spans="2:8" ht="45.75" customHeight="1" x14ac:dyDescent="0.2">
      <c r="B58" s="123"/>
      <c r="C58" s="1203" t="s">
        <v>49</v>
      </c>
      <c r="D58" s="1204"/>
      <c r="E58" s="1205"/>
      <c r="F58" s="358"/>
      <c r="G58" s="358"/>
      <c r="H58" s="359"/>
    </row>
    <row r="59" spans="2:8" ht="45.75" customHeight="1" x14ac:dyDescent="0.2">
      <c r="B59" s="123"/>
      <c r="C59" s="1203" t="s">
        <v>49</v>
      </c>
      <c r="D59" s="1204"/>
      <c r="E59" s="1205"/>
      <c r="F59" s="358"/>
      <c r="G59" s="358"/>
      <c r="H59" s="359"/>
    </row>
    <row r="60" spans="2:8" ht="45.75" customHeight="1" x14ac:dyDescent="0.2">
      <c r="B60" s="123"/>
      <c r="C60" s="1203" t="s">
        <v>49</v>
      </c>
      <c r="D60" s="1204"/>
      <c r="E60" s="1205"/>
      <c r="F60" s="358"/>
      <c r="G60" s="358"/>
      <c r="H60" s="359"/>
    </row>
    <row r="61" spans="2:8" ht="45.75" customHeight="1" x14ac:dyDescent="0.2">
      <c r="B61" s="123"/>
      <c r="C61" s="1203" t="s">
        <v>49</v>
      </c>
      <c r="D61" s="1204"/>
      <c r="E61" s="1205"/>
      <c r="F61" s="358"/>
      <c r="G61" s="358"/>
      <c r="H61" s="359"/>
    </row>
    <row r="62" spans="2:8" ht="45.75" customHeight="1" thickBot="1" x14ac:dyDescent="0.25">
      <c r="B62" s="124"/>
      <c r="C62" s="1206" t="s">
        <v>49</v>
      </c>
      <c r="D62" s="1207"/>
      <c r="E62" s="1208"/>
      <c r="F62" s="360"/>
      <c r="G62" s="360"/>
      <c r="H62" s="361"/>
    </row>
    <row r="63" spans="2:8" ht="52.5" customHeight="1" thickBot="1" x14ac:dyDescent="0.25">
      <c r="B63" s="125"/>
      <c r="C63" s="1209" t="s">
        <v>50</v>
      </c>
      <c r="D63" s="1209"/>
      <c r="E63" s="1210"/>
      <c r="F63" s="362">
        <v>14541</v>
      </c>
      <c r="G63" s="362">
        <v>13378</v>
      </c>
      <c r="H63" s="363">
        <v>12272</v>
      </c>
    </row>
    <row r="64" spans="2:8" ht="13" x14ac:dyDescent="0.2"/>
  </sheetData>
  <sheetProtection algorithmName="SHA-512" hashValue="b/8Lkr/SYRjbMWLl8SQhbYgx7lgCp9m9XKQ5BoByp9wEjRR48y/LyX23rz7rG0xldraAC/oIlFbACOx9pdltUA==" saltValue="fOSAdBx/ZAklXPYnbRI8K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51</v>
      </c>
      <c r="E2" s="137"/>
      <c r="F2" s="138" t="s">
        <v>525</v>
      </c>
      <c r="G2" s="139"/>
      <c r="H2" s="140"/>
    </row>
    <row r="3" spans="1:8" x14ac:dyDescent="0.2">
      <c r="A3" s="136" t="s">
        <v>518</v>
      </c>
      <c r="B3" s="141"/>
      <c r="C3" s="142"/>
      <c r="D3" s="143">
        <v>60110</v>
      </c>
      <c r="E3" s="144"/>
      <c r="F3" s="145">
        <v>76347</v>
      </c>
      <c r="G3" s="146"/>
      <c r="H3" s="147"/>
    </row>
    <row r="4" spans="1:8" x14ac:dyDescent="0.2">
      <c r="A4" s="148"/>
      <c r="B4" s="149"/>
      <c r="C4" s="150"/>
      <c r="D4" s="151">
        <v>30154</v>
      </c>
      <c r="E4" s="152"/>
      <c r="F4" s="153">
        <v>41762</v>
      </c>
      <c r="G4" s="154"/>
      <c r="H4" s="155"/>
    </row>
    <row r="5" spans="1:8" x14ac:dyDescent="0.2">
      <c r="A5" s="136" t="s">
        <v>520</v>
      </c>
      <c r="B5" s="141"/>
      <c r="C5" s="142"/>
      <c r="D5" s="143">
        <v>160092</v>
      </c>
      <c r="E5" s="144"/>
      <c r="F5" s="145">
        <v>69604</v>
      </c>
      <c r="G5" s="146"/>
      <c r="H5" s="147"/>
    </row>
    <row r="6" spans="1:8" x14ac:dyDescent="0.2">
      <c r="A6" s="148"/>
      <c r="B6" s="149"/>
      <c r="C6" s="150"/>
      <c r="D6" s="151">
        <v>70415</v>
      </c>
      <c r="E6" s="152"/>
      <c r="F6" s="153">
        <v>36247</v>
      </c>
      <c r="G6" s="154"/>
      <c r="H6" s="155"/>
    </row>
    <row r="7" spans="1:8" x14ac:dyDescent="0.2">
      <c r="A7" s="136" t="s">
        <v>521</v>
      </c>
      <c r="B7" s="141"/>
      <c r="C7" s="142"/>
      <c r="D7" s="143">
        <v>86147</v>
      </c>
      <c r="E7" s="144"/>
      <c r="F7" s="145">
        <v>68410</v>
      </c>
      <c r="G7" s="146"/>
      <c r="H7" s="147"/>
    </row>
    <row r="8" spans="1:8" x14ac:dyDescent="0.2">
      <c r="A8" s="148"/>
      <c r="B8" s="149"/>
      <c r="C8" s="150"/>
      <c r="D8" s="151">
        <v>67333</v>
      </c>
      <c r="E8" s="152"/>
      <c r="F8" s="153">
        <v>35086</v>
      </c>
      <c r="G8" s="154"/>
      <c r="H8" s="155"/>
    </row>
    <row r="9" spans="1:8" x14ac:dyDescent="0.2">
      <c r="A9" s="136" t="s">
        <v>522</v>
      </c>
      <c r="B9" s="141"/>
      <c r="C9" s="142"/>
      <c r="D9" s="143">
        <v>165062</v>
      </c>
      <c r="E9" s="144"/>
      <c r="F9" s="145">
        <v>73019</v>
      </c>
      <c r="G9" s="146"/>
      <c r="H9" s="147"/>
    </row>
    <row r="10" spans="1:8" x14ac:dyDescent="0.2">
      <c r="A10" s="148"/>
      <c r="B10" s="149"/>
      <c r="C10" s="150"/>
      <c r="D10" s="151">
        <v>117082</v>
      </c>
      <c r="E10" s="152"/>
      <c r="F10" s="153">
        <v>39427</v>
      </c>
      <c r="G10" s="154"/>
      <c r="H10" s="155"/>
    </row>
    <row r="11" spans="1:8" x14ac:dyDescent="0.2">
      <c r="A11" s="136" t="s">
        <v>523</v>
      </c>
      <c r="B11" s="141"/>
      <c r="C11" s="142"/>
      <c r="D11" s="143">
        <v>134006</v>
      </c>
      <c r="E11" s="144"/>
      <c r="F11" s="145">
        <v>76590</v>
      </c>
      <c r="G11" s="146"/>
      <c r="H11" s="147"/>
    </row>
    <row r="12" spans="1:8" x14ac:dyDescent="0.2">
      <c r="A12" s="148"/>
      <c r="B12" s="149"/>
      <c r="C12" s="156"/>
      <c r="D12" s="151">
        <v>68831</v>
      </c>
      <c r="E12" s="152"/>
      <c r="F12" s="153">
        <v>42387</v>
      </c>
      <c r="G12" s="154"/>
      <c r="H12" s="155"/>
    </row>
    <row r="13" spans="1:8" x14ac:dyDescent="0.2">
      <c r="A13" s="136"/>
      <c r="B13" s="141"/>
      <c r="C13" s="157"/>
      <c r="D13" s="158">
        <v>121083</v>
      </c>
      <c r="E13" s="159"/>
      <c r="F13" s="160">
        <v>72794</v>
      </c>
      <c r="G13" s="161"/>
      <c r="H13" s="147"/>
    </row>
    <row r="14" spans="1:8" x14ac:dyDescent="0.2">
      <c r="A14" s="148"/>
      <c r="B14" s="149"/>
      <c r="C14" s="150"/>
      <c r="D14" s="151">
        <v>70763</v>
      </c>
      <c r="E14" s="152"/>
      <c r="F14" s="153">
        <v>38982</v>
      </c>
      <c r="G14" s="154"/>
      <c r="H14" s="155"/>
    </row>
    <row r="17" spans="1:11" x14ac:dyDescent="0.2">
      <c r="A17" s="132" t="s">
        <v>52</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53</v>
      </c>
      <c r="B19" s="162">
        <f>ROUND(VALUE(SUBSTITUTE(実質収支比率等に係る経年分析!F$48,"▲","-")),2)</f>
        <v>5.13</v>
      </c>
      <c r="C19" s="162">
        <f>ROUND(VALUE(SUBSTITUTE(実質収支比率等に係る経年分析!G$48,"▲","-")),2)</f>
        <v>4.49</v>
      </c>
      <c r="D19" s="162">
        <f>ROUND(VALUE(SUBSTITUTE(実質収支比率等に係る経年分析!H$48,"▲","-")),2)</f>
        <v>3.63</v>
      </c>
      <c r="E19" s="162">
        <f>ROUND(VALUE(SUBSTITUTE(実質収支比率等に係る経年分析!I$48,"▲","-")),2)</f>
        <v>3.18</v>
      </c>
      <c r="F19" s="162">
        <f>ROUND(VALUE(SUBSTITUTE(実質収支比率等に係る経年分析!J$48,"▲","-")),2)</f>
        <v>3.65</v>
      </c>
    </row>
    <row r="20" spans="1:11" x14ac:dyDescent="0.2">
      <c r="A20" s="162" t="s">
        <v>54</v>
      </c>
      <c r="B20" s="162">
        <f>ROUND(VALUE(SUBSTITUTE(実質収支比率等に係る経年分析!F$47,"▲","-")),2)</f>
        <v>50.07</v>
      </c>
      <c r="C20" s="162">
        <f>ROUND(VALUE(SUBSTITUTE(実質収支比率等に係る経年分析!G$47,"▲","-")),2)</f>
        <v>50.2</v>
      </c>
      <c r="D20" s="162">
        <f>ROUND(VALUE(SUBSTITUTE(実質収支比率等に係る経年分析!H$47,"▲","-")),2)</f>
        <v>51.77</v>
      </c>
      <c r="E20" s="162">
        <f>ROUND(VALUE(SUBSTITUTE(実質収支比率等に係る経年分析!I$47,"▲","-")),2)</f>
        <v>48.54</v>
      </c>
      <c r="F20" s="162">
        <f>ROUND(VALUE(SUBSTITUTE(実質収支比率等に係る経年分析!J$47,"▲","-")),2)</f>
        <v>43.35</v>
      </c>
    </row>
    <row r="21" spans="1:11" x14ac:dyDescent="0.2">
      <c r="A21" s="162" t="s">
        <v>55</v>
      </c>
      <c r="B21" s="162">
        <f>IF(ISNUMBER(VALUE(SUBSTITUTE(実質収支比率等に係る経年分析!F$49,"▲","-"))),ROUND(VALUE(SUBSTITUTE(実質収支比率等に係る経年分析!F$49,"▲","-")),2),NA())</f>
        <v>1.46</v>
      </c>
      <c r="C21" s="162">
        <f>IF(ISNUMBER(VALUE(SUBSTITUTE(実質収支比率等に係る経年分析!G$49,"▲","-"))),ROUND(VALUE(SUBSTITUTE(実質収支比率等に係る経年分析!G$49,"▲","-")),2),NA())</f>
        <v>-0.34</v>
      </c>
      <c r="D21" s="162">
        <f>IF(ISNUMBER(VALUE(SUBSTITUTE(実質収支比率等に係る経年分析!H$49,"▲","-"))),ROUND(VALUE(SUBSTITUTE(実質収支比率等に係る経年分析!H$49,"▲","-")),2),NA())</f>
        <v>-2.0299999999999998</v>
      </c>
      <c r="E21" s="162">
        <f>IF(ISNUMBER(VALUE(SUBSTITUTE(実質収支比率等に係る経年分析!I$49,"▲","-"))),ROUND(VALUE(SUBSTITUTE(実質収支比率等に係る経年分析!I$49,"▲","-")),2),NA())</f>
        <v>-4.68</v>
      </c>
      <c r="F21" s="162">
        <f>IF(ISNUMBER(VALUE(SUBSTITUTE(実質収支比率等に係る経年分析!J$49,"▲","-"))),ROUND(VALUE(SUBSTITUTE(実質収支比率等に係る経年分析!J$49,"▲","-")),2),NA())</f>
        <v>-5.63</v>
      </c>
    </row>
    <row r="24" spans="1:11" x14ac:dyDescent="0.2">
      <c r="A24" s="132" t="s">
        <v>56</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57</v>
      </c>
      <c r="C26" s="163" t="s">
        <v>58</v>
      </c>
      <c r="D26" s="163" t="s">
        <v>57</v>
      </c>
      <c r="E26" s="163" t="s">
        <v>58</v>
      </c>
      <c r="F26" s="163" t="s">
        <v>57</v>
      </c>
      <c r="G26" s="163" t="s">
        <v>58</v>
      </c>
      <c r="H26" s="163" t="s">
        <v>57</v>
      </c>
      <c r="I26" s="163" t="s">
        <v>58</v>
      </c>
      <c r="J26" s="163" t="s">
        <v>57</v>
      </c>
      <c r="K26" s="163" t="s">
        <v>58</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国民健康保険特別会計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0.3</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0.12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0.03</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0.14000000000000001</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0.09</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0.13</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0.14000000000000001</v>
      </c>
    </row>
    <row r="32" spans="1:11" x14ac:dyDescent="0.2">
      <c r="A32" s="163" t="str">
        <f>IF(連結実質赤字比率に係る赤字・黒字の構成分析!C$38="",NA(),連結実質赤字比率に係る赤字・黒字の構成分析!C$38)</f>
        <v>介護保険保険事業特別会計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0.79</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1.0900000000000001</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0.5</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0.28999999999999998</v>
      </c>
    </row>
    <row r="33" spans="1:16" x14ac:dyDescent="0.2">
      <c r="A33" s="163" t="str">
        <f>IF(連結実質赤字比率に係る赤字・黒字の構成分析!C$37="",NA(),連結実質赤字比率に係る赤字・黒字の構成分析!C$37)</f>
        <v>下水道事業会計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0.93</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0.85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0.87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0.97</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0.93</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5.13</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4.4800000000000004</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3.63</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3.17</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3.64</v>
      </c>
    </row>
    <row r="35" spans="1:16" x14ac:dyDescent="0.2">
      <c r="A35" s="163" t="str">
        <f>IF(連結実質赤字比率に係る赤字・黒字の構成分析!C$35="",NA(),連結実質赤字比率に係る赤字・黒字の構成分析!C$35)</f>
        <v>病院事業会計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4.95</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4.4400000000000004</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4.45</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4.37</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4.53</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24.52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19.36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17.93</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19.37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16.52</v>
      </c>
    </row>
    <row r="39" spans="1:16" x14ac:dyDescent="0.2">
      <c r="A39" s="132" t="s">
        <v>59</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60</v>
      </c>
      <c r="C41" s="164"/>
      <c r="D41" s="164" t="s">
        <v>61</v>
      </c>
      <c r="E41" s="164" t="s">
        <v>60</v>
      </c>
      <c r="F41" s="164"/>
      <c r="G41" s="164" t="s">
        <v>61</v>
      </c>
      <c r="H41" s="164" t="s">
        <v>60</v>
      </c>
      <c r="I41" s="164"/>
      <c r="J41" s="164" t="s">
        <v>61</v>
      </c>
      <c r="K41" s="164" t="s">
        <v>60</v>
      </c>
      <c r="L41" s="164"/>
      <c r="M41" s="164" t="s">
        <v>61</v>
      </c>
      <c r="N41" s="164" t="s">
        <v>60</v>
      </c>
      <c r="O41" s="164"/>
      <c r="P41" s="164" t="s">
        <v>61</v>
      </c>
    </row>
    <row r="42" spans="1:16" x14ac:dyDescent="0.2">
      <c r="A42" s="164" t="s">
        <v>62</v>
      </c>
      <c r="B42" s="164"/>
      <c r="C42" s="164"/>
      <c r="D42" s="164">
        <f>'実質公債費比率（分子）の構造'!K$52</f>
        <v>2722</v>
      </c>
      <c r="E42" s="164"/>
      <c r="F42" s="164"/>
      <c r="G42" s="164">
        <f>'実質公債費比率（分子）の構造'!L$52</f>
        <v>2685</v>
      </c>
      <c r="H42" s="164"/>
      <c r="I42" s="164"/>
      <c r="J42" s="164">
        <f>'実質公債費比率（分子）の構造'!M$52</f>
        <v>2783</v>
      </c>
      <c r="K42" s="164"/>
      <c r="L42" s="164"/>
      <c r="M42" s="164">
        <f>'実質公債費比率（分子）の構造'!N$52</f>
        <v>2705</v>
      </c>
      <c r="N42" s="164"/>
      <c r="O42" s="164"/>
      <c r="P42" s="164">
        <f>'実質公債費比率（分子）の構造'!O$52</f>
        <v>2611</v>
      </c>
    </row>
    <row r="43" spans="1:16" x14ac:dyDescent="0.2">
      <c r="A43" s="164" t="s">
        <v>16</v>
      </c>
      <c r="B43" s="164">
        <f>'実質公債費比率（分子）の構造'!K$51</f>
        <v>0</v>
      </c>
      <c r="C43" s="164"/>
      <c r="D43" s="164"/>
      <c r="E43" s="164">
        <f>'実質公債費比率（分子）の構造'!L$51</f>
        <v>1</v>
      </c>
      <c r="F43" s="164"/>
      <c r="G43" s="164"/>
      <c r="H43" s="164">
        <f>'実質公債費比率（分子）の構造'!M$51</f>
        <v>0</v>
      </c>
      <c r="I43" s="164"/>
      <c r="J43" s="164"/>
      <c r="K43" s="164">
        <f>'実質公債費比率（分子）の構造'!N$51</f>
        <v>0</v>
      </c>
      <c r="L43" s="164"/>
      <c r="M43" s="164"/>
      <c r="N43" s="164">
        <f>'実質公債費比率（分子）の構造'!O$51</f>
        <v>1</v>
      </c>
      <c r="O43" s="164"/>
      <c r="P43" s="164"/>
    </row>
    <row r="44" spans="1:16" x14ac:dyDescent="0.2">
      <c r="A44" s="164" t="s">
        <v>63</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64</v>
      </c>
      <c r="B45" s="164">
        <f>'実質公債費比率（分子）の構造'!K$49</f>
        <v>56</v>
      </c>
      <c r="C45" s="164"/>
      <c r="D45" s="164"/>
      <c r="E45" s="164">
        <f>'実質公債費比率（分子）の構造'!L$49</f>
        <v>58</v>
      </c>
      <c r="F45" s="164"/>
      <c r="G45" s="164"/>
      <c r="H45" s="164">
        <f>'実質公債費比率（分子）の構造'!M$49</f>
        <v>43</v>
      </c>
      <c r="I45" s="164"/>
      <c r="J45" s="164"/>
      <c r="K45" s="164">
        <f>'実質公債費比率（分子）の構造'!N$49</f>
        <v>15</v>
      </c>
      <c r="L45" s="164"/>
      <c r="M45" s="164"/>
      <c r="N45" s="164">
        <f>'実質公債費比率（分子）の構造'!O$49</f>
        <v>9</v>
      </c>
      <c r="O45" s="164"/>
      <c r="P45" s="164"/>
    </row>
    <row r="46" spans="1:16" x14ac:dyDescent="0.2">
      <c r="A46" s="164" t="s">
        <v>65</v>
      </c>
      <c r="B46" s="164">
        <f>'実質公債費比率（分子）の構造'!K$48</f>
        <v>1005</v>
      </c>
      <c r="C46" s="164"/>
      <c r="D46" s="164"/>
      <c r="E46" s="164">
        <f>'実質公債費比率（分子）の構造'!L$48</f>
        <v>1002</v>
      </c>
      <c r="F46" s="164"/>
      <c r="G46" s="164"/>
      <c r="H46" s="164">
        <f>'実質公債費比率（分子）の構造'!M$48</f>
        <v>960</v>
      </c>
      <c r="I46" s="164"/>
      <c r="J46" s="164"/>
      <c r="K46" s="164">
        <f>'実質公債費比率（分子）の構造'!N$48</f>
        <v>991</v>
      </c>
      <c r="L46" s="164"/>
      <c r="M46" s="164"/>
      <c r="N46" s="164">
        <f>'実質公債費比率（分子）の構造'!O$48</f>
        <v>876</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66</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67</v>
      </c>
      <c r="B49" s="164">
        <f>'実質公債費比率（分子）の構造'!K$45</f>
        <v>2162</v>
      </c>
      <c r="C49" s="164"/>
      <c r="D49" s="164"/>
      <c r="E49" s="164">
        <f>'実質公債費比率（分子）の構造'!L$45</f>
        <v>2290</v>
      </c>
      <c r="F49" s="164"/>
      <c r="G49" s="164"/>
      <c r="H49" s="164">
        <f>'実質公債費比率（分子）の構造'!M$45</f>
        <v>2431</v>
      </c>
      <c r="I49" s="164"/>
      <c r="J49" s="164"/>
      <c r="K49" s="164">
        <f>'実質公債費比率（分子）の構造'!N$45</f>
        <v>2400</v>
      </c>
      <c r="L49" s="164"/>
      <c r="M49" s="164"/>
      <c r="N49" s="164">
        <f>'実質公債費比率（分子）の構造'!O$45</f>
        <v>2318</v>
      </c>
      <c r="O49" s="164"/>
      <c r="P49" s="164"/>
    </row>
    <row r="50" spans="1:16" x14ac:dyDescent="0.2">
      <c r="A50" s="164" t="s">
        <v>68</v>
      </c>
      <c r="B50" s="164" t="e">
        <f>NA()</f>
        <v>#N/A</v>
      </c>
      <c r="C50" s="164">
        <f>IF(ISNUMBER('実質公債費比率（分子）の構造'!K$53),'実質公債費比率（分子）の構造'!K$53,NA())</f>
        <v>501</v>
      </c>
      <c r="D50" s="164" t="e">
        <f>NA()</f>
        <v>#N/A</v>
      </c>
      <c r="E50" s="164" t="e">
        <f>NA()</f>
        <v>#N/A</v>
      </c>
      <c r="F50" s="164">
        <f>IF(ISNUMBER('実質公債費比率（分子）の構造'!L$53),'実質公債費比率（分子）の構造'!L$53,NA())</f>
        <v>666</v>
      </c>
      <c r="G50" s="164" t="e">
        <f>NA()</f>
        <v>#N/A</v>
      </c>
      <c r="H50" s="164" t="e">
        <f>NA()</f>
        <v>#N/A</v>
      </c>
      <c r="I50" s="164">
        <f>IF(ISNUMBER('実質公債費比率（分子）の構造'!M$53),'実質公債費比率（分子）の構造'!M$53,NA())</f>
        <v>651</v>
      </c>
      <c r="J50" s="164" t="e">
        <f>NA()</f>
        <v>#N/A</v>
      </c>
      <c r="K50" s="164" t="e">
        <f>NA()</f>
        <v>#N/A</v>
      </c>
      <c r="L50" s="164">
        <f>IF(ISNUMBER('実質公債費比率（分子）の構造'!N$53),'実質公債費比率（分子）の構造'!N$53,NA())</f>
        <v>701</v>
      </c>
      <c r="M50" s="164" t="e">
        <f>NA()</f>
        <v>#N/A</v>
      </c>
      <c r="N50" s="164" t="e">
        <f>NA()</f>
        <v>#N/A</v>
      </c>
      <c r="O50" s="164">
        <f>IF(ISNUMBER('実質公債費比率（分子）の構造'!O$53),'実質公債費比率（分子）の構造'!O$53,NA())</f>
        <v>593</v>
      </c>
      <c r="P50" s="164" t="e">
        <f>NA()</f>
        <v>#N/A</v>
      </c>
    </row>
    <row r="53" spans="1:16" x14ac:dyDescent="0.2">
      <c r="A53" s="132" t="s">
        <v>69</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70</v>
      </c>
      <c r="C55" s="163"/>
      <c r="D55" s="163" t="s">
        <v>71</v>
      </c>
      <c r="E55" s="163" t="s">
        <v>70</v>
      </c>
      <c r="F55" s="163"/>
      <c r="G55" s="163" t="s">
        <v>71</v>
      </c>
      <c r="H55" s="163" t="s">
        <v>70</v>
      </c>
      <c r="I55" s="163"/>
      <c r="J55" s="163" t="s">
        <v>71</v>
      </c>
      <c r="K55" s="163" t="s">
        <v>70</v>
      </c>
      <c r="L55" s="163"/>
      <c r="M55" s="163" t="s">
        <v>71</v>
      </c>
      <c r="N55" s="163" t="s">
        <v>70</v>
      </c>
      <c r="O55" s="163"/>
      <c r="P55" s="163" t="s">
        <v>71</v>
      </c>
    </row>
    <row r="56" spans="1:16" x14ac:dyDescent="0.2">
      <c r="A56" s="163" t="s">
        <v>43</v>
      </c>
      <c r="B56" s="163"/>
      <c r="C56" s="163"/>
      <c r="D56" s="163">
        <f>'将来負担比率（分子）の構造'!I$52</f>
        <v>24698</v>
      </c>
      <c r="E56" s="163"/>
      <c r="F56" s="163"/>
      <c r="G56" s="163">
        <f>'将来負担比率（分子）の構造'!J$52</f>
        <v>25686</v>
      </c>
      <c r="H56" s="163"/>
      <c r="I56" s="163"/>
      <c r="J56" s="163">
        <f>'将来負担比率（分子）の構造'!K$52</f>
        <v>24984</v>
      </c>
      <c r="K56" s="163"/>
      <c r="L56" s="163"/>
      <c r="M56" s="163">
        <f>'将来負担比率（分子）の構造'!L$52</f>
        <v>25872</v>
      </c>
      <c r="N56" s="163"/>
      <c r="O56" s="163"/>
      <c r="P56" s="163">
        <f>'将来負担比率（分子）の構造'!M$52</f>
        <v>24501</v>
      </c>
    </row>
    <row r="57" spans="1:16" x14ac:dyDescent="0.2">
      <c r="A57" s="163" t="s">
        <v>42</v>
      </c>
      <c r="B57" s="163"/>
      <c r="C57" s="163"/>
      <c r="D57" s="163">
        <f>'将来負担比率（分子）の構造'!I$51</f>
        <v>1858</v>
      </c>
      <c r="E57" s="163"/>
      <c r="F57" s="163"/>
      <c r="G57" s="163">
        <f>'将来負担比率（分子）の構造'!J$51</f>
        <v>1706</v>
      </c>
      <c r="H57" s="163"/>
      <c r="I57" s="163"/>
      <c r="J57" s="163">
        <f>'将来負担比率（分子）の構造'!K$51</f>
        <v>1533</v>
      </c>
      <c r="K57" s="163"/>
      <c r="L57" s="163"/>
      <c r="M57" s="163">
        <f>'将来負担比率（分子）の構造'!L$51</f>
        <v>1365</v>
      </c>
      <c r="N57" s="163"/>
      <c r="O57" s="163"/>
      <c r="P57" s="163">
        <f>'将来負担比率（分子）の構造'!M$51</f>
        <v>1409</v>
      </c>
    </row>
    <row r="58" spans="1:16" x14ac:dyDescent="0.2">
      <c r="A58" s="163" t="s">
        <v>41</v>
      </c>
      <c r="B58" s="163"/>
      <c r="C58" s="163"/>
      <c r="D58" s="163">
        <f>'将来負担比率（分子）の構造'!I$50</f>
        <v>13009</v>
      </c>
      <c r="E58" s="163"/>
      <c r="F58" s="163"/>
      <c r="G58" s="163">
        <f>'将来負担比率（分子）の構造'!J$50</f>
        <v>13400</v>
      </c>
      <c r="H58" s="163"/>
      <c r="I58" s="163"/>
      <c r="J58" s="163">
        <f>'将来負担比率（分子）の構造'!K$50</f>
        <v>13447</v>
      </c>
      <c r="K58" s="163"/>
      <c r="L58" s="163"/>
      <c r="M58" s="163">
        <f>'将来負担比率（分子）の構造'!L$50</f>
        <v>12414</v>
      </c>
      <c r="N58" s="163"/>
      <c r="O58" s="163"/>
      <c r="P58" s="163">
        <f>'将来負担比率（分子）の構造'!M$50</f>
        <v>11425</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1082</v>
      </c>
      <c r="C62" s="163"/>
      <c r="D62" s="163"/>
      <c r="E62" s="163">
        <f>'将来負担比率（分子）の構造'!J$45</f>
        <v>1010</v>
      </c>
      <c r="F62" s="163"/>
      <c r="G62" s="163"/>
      <c r="H62" s="163">
        <f>'将来負担比率（分子）の構造'!K$45</f>
        <v>811</v>
      </c>
      <c r="I62" s="163"/>
      <c r="J62" s="163"/>
      <c r="K62" s="163">
        <f>'将来負担比率（分子）の構造'!L$45</f>
        <v>732</v>
      </c>
      <c r="L62" s="163"/>
      <c r="M62" s="163"/>
      <c r="N62" s="163">
        <f>'将来負担比率（分子）の構造'!M$45</f>
        <v>591</v>
      </c>
      <c r="O62" s="163"/>
      <c r="P62" s="163"/>
    </row>
    <row r="63" spans="1:16" x14ac:dyDescent="0.2">
      <c r="A63" s="163" t="s">
        <v>34</v>
      </c>
      <c r="B63" s="163">
        <f>'将来負担比率（分子）の構造'!I$44</f>
        <v>150</v>
      </c>
      <c r="C63" s="163"/>
      <c r="D63" s="163"/>
      <c r="E63" s="163">
        <f>'将来負担比率（分子）の構造'!J$44</f>
        <v>457</v>
      </c>
      <c r="F63" s="163"/>
      <c r="G63" s="163"/>
      <c r="H63" s="163">
        <f>'将来負担比率（分子）の構造'!K$44</f>
        <v>450</v>
      </c>
      <c r="I63" s="163"/>
      <c r="J63" s="163"/>
      <c r="K63" s="163">
        <f>'将来負担比率（分子）の構造'!L$44</f>
        <v>457</v>
      </c>
      <c r="L63" s="163"/>
      <c r="M63" s="163"/>
      <c r="N63" s="163">
        <f>'将来負担比率（分子）の構造'!M$44</f>
        <v>441</v>
      </c>
      <c r="O63" s="163"/>
      <c r="P63" s="163"/>
    </row>
    <row r="64" spans="1:16" x14ac:dyDescent="0.2">
      <c r="A64" s="163" t="s">
        <v>33</v>
      </c>
      <c r="B64" s="163">
        <f>'将来負担比率（分子）の構造'!I$43</f>
        <v>7638</v>
      </c>
      <c r="C64" s="163"/>
      <c r="D64" s="163"/>
      <c r="E64" s="163">
        <f>'将来負担比率（分子）の構造'!J$43</f>
        <v>6795</v>
      </c>
      <c r="F64" s="163"/>
      <c r="G64" s="163"/>
      <c r="H64" s="163">
        <f>'将来負担比率（分子）の構造'!K$43</f>
        <v>5932</v>
      </c>
      <c r="I64" s="163"/>
      <c r="J64" s="163"/>
      <c r="K64" s="163">
        <f>'将来負担比率（分子）の構造'!L$43</f>
        <v>5309</v>
      </c>
      <c r="L64" s="163"/>
      <c r="M64" s="163"/>
      <c r="N64" s="163">
        <f>'将来負担比率（分子）の構造'!M$43</f>
        <v>4885</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21781</v>
      </c>
      <c r="C66" s="163"/>
      <c r="D66" s="163"/>
      <c r="E66" s="163">
        <f>'将来負担比率（分子）の構造'!J$41</f>
        <v>23701</v>
      </c>
      <c r="F66" s="163"/>
      <c r="G66" s="163"/>
      <c r="H66" s="163">
        <f>'将来負担比率（分子）の構造'!K$41</f>
        <v>23738</v>
      </c>
      <c r="I66" s="163"/>
      <c r="J66" s="163"/>
      <c r="K66" s="163">
        <f>'将来負担比率（分子）の構造'!L$41</f>
        <v>25579</v>
      </c>
      <c r="L66" s="163"/>
      <c r="M66" s="163"/>
      <c r="N66" s="163">
        <f>'将来負担比率（分子）の構造'!M$41</f>
        <v>26286</v>
      </c>
      <c r="O66" s="163"/>
      <c r="P66" s="163"/>
    </row>
    <row r="67" spans="1:16" x14ac:dyDescent="0.2">
      <c r="A67" s="163" t="s">
        <v>72</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73</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74</v>
      </c>
      <c r="B72" s="167">
        <f>基金残高に係る経年分析!F55</f>
        <v>6494</v>
      </c>
      <c r="C72" s="167">
        <f>基金残高に係る経年分析!G55</f>
        <v>6179</v>
      </c>
      <c r="D72" s="167">
        <f>基金残高に係る経年分析!H55</f>
        <v>5596</v>
      </c>
    </row>
    <row r="73" spans="1:16" x14ac:dyDescent="0.2">
      <c r="A73" s="166" t="s">
        <v>75</v>
      </c>
      <c r="B73" s="167">
        <f>基金残高に係る経年分析!F56</f>
        <v>767</v>
      </c>
      <c r="C73" s="167">
        <f>基金残高に係る経年分析!G56</f>
        <v>768</v>
      </c>
      <c r="D73" s="167">
        <f>基金残高に係る経年分析!H56</f>
        <v>855</v>
      </c>
    </row>
    <row r="74" spans="1:16" x14ac:dyDescent="0.2">
      <c r="A74" s="166" t="s">
        <v>76</v>
      </c>
      <c r="B74" s="167">
        <f>基金残高に係る経年分析!F57</f>
        <v>7280</v>
      </c>
      <c r="C74" s="167">
        <f>基金残高に係る経年分析!G57</f>
        <v>6431</v>
      </c>
      <c r="D74" s="167">
        <f>基金残高に係る経年分析!H57</f>
        <v>5822</v>
      </c>
    </row>
  </sheetData>
  <sheetProtection algorithmName="SHA-512" hashValue="jIQpynwnuPRhvSSGJtdGMcO2Nx0HziuVuX5joNFXVj8Hh8vLjRI9XtxAdaJpgAqYOkNOq+3q52dC0yagLvWbpg==" saltValue="mNQLi7RXxpvqRu1vwV+qnQ=="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DL28" sqref="DL28:DV28"/>
    </sheetView>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203</v>
      </c>
      <c r="DI1" s="603"/>
      <c r="DJ1" s="603"/>
      <c r="DK1" s="603"/>
      <c r="DL1" s="603"/>
      <c r="DM1" s="603"/>
      <c r="DN1" s="604"/>
      <c r="DO1" s="202"/>
      <c r="DP1" s="602" t="s">
        <v>204</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216</v>
      </c>
      <c r="C5" s="610"/>
      <c r="D5" s="610"/>
      <c r="E5" s="610"/>
      <c r="F5" s="610"/>
      <c r="G5" s="610"/>
      <c r="H5" s="610"/>
      <c r="I5" s="610"/>
      <c r="J5" s="610"/>
      <c r="K5" s="610"/>
      <c r="L5" s="610"/>
      <c r="M5" s="610"/>
      <c r="N5" s="610"/>
      <c r="O5" s="610"/>
      <c r="P5" s="610"/>
      <c r="Q5" s="611"/>
      <c r="R5" s="612">
        <v>6778603</v>
      </c>
      <c r="S5" s="613"/>
      <c r="T5" s="613"/>
      <c r="U5" s="613"/>
      <c r="V5" s="613"/>
      <c r="W5" s="613"/>
      <c r="X5" s="613"/>
      <c r="Y5" s="614"/>
      <c r="Z5" s="615">
        <v>26</v>
      </c>
      <c r="AA5" s="615"/>
      <c r="AB5" s="615"/>
      <c r="AC5" s="615"/>
      <c r="AD5" s="616">
        <v>6549175</v>
      </c>
      <c r="AE5" s="616"/>
      <c r="AF5" s="616"/>
      <c r="AG5" s="616"/>
      <c r="AH5" s="616"/>
      <c r="AI5" s="616"/>
      <c r="AJ5" s="616"/>
      <c r="AK5" s="616"/>
      <c r="AL5" s="617">
        <v>50.2</v>
      </c>
      <c r="AM5" s="618"/>
      <c r="AN5" s="618"/>
      <c r="AO5" s="619"/>
      <c r="AP5" s="609" t="s">
        <v>217</v>
      </c>
      <c r="AQ5" s="610"/>
      <c r="AR5" s="610"/>
      <c r="AS5" s="610"/>
      <c r="AT5" s="610"/>
      <c r="AU5" s="610"/>
      <c r="AV5" s="610"/>
      <c r="AW5" s="610"/>
      <c r="AX5" s="610"/>
      <c r="AY5" s="610"/>
      <c r="AZ5" s="610"/>
      <c r="BA5" s="610"/>
      <c r="BB5" s="610"/>
      <c r="BC5" s="610"/>
      <c r="BD5" s="610"/>
      <c r="BE5" s="610"/>
      <c r="BF5" s="611"/>
      <c r="BG5" s="623">
        <v>6549175</v>
      </c>
      <c r="BH5" s="624"/>
      <c r="BI5" s="624"/>
      <c r="BJ5" s="624"/>
      <c r="BK5" s="624"/>
      <c r="BL5" s="624"/>
      <c r="BM5" s="624"/>
      <c r="BN5" s="625"/>
      <c r="BO5" s="626">
        <v>96.6</v>
      </c>
      <c r="BP5" s="626"/>
      <c r="BQ5" s="626"/>
      <c r="BR5" s="626"/>
      <c r="BS5" s="627" t="s">
        <v>123</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2">
      <c r="B6" s="620" t="s">
        <v>221</v>
      </c>
      <c r="C6" s="621"/>
      <c r="D6" s="621"/>
      <c r="E6" s="621"/>
      <c r="F6" s="621"/>
      <c r="G6" s="621"/>
      <c r="H6" s="621"/>
      <c r="I6" s="621"/>
      <c r="J6" s="621"/>
      <c r="K6" s="621"/>
      <c r="L6" s="621"/>
      <c r="M6" s="621"/>
      <c r="N6" s="621"/>
      <c r="O6" s="621"/>
      <c r="P6" s="621"/>
      <c r="Q6" s="622"/>
      <c r="R6" s="623">
        <v>178567</v>
      </c>
      <c r="S6" s="624"/>
      <c r="T6" s="624"/>
      <c r="U6" s="624"/>
      <c r="V6" s="624"/>
      <c r="W6" s="624"/>
      <c r="X6" s="624"/>
      <c r="Y6" s="625"/>
      <c r="Z6" s="626">
        <v>0.7</v>
      </c>
      <c r="AA6" s="626"/>
      <c r="AB6" s="626"/>
      <c r="AC6" s="626"/>
      <c r="AD6" s="627">
        <v>178567</v>
      </c>
      <c r="AE6" s="627"/>
      <c r="AF6" s="627"/>
      <c r="AG6" s="627"/>
      <c r="AH6" s="627"/>
      <c r="AI6" s="627"/>
      <c r="AJ6" s="627"/>
      <c r="AK6" s="627"/>
      <c r="AL6" s="628">
        <v>1.4</v>
      </c>
      <c r="AM6" s="629"/>
      <c r="AN6" s="629"/>
      <c r="AO6" s="630"/>
      <c r="AP6" s="620" t="s">
        <v>222</v>
      </c>
      <c r="AQ6" s="621"/>
      <c r="AR6" s="621"/>
      <c r="AS6" s="621"/>
      <c r="AT6" s="621"/>
      <c r="AU6" s="621"/>
      <c r="AV6" s="621"/>
      <c r="AW6" s="621"/>
      <c r="AX6" s="621"/>
      <c r="AY6" s="621"/>
      <c r="AZ6" s="621"/>
      <c r="BA6" s="621"/>
      <c r="BB6" s="621"/>
      <c r="BC6" s="621"/>
      <c r="BD6" s="621"/>
      <c r="BE6" s="621"/>
      <c r="BF6" s="622"/>
      <c r="BG6" s="623">
        <v>6549175</v>
      </c>
      <c r="BH6" s="624"/>
      <c r="BI6" s="624"/>
      <c r="BJ6" s="624"/>
      <c r="BK6" s="624"/>
      <c r="BL6" s="624"/>
      <c r="BM6" s="624"/>
      <c r="BN6" s="625"/>
      <c r="BO6" s="626">
        <v>96.6</v>
      </c>
      <c r="BP6" s="626"/>
      <c r="BQ6" s="626"/>
      <c r="BR6" s="626"/>
      <c r="BS6" s="627" t="s">
        <v>123</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163950</v>
      </c>
      <c r="CS6" s="624"/>
      <c r="CT6" s="624"/>
      <c r="CU6" s="624"/>
      <c r="CV6" s="624"/>
      <c r="CW6" s="624"/>
      <c r="CX6" s="624"/>
      <c r="CY6" s="625"/>
      <c r="CZ6" s="617">
        <v>0.6</v>
      </c>
      <c r="DA6" s="618"/>
      <c r="DB6" s="618"/>
      <c r="DC6" s="634"/>
      <c r="DD6" s="632" t="s">
        <v>123</v>
      </c>
      <c r="DE6" s="624"/>
      <c r="DF6" s="624"/>
      <c r="DG6" s="624"/>
      <c r="DH6" s="624"/>
      <c r="DI6" s="624"/>
      <c r="DJ6" s="624"/>
      <c r="DK6" s="624"/>
      <c r="DL6" s="624"/>
      <c r="DM6" s="624"/>
      <c r="DN6" s="624"/>
      <c r="DO6" s="624"/>
      <c r="DP6" s="625"/>
      <c r="DQ6" s="632">
        <v>163950</v>
      </c>
      <c r="DR6" s="624"/>
      <c r="DS6" s="624"/>
      <c r="DT6" s="624"/>
      <c r="DU6" s="624"/>
      <c r="DV6" s="624"/>
      <c r="DW6" s="624"/>
      <c r="DX6" s="624"/>
      <c r="DY6" s="624"/>
      <c r="DZ6" s="624"/>
      <c r="EA6" s="624"/>
      <c r="EB6" s="624"/>
      <c r="EC6" s="633"/>
    </row>
    <row r="7" spans="2:143" ht="11.25" customHeight="1" x14ac:dyDescent="0.2">
      <c r="B7" s="620" t="s">
        <v>224</v>
      </c>
      <c r="C7" s="621"/>
      <c r="D7" s="621"/>
      <c r="E7" s="621"/>
      <c r="F7" s="621"/>
      <c r="G7" s="621"/>
      <c r="H7" s="621"/>
      <c r="I7" s="621"/>
      <c r="J7" s="621"/>
      <c r="K7" s="621"/>
      <c r="L7" s="621"/>
      <c r="M7" s="621"/>
      <c r="N7" s="621"/>
      <c r="O7" s="621"/>
      <c r="P7" s="621"/>
      <c r="Q7" s="622"/>
      <c r="R7" s="623">
        <v>3720</v>
      </c>
      <c r="S7" s="624"/>
      <c r="T7" s="624"/>
      <c r="U7" s="624"/>
      <c r="V7" s="624"/>
      <c r="W7" s="624"/>
      <c r="X7" s="624"/>
      <c r="Y7" s="625"/>
      <c r="Z7" s="626">
        <v>0</v>
      </c>
      <c r="AA7" s="626"/>
      <c r="AB7" s="626"/>
      <c r="AC7" s="626"/>
      <c r="AD7" s="627">
        <v>3720</v>
      </c>
      <c r="AE7" s="627"/>
      <c r="AF7" s="627"/>
      <c r="AG7" s="627"/>
      <c r="AH7" s="627"/>
      <c r="AI7" s="627"/>
      <c r="AJ7" s="627"/>
      <c r="AK7" s="627"/>
      <c r="AL7" s="628">
        <v>0</v>
      </c>
      <c r="AM7" s="629"/>
      <c r="AN7" s="629"/>
      <c r="AO7" s="630"/>
      <c r="AP7" s="620" t="s">
        <v>225</v>
      </c>
      <c r="AQ7" s="621"/>
      <c r="AR7" s="621"/>
      <c r="AS7" s="621"/>
      <c r="AT7" s="621"/>
      <c r="AU7" s="621"/>
      <c r="AV7" s="621"/>
      <c r="AW7" s="621"/>
      <c r="AX7" s="621"/>
      <c r="AY7" s="621"/>
      <c r="AZ7" s="621"/>
      <c r="BA7" s="621"/>
      <c r="BB7" s="621"/>
      <c r="BC7" s="621"/>
      <c r="BD7" s="621"/>
      <c r="BE7" s="621"/>
      <c r="BF7" s="622"/>
      <c r="BG7" s="623">
        <v>2225204</v>
      </c>
      <c r="BH7" s="624"/>
      <c r="BI7" s="624"/>
      <c r="BJ7" s="624"/>
      <c r="BK7" s="624"/>
      <c r="BL7" s="624"/>
      <c r="BM7" s="624"/>
      <c r="BN7" s="625"/>
      <c r="BO7" s="626">
        <v>32.799999999999997</v>
      </c>
      <c r="BP7" s="626"/>
      <c r="BQ7" s="626"/>
      <c r="BR7" s="626"/>
      <c r="BS7" s="627" t="s">
        <v>123</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3063716</v>
      </c>
      <c r="CS7" s="624"/>
      <c r="CT7" s="624"/>
      <c r="CU7" s="624"/>
      <c r="CV7" s="624"/>
      <c r="CW7" s="624"/>
      <c r="CX7" s="624"/>
      <c r="CY7" s="625"/>
      <c r="CZ7" s="626">
        <v>12</v>
      </c>
      <c r="DA7" s="626"/>
      <c r="DB7" s="626"/>
      <c r="DC7" s="626"/>
      <c r="DD7" s="632">
        <v>246461</v>
      </c>
      <c r="DE7" s="624"/>
      <c r="DF7" s="624"/>
      <c r="DG7" s="624"/>
      <c r="DH7" s="624"/>
      <c r="DI7" s="624"/>
      <c r="DJ7" s="624"/>
      <c r="DK7" s="624"/>
      <c r="DL7" s="624"/>
      <c r="DM7" s="624"/>
      <c r="DN7" s="624"/>
      <c r="DO7" s="624"/>
      <c r="DP7" s="625"/>
      <c r="DQ7" s="632">
        <v>2694167</v>
      </c>
      <c r="DR7" s="624"/>
      <c r="DS7" s="624"/>
      <c r="DT7" s="624"/>
      <c r="DU7" s="624"/>
      <c r="DV7" s="624"/>
      <c r="DW7" s="624"/>
      <c r="DX7" s="624"/>
      <c r="DY7" s="624"/>
      <c r="DZ7" s="624"/>
      <c r="EA7" s="624"/>
      <c r="EB7" s="624"/>
      <c r="EC7" s="633"/>
    </row>
    <row r="8" spans="2:143" ht="11.25" customHeight="1" x14ac:dyDescent="0.2">
      <c r="B8" s="620" t="s">
        <v>227</v>
      </c>
      <c r="C8" s="621"/>
      <c r="D8" s="621"/>
      <c r="E8" s="621"/>
      <c r="F8" s="621"/>
      <c r="G8" s="621"/>
      <c r="H8" s="621"/>
      <c r="I8" s="621"/>
      <c r="J8" s="621"/>
      <c r="K8" s="621"/>
      <c r="L8" s="621"/>
      <c r="M8" s="621"/>
      <c r="N8" s="621"/>
      <c r="O8" s="621"/>
      <c r="P8" s="621"/>
      <c r="Q8" s="622"/>
      <c r="R8" s="623">
        <v>66319</v>
      </c>
      <c r="S8" s="624"/>
      <c r="T8" s="624"/>
      <c r="U8" s="624"/>
      <c r="V8" s="624"/>
      <c r="W8" s="624"/>
      <c r="X8" s="624"/>
      <c r="Y8" s="625"/>
      <c r="Z8" s="626">
        <v>0.3</v>
      </c>
      <c r="AA8" s="626"/>
      <c r="AB8" s="626"/>
      <c r="AC8" s="626"/>
      <c r="AD8" s="627">
        <v>66319</v>
      </c>
      <c r="AE8" s="627"/>
      <c r="AF8" s="627"/>
      <c r="AG8" s="627"/>
      <c r="AH8" s="627"/>
      <c r="AI8" s="627"/>
      <c r="AJ8" s="627"/>
      <c r="AK8" s="627"/>
      <c r="AL8" s="628">
        <v>0.5</v>
      </c>
      <c r="AM8" s="629"/>
      <c r="AN8" s="629"/>
      <c r="AO8" s="630"/>
      <c r="AP8" s="620" t="s">
        <v>228</v>
      </c>
      <c r="AQ8" s="621"/>
      <c r="AR8" s="621"/>
      <c r="AS8" s="621"/>
      <c r="AT8" s="621"/>
      <c r="AU8" s="621"/>
      <c r="AV8" s="621"/>
      <c r="AW8" s="621"/>
      <c r="AX8" s="621"/>
      <c r="AY8" s="621"/>
      <c r="AZ8" s="621"/>
      <c r="BA8" s="621"/>
      <c r="BB8" s="621"/>
      <c r="BC8" s="621"/>
      <c r="BD8" s="621"/>
      <c r="BE8" s="621"/>
      <c r="BF8" s="622"/>
      <c r="BG8" s="623">
        <v>65787</v>
      </c>
      <c r="BH8" s="624"/>
      <c r="BI8" s="624"/>
      <c r="BJ8" s="624"/>
      <c r="BK8" s="624"/>
      <c r="BL8" s="624"/>
      <c r="BM8" s="624"/>
      <c r="BN8" s="625"/>
      <c r="BO8" s="626">
        <v>1</v>
      </c>
      <c r="BP8" s="626"/>
      <c r="BQ8" s="626"/>
      <c r="BR8" s="626"/>
      <c r="BS8" s="627" t="s">
        <v>123</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8369056</v>
      </c>
      <c r="CS8" s="624"/>
      <c r="CT8" s="624"/>
      <c r="CU8" s="624"/>
      <c r="CV8" s="624"/>
      <c r="CW8" s="624"/>
      <c r="CX8" s="624"/>
      <c r="CY8" s="625"/>
      <c r="CZ8" s="626">
        <v>32.700000000000003</v>
      </c>
      <c r="DA8" s="626"/>
      <c r="DB8" s="626"/>
      <c r="DC8" s="626"/>
      <c r="DD8" s="632">
        <v>543665</v>
      </c>
      <c r="DE8" s="624"/>
      <c r="DF8" s="624"/>
      <c r="DG8" s="624"/>
      <c r="DH8" s="624"/>
      <c r="DI8" s="624"/>
      <c r="DJ8" s="624"/>
      <c r="DK8" s="624"/>
      <c r="DL8" s="624"/>
      <c r="DM8" s="624"/>
      <c r="DN8" s="624"/>
      <c r="DO8" s="624"/>
      <c r="DP8" s="625"/>
      <c r="DQ8" s="632">
        <v>4135405</v>
      </c>
      <c r="DR8" s="624"/>
      <c r="DS8" s="624"/>
      <c r="DT8" s="624"/>
      <c r="DU8" s="624"/>
      <c r="DV8" s="624"/>
      <c r="DW8" s="624"/>
      <c r="DX8" s="624"/>
      <c r="DY8" s="624"/>
      <c r="DZ8" s="624"/>
      <c r="EA8" s="624"/>
      <c r="EB8" s="624"/>
      <c r="EC8" s="633"/>
    </row>
    <row r="9" spans="2:143" ht="11.25" customHeight="1" x14ac:dyDescent="0.2">
      <c r="B9" s="620" t="s">
        <v>230</v>
      </c>
      <c r="C9" s="621"/>
      <c r="D9" s="621"/>
      <c r="E9" s="621"/>
      <c r="F9" s="621"/>
      <c r="G9" s="621"/>
      <c r="H9" s="621"/>
      <c r="I9" s="621"/>
      <c r="J9" s="621"/>
      <c r="K9" s="621"/>
      <c r="L9" s="621"/>
      <c r="M9" s="621"/>
      <c r="N9" s="621"/>
      <c r="O9" s="621"/>
      <c r="P9" s="621"/>
      <c r="Q9" s="622"/>
      <c r="R9" s="623">
        <v>87418</v>
      </c>
      <c r="S9" s="624"/>
      <c r="T9" s="624"/>
      <c r="U9" s="624"/>
      <c r="V9" s="624"/>
      <c r="W9" s="624"/>
      <c r="X9" s="624"/>
      <c r="Y9" s="625"/>
      <c r="Z9" s="626">
        <v>0.3</v>
      </c>
      <c r="AA9" s="626"/>
      <c r="AB9" s="626"/>
      <c r="AC9" s="626"/>
      <c r="AD9" s="627">
        <v>87418</v>
      </c>
      <c r="AE9" s="627"/>
      <c r="AF9" s="627"/>
      <c r="AG9" s="627"/>
      <c r="AH9" s="627"/>
      <c r="AI9" s="627"/>
      <c r="AJ9" s="627"/>
      <c r="AK9" s="627"/>
      <c r="AL9" s="628">
        <v>0.7</v>
      </c>
      <c r="AM9" s="629"/>
      <c r="AN9" s="629"/>
      <c r="AO9" s="630"/>
      <c r="AP9" s="620" t="s">
        <v>231</v>
      </c>
      <c r="AQ9" s="621"/>
      <c r="AR9" s="621"/>
      <c r="AS9" s="621"/>
      <c r="AT9" s="621"/>
      <c r="AU9" s="621"/>
      <c r="AV9" s="621"/>
      <c r="AW9" s="621"/>
      <c r="AX9" s="621"/>
      <c r="AY9" s="621"/>
      <c r="AZ9" s="621"/>
      <c r="BA9" s="621"/>
      <c r="BB9" s="621"/>
      <c r="BC9" s="621"/>
      <c r="BD9" s="621"/>
      <c r="BE9" s="621"/>
      <c r="BF9" s="622"/>
      <c r="BG9" s="623">
        <v>1750112</v>
      </c>
      <c r="BH9" s="624"/>
      <c r="BI9" s="624"/>
      <c r="BJ9" s="624"/>
      <c r="BK9" s="624"/>
      <c r="BL9" s="624"/>
      <c r="BM9" s="624"/>
      <c r="BN9" s="625"/>
      <c r="BO9" s="626">
        <v>25.8</v>
      </c>
      <c r="BP9" s="626"/>
      <c r="BQ9" s="626"/>
      <c r="BR9" s="626"/>
      <c r="BS9" s="627" t="s">
        <v>123</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1881314</v>
      </c>
      <c r="CS9" s="624"/>
      <c r="CT9" s="624"/>
      <c r="CU9" s="624"/>
      <c r="CV9" s="624"/>
      <c r="CW9" s="624"/>
      <c r="CX9" s="624"/>
      <c r="CY9" s="625"/>
      <c r="CZ9" s="626">
        <v>7.4</v>
      </c>
      <c r="DA9" s="626"/>
      <c r="DB9" s="626"/>
      <c r="DC9" s="626"/>
      <c r="DD9" s="632">
        <v>19287</v>
      </c>
      <c r="DE9" s="624"/>
      <c r="DF9" s="624"/>
      <c r="DG9" s="624"/>
      <c r="DH9" s="624"/>
      <c r="DI9" s="624"/>
      <c r="DJ9" s="624"/>
      <c r="DK9" s="624"/>
      <c r="DL9" s="624"/>
      <c r="DM9" s="624"/>
      <c r="DN9" s="624"/>
      <c r="DO9" s="624"/>
      <c r="DP9" s="625"/>
      <c r="DQ9" s="632">
        <v>1715194</v>
      </c>
      <c r="DR9" s="624"/>
      <c r="DS9" s="624"/>
      <c r="DT9" s="624"/>
      <c r="DU9" s="624"/>
      <c r="DV9" s="624"/>
      <c r="DW9" s="624"/>
      <c r="DX9" s="624"/>
      <c r="DY9" s="624"/>
      <c r="DZ9" s="624"/>
      <c r="EA9" s="624"/>
      <c r="EB9" s="624"/>
      <c r="EC9" s="633"/>
    </row>
    <row r="10" spans="2:143" ht="11.25" customHeight="1" x14ac:dyDescent="0.2">
      <c r="B10" s="620" t="s">
        <v>233</v>
      </c>
      <c r="C10" s="621"/>
      <c r="D10" s="621"/>
      <c r="E10" s="621"/>
      <c r="F10" s="621"/>
      <c r="G10" s="621"/>
      <c r="H10" s="621"/>
      <c r="I10" s="621"/>
      <c r="J10" s="621"/>
      <c r="K10" s="621"/>
      <c r="L10" s="621"/>
      <c r="M10" s="621"/>
      <c r="N10" s="621"/>
      <c r="O10" s="621"/>
      <c r="P10" s="621"/>
      <c r="Q10" s="622"/>
      <c r="R10" s="623" t="s">
        <v>123</v>
      </c>
      <c r="S10" s="624"/>
      <c r="T10" s="624"/>
      <c r="U10" s="624"/>
      <c r="V10" s="624"/>
      <c r="W10" s="624"/>
      <c r="X10" s="624"/>
      <c r="Y10" s="625"/>
      <c r="Z10" s="626" t="s">
        <v>123</v>
      </c>
      <c r="AA10" s="626"/>
      <c r="AB10" s="626"/>
      <c r="AC10" s="626"/>
      <c r="AD10" s="627" t="s">
        <v>123</v>
      </c>
      <c r="AE10" s="627"/>
      <c r="AF10" s="627"/>
      <c r="AG10" s="627"/>
      <c r="AH10" s="627"/>
      <c r="AI10" s="627"/>
      <c r="AJ10" s="627"/>
      <c r="AK10" s="627"/>
      <c r="AL10" s="628" t="s">
        <v>123</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175520</v>
      </c>
      <c r="BH10" s="624"/>
      <c r="BI10" s="624"/>
      <c r="BJ10" s="624"/>
      <c r="BK10" s="624"/>
      <c r="BL10" s="624"/>
      <c r="BM10" s="624"/>
      <c r="BN10" s="625"/>
      <c r="BO10" s="626">
        <v>2.6</v>
      </c>
      <c r="BP10" s="626"/>
      <c r="BQ10" s="626"/>
      <c r="BR10" s="626"/>
      <c r="BS10" s="627" t="s">
        <v>123</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38599</v>
      </c>
      <c r="CS10" s="624"/>
      <c r="CT10" s="624"/>
      <c r="CU10" s="624"/>
      <c r="CV10" s="624"/>
      <c r="CW10" s="624"/>
      <c r="CX10" s="624"/>
      <c r="CY10" s="625"/>
      <c r="CZ10" s="626">
        <v>0.2</v>
      </c>
      <c r="DA10" s="626"/>
      <c r="DB10" s="626"/>
      <c r="DC10" s="626"/>
      <c r="DD10" s="632" t="s">
        <v>123</v>
      </c>
      <c r="DE10" s="624"/>
      <c r="DF10" s="624"/>
      <c r="DG10" s="624"/>
      <c r="DH10" s="624"/>
      <c r="DI10" s="624"/>
      <c r="DJ10" s="624"/>
      <c r="DK10" s="624"/>
      <c r="DL10" s="624"/>
      <c r="DM10" s="624"/>
      <c r="DN10" s="624"/>
      <c r="DO10" s="624"/>
      <c r="DP10" s="625"/>
      <c r="DQ10" s="632">
        <v>23199</v>
      </c>
      <c r="DR10" s="624"/>
      <c r="DS10" s="624"/>
      <c r="DT10" s="624"/>
      <c r="DU10" s="624"/>
      <c r="DV10" s="624"/>
      <c r="DW10" s="624"/>
      <c r="DX10" s="624"/>
      <c r="DY10" s="624"/>
      <c r="DZ10" s="624"/>
      <c r="EA10" s="624"/>
      <c r="EB10" s="624"/>
      <c r="EC10" s="633"/>
    </row>
    <row r="11" spans="2:143" ht="11.25" customHeight="1" x14ac:dyDescent="0.2">
      <c r="B11" s="620" t="s">
        <v>236</v>
      </c>
      <c r="C11" s="621"/>
      <c r="D11" s="621"/>
      <c r="E11" s="621"/>
      <c r="F11" s="621"/>
      <c r="G11" s="621"/>
      <c r="H11" s="621"/>
      <c r="I11" s="621"/>
      <c r="J11" s="621"/>
      <c r="K11" s="621"/>
      <c r="L11" s="621"/>
      <c r="M11" s="621"/>
      <c r="N11" s="621"/>
      <c r="O11" s="621"/>
      <c r="P11" s="621"/>
      <c r="Q11" s="622"/>
      <c r="R11" s="623">
        <v>1071694</v>
      </c>
      <c r="S11" s="624"/>
      <c r="T11" s="624"/>
      <c r="U11" s="624"/>
      <c r="V11" s="624"/>
      <c r="W11" s="624"/>
      <c r="X11" s="624"/>
      <c r="Y11" s="625"/>
      <c r="Z11" s="628">
        <v>4.0999999999999996</v>
      </c>
      <c r="AA11" s="629"/>
      <c r="AB11" s="629"/>
      <c r="AC11" s="635"/>
      <c r="AD11" s="632">
        <v>1071694</v>
      </c>
      <c r="AE11" s="624"/>
      <c r="AF11" s="624"/>
      <c r="AG11" s="624"/>
      <c r="AH11" s="624"/>
      <c r="AI11" s="624"/>
      <c r="AJ11" s="624"/>
      <c r="AK11" s="625"/>
      <c r="AL11" s="628">
        <v>8.1999999999999993</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233785</v>
      </c>
      <c r="BH11" s="624"/>
      <c r="BI11" s="624"/>
      <c r="BJ11" s="624"/>
      <c r="BK11" s="624"/>
      <c r="BL11" s="624"/>
      <c r="BM11" s="624"/>
      <c r="BN11" s="625"/>
      <c r="BO11" s="626">
        <v>3.4</v>
      </c>
      <c r="BP11" s="626"/>
      <c r="BQ11" s="626"/>
      <c r="BR11" s="626"/>
      <c r="BS11" s="627" t="s">
        <v>123</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802193</v>
      </c>
      <c r="CS11" s="624"/>
      <c r="CT11" s="624"/>
      <c r="CU11" s="624"/>
      <c r="CV11" s="624"/>
      <c r="CW11" s="624"/>
      <c r="CX11" s="624"/>
      <c r="CY11" s="625"/>
      <c r="CZ11" s="626">
        <v>3.1</v>
      </c>
      <c r="DA11" s="626"/>
      <c r="DB11" s="626"/>
      <c r="DC11" s="626"/>
      <c r="DD11" s="632">
        <v>214724</v>
      </c>
      <c r="DE11" s="624"/>
      <c r="DF11" s="624"/>
      <c r="DG11" s="624"/>
      <c r="DH11" s="624"/>
      <c r="DI11" s="624"/>
      <c r="DJ11" s="624"/>
      <c r="DK11" s="624"/>
      <c r="DL11" s="624"/>
      <c r="DM11" s="624"/>
      <c r="DN11" s="624"/>
      <c r="DO11" s="624"/>
      <c r="DP11" s="625"/>
      <c r="DQ11" s="632">
        <v>397449</v>
      </c>
      <c r="DR11" s="624"/>
      <c r="DS11" s="624"/>
      <c r="DT11" s="624"/>
      <c r="DU11" s="624"/>
      <c r="DV11" s="624"/>
      <c r="DW11" s="624"/>
      <c r="DX11" s="624"/>
      <c r="DY11" s="624"/>
      <c r="DZ11" s="624"/>
      <c r="EA11" s="624"/>
      <c r="EB11" s="624"/>
      <c r="EC11" s="633"/>
    </row>
    <row r="12" spans="2:143" ht="11.25" customHeight="1" x14ac:dyDescent="0.2">
      <c r="B12" s="620" t="s">
        <v>239</v>
      </c>
      <c r="C12" s="621"/>
      <c r="D12" s="621"/>
      <c r="E12" s="621"/>
      <c r="F12" s="621"/>
      <c r="G12" s="621"/>
      <c r="H12" s="621"/>
      <c r="I12" s="621"/>
      <c r="J12" s="621"/>
      <c r="K12" s="621"/>
      <c r="L12" s="621"/>
      <c r="M12" s="621"/>
      <c r="N12" s="621"/>
      <c r="O12" s="621"/>
      <c r="P12" s="621"/>
      <c r="Q12" s="622"/>
      <c r="R12" s="623">
        <v>300940</v>
      </c>
      <c r="S12" s="624"/>
      <c r="T12" s="624"/>
      <c r="U12" s="624"/>
      <c r="V12" s="624"/>
      <c r="W12" s="624"/>
      <c r="X12" s="624"/>
      <c r="Y12" s="625"/>
      <c r="Z12" s="626">
        <v>1.2</v>
      </c>
      <c r="AA12" s="626"/>
      <c r="AB12" s="626"/>
      <c r="AC12" s="626"/>
      <c r="AD12" s="627">
        <v>300940</v>
      </c>
      <c r="AE12" s="627"/>
      <c r="AF12" s="627"/>
      <c r="AG12" s="627"/>
      <c r="AH12" s="627"/>
      <c r="AI12" s="627"/>
      <c r="AJ12" s="627"/>
      <c r="AK12" s="627"/>
      <c r="AL12" s="628">
        <v>2.2999999999999998</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3850242</v>
      </c>
      <c r="BH12" s="624"/>
      <c r="BI12" s="624"/>
      <c r="BJ12" s="624"/>
      <c r="BK12" s="624"/>
      <c r="BL12" s="624"/>
      <c r="BM12" s="624"/>
      <c r="BN12" s="625"/>
      <c r="BO12" s="626">
        <v>56.8</v>
      </c>
      <c r="BP12" s="626"/>
      <c r="BQ12" s="626"/>
      <c r="BR12" s="626"/>
      <c r="BS12" s="627" t="s">
        <v>123</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499025</v>
      </c>
      <c r="CS12" s="624"/>
      <c r="CT12" s="624"/>
      <c r="CU12" s="624"/>
      <c r="CV12" s="624"/>
      <c r="CW12" s="624"/>
      <c r="CX12" s="624"/>
      <c r="CY12" s="625"/>
      <c r="CZ12" s="626">
        <v>2</v>
      </c>
      <c r="DA12" s="626"/>
      <c r="DB12" s="626"/>
      <c r="DC12" s="626"/>
      <c r="DD12" s="632">
        <v>104172</v>
      </c>
      <c r="DE12" s="624"/>
      <c r="DF12" s="624"/>
      <c r="DG12" s="624"/>
      <c r="DH12" s="624"/>
      <c r="DI12" s="624"/>
      <c r="DJ12" s="624"/>
      <c r="DK12" s="624"/>
      <c r="DL12" s="624"/>
      <c r="DM12" s="624"/>
      <c r="DN12" s="624"/>
      <c r="DO12" s="624"/>
      <c r="DP12" s="625"/>
      <c r="DQ12" s="632">
        <v>439798</v>
      </c>
      <c r="DR12" s="624"/>
      <c r="DS12" s="624"/>
      <c r="DT12" s="624"/>
      <c r="DU12" s="624"/>
      <c r="DV12" s="624"/>
      <c r="DW12" s="624"/>
      <c r="DX12" s="624"/>
      <c r="DY12" s="624"/>
      <c r="DZ12" s="624"/>
      <c r="EA12" s="624"/>
      <c r="EB12" s="624"/>
      <c r="EC12" s="633"/>
    </row>
    <row r="13" spans="2:143" ht="11.25" customHeight="1" x14ac:dyDescent="0.2">
      <c r="B13" s="620" t="s">
        <v>242</v>
      </c>
      <c r="C13" s="621"/>
      <c r="D13" s="621"/>
      <c r="E13" s="621"/>
      <c r="F13" s="621"/>
      <c r="G13" s="621"/>
      <c r="H13" s="621"/>
      <c r="I13" s="621"/>
      <c r="J13" s="621"/>
      <c r="K13" s="621"/>
      <c r="L13" s="621"/>
      <c r="M13" s="621"/>
      <c r="N13" s="621"/>
      <c r="O13" s="621"/>
      <c r="P13" s="621"/>
      <c r="Q13" s="622"/>
      <c r="R13" s="623" t="s">
        <v>123</v>
      </c>
      <c r="S13" s="624"/>
      <c r="T13" s="624"/>
      <c r="U13" s="624"/>
      <c r="V13" s="624"/>
      <c r="W13" s="624"/>
      <c r="X13" s="624"/>
      <c r="Y13" s="625"/>
      <c r="Z13" s="626" t="s">
        <v>123</v>
      </c>
      <c r="AA13" s="626"/>
      <c r="AB13" s="626"/>
      <c r="AC13" s="626"/>
      <c r="AD13" s="627" t="s">
        <v>123</v>
      </c>
      <c r="AE13" s="627"/>
      <c r="AF13" s="627"/>
      <c r="AG13" s="627"/>
      <c r="AH13" s="627"/>
      <c r="AI13" s="627"/>
      <c r="AJ13" s="627"/>
      <c r="AK13" s="627"/>
      <c r="AL13" s="628" t="s">
        <v>123</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3845263</v>
      </c>
      <c r="BH13" s="624"/>
      <c r="BI13" s="624"/>
      <c r="BJ13" s="624"/>
      <c r="BK13" s="624"/>
      <c r="BL13" s="624"/>
      <c r="BM13" s="624"/>
      <c r="BN13" s="625"/>
      <c r="BO13" s="626">
        <v>56.7</v>
      </c>
      <c r="BP13" s="626"/>
      <c r="BQ13" s="626"/>
      <c r="BR13" s="626"/>
      <c r="BS13" s="627" t="s">
        <v>123</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1701523</v>
      </c>
      <c r="CS13" s="624"/>
      <c r="CT13" s="624"/>
      <c r="CU13" s="624"/>
      <c r="CV13" s="624"/>
      <c r="CW13" s="624"/>
      <c r="CX13" s="624"/>
      <c r="CY13" s="625"/>
      <c r="CZ13" s="626">
        <v>6.6</v>
      </c>
      <c r="DA13" s="626"/>
      <c r="DB13" s="626"/>
      <c r="DC13" s="626"/>
      <c r="DD13" s="632">
        <v>535548</v>
      </c>
      <c r="DE13" s="624"/>
      <c r="DF13" s="624"/>
      <c r="DG13" s="624"/>
      <c r="DH13" s="624"/>
      <c r="DI13" s="624"/>
      <c r="DJ13" s="624"/>
      <c r="DK13" s="624"/>
      <c r="DL13" s="624"/>
      <c r="DM13" s="624"/>
      <c r="DN13" s="624"/>
      <c r="DO13" s="624"/>
      <c r="DP13" s="625"/>
      <c r="DQ13" s="632">
        <v>1362051</v>
      </c>
      <c r="DR13" s="624"/>
      <c r="DS13" s="624"/>
      <c r="DT13" s="624"/>
      <c r="DU13" s="624"/>
      <c r="DV13" s="624"/>
      <c r="DW13" s="624"/>
      <c r="DX13" s="624"/>
      <c r="DY13" s="624"/>
      <c r="DZ13" s="624"/>
      <c r="EA13" s="624"/>
      <c r="EB13" s="624"/>
      <c r="EC13" s="633"/>
    </row>
    <row r="14" spans="2:143" ht="11.25" customHeight="1" x14ac:dyDescent="0.2">
      <c r="B14" s="620" t="s">
        <v>245</v>
      </c>
      <c r="C14" s="621"/>
      <c r="D14" s="621"/>
      <c r="E14" s="621"/>
      <c r="F14" s="621"/>
      <c r="G14" s="621"/>
      <c r="H14" s="621"/>
      <c r="I14" s="621"/>
      <c r="J14" s="621"/>
      <c r="K14" s="621"/>
      <c r="L14" s="621"/>
      <c r="M14" s="621"/>
      <c r="N14" s="621"/>
      <c r="O14" s="621"/>
      <c r="P14" s="621"/>
      <c r="Q14" s="622"/>
      <c r="R14" s="623" t="s">
        <v>123</v>
      </c>
      <c r="S14" s="624"/>
      <c r="T14" s="624"/>
      <c r="U14" s="624"/>
      <c r="V14" s="624"/>
      <c r="W14" s="624"/>
      <c r="X14" s="624"/>
      <c r="Y14" s="625"/>
      <c r="Z14" s="626" t="s">
        <v>123</v>
      </c>
      <c r="AA14" s="626"/>
      <c r="AB14" s="626"/>
      <c r="AC14" s="626"/>
      <c r="AD14" s="627" t="s">
        <v>123</v>
      </c>
      <c r="AE14" s="627"/>
      <c r="AF14" s="627"/>
      <c r="AG14" s="627"/>
      <c r="AH14" s="627"/>
      <c r="AI14" s="627"/>
      <c r="AJ14" s="627"/>
      <c r="AK14" s="627"/>
      <c r="AL14" s="628" t="s">
        <v>123</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169233</v>
      </c>
      <c r="BH14" s="624"/>
      <c r="BI14" s="624"/>
      <c r="BJ14" s="624"/>
      <c r="BK14" s="624"/>
      <c r="BL14" s="624"/>
      <c r="BM14" s="624"/>
      <c r="BN14" s="625"/>
      <c r="BO14" s="626">
        <v>2.5</v>
      </c>
      <c r="BP14" s="626"/>
      <c r="BQ14" s="626"/>
      <c r="BR14" s="626"/>
      <c r="BS14" s="627" t="s">
        <v>123</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1018254</v>
      </c>
      <c r="CS14" s="624"/>
      <c r="CT14" s="624"/>
      <c r="CU14" s="624"/>
      <c r="CV14" s="624"/>
      <c r="CW14" s="624"/>
      <c r="CX14" s="624"/>
      <c r="CY14" s="625"/>
      <c r="CZ14" s="626">
        <v>4</v>
      </c>
      <c r="DA14" s="626"/>
      <c r="DB14" s="626"/>
      <c r="DC14" s="626"/>
      <c r="DD14" s="632">
        <v>179801</v>
      </c>
      <c r="DE14" s="624"/>
      <c r="DF14" s="624"/>
      <c r="DG14" s="624"/>
      <c r="DH14" s="624"/>
      <c r="DI14" s="624"/>
      <c r="DJ14" s="624"/>
      <c r="DK14" s="624"/>
      <c r="DL14" s="624"/>
      <c r="DM14" s="624"/>
      <c r="DN14" s="624"/>
      <c r="DO14" s="624"/>
      <c r="DP14" s="625"/>
      <c r="DQ14" s="632">
        <v>814612</v>
      </c>
      <c r="DR14" s="624"/>
      <c r="DS14" s="624"/>
      <c r="DT14" s="624"/>
      <c r="DU14" s="624"/>
      <c r="DV14" s="624"/>
      <c r="DW14" s="624"/>
      <c r="DX14" s="624"/>
      <c r="DY14" s="624"/>
      <c r="DZ14" s="624"/>
      <c r="EA14" s="624"/>
      <c r="EB14" s="624"/>
      <c r="EC14" s="633"/>
    </row>
    <row r="15" spans="2:143" ht="11.25" customHeight="1" x14ac:dyDescent="0.2">
      <c r="B15" s="620" t="s">
        <v>248</v>
      </c>
      <c r="C15" s="621"/>
      <c r="D15" s="621"/>
      <c r="E15" s="621"/>
      <c r="F15" s="621"/>
      <c r="G15" s="621"/>
      <c r="H15" s="621"/>
      <c r="I15" s="621"/>
      <c r="J15" s="621"/>
      <c r="K15" s="621"/>
      <c r="L15" s="621"/>
      <c r="M15" s="621"/>
      <c r="N15" s="621"/>
      <c r="O15" s="621"/>
      <c r="P15" s="621"/>
      <c r="Q15" s="622"/>
      <c r="R15" s="623">
        <v>40021</v>
      </c>
      <c r="S15" s="624"/>
      <c r="T15" s="624"/>
      <c r="U15" s="624"/>
      <c r="V15" s="624"/>
      <c r="W15" s="624"/>
      <c r="X15" s="624"/>
      <c r="Y15" s="625"/>
      <c r="Z15" s="626">
        <v>0.2</v>
      </c>
      <c r="AA15" s="626"/>
      <c r="AB15" s="626"/>
      <c r="AC15" s="626"/>
      <c r="AD15" s="627">
        <v>40021</v>
      </c>
      <c r="AE15" s="627"/>
      <c r="AF15" s="627"/>
      <c r="AG15" s="627"/>
      <c r="AH15" s="627"/>
      <c r="AI15" s="627"/>
      <c r="AJ15" s="627"/>
      <c r="AK15" s="627"/>
      <c r="AL15" s="628">
        <v>0.3</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302814</v>
      </c>
      <c r="BH15" s="624"/>
      <c r="BI15" s="624"/>
      <c r="BJ15" s="624"/>
      <c r="BK15" s="624"/>
      <c r="BL15" s="624"/>
      <c r="BM15" s="624"/>
      <c r="BN15" s="625"/>
      <c r="BO15" s="626">
        <v>4.5</v>
      </c>
      <c r="BP15" s="626"/>
      <c r="BQ15" s="626"/>
      <c r="BR15" s="626"/>
      <c r="BS15" s="627" t="s">
        <v>123</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5661395</v>
      </c>
      <c r="CS15" s="624"/>
      <c r="CT15" s="624"/>
      <c r="CU15" s="624"/>
      <c r="CV15" s="624"/>
      <c r="CW15" s="624"/>
      <c r="CX15" s="624"/>
      <c r="CY15" s="625"/>
      <c r="CZ15" s="626">
        <v>22.1</v>
      </c>
      <c r="DA15" s="626"/>
      <c r="DB15" s="626"/>
      <c r="DC15" s="626"/>
      <c r="DD15" s="632">
        <v>3437934</v>
      </c>
      <c r="DE15" s="624"/>
      <c r="DF15" s="624"/>
      <c r="DG15" s="624"/>
      <c r="DH15" s="624"/>
      <c r="DI15" s="624"/>
      <c r="DJ15" s="624"/>
      <c r="DK15" s="624"/>
      <c r="DL15" s="624"/>
      <c r="DM15" s="624"/>
      <c r="DN15" s="624"/>
      <c r="DO15" s="624"/>
      <c r="DP15" s="625"/>
      <c r="DQ15" s="632">
        <v>2021729</v>
      </c>
      <c r="DR15" s="624"/>
      <c r="DS15" s="624"/>
      <c r="DT15" s="624"/>
      <c r="DU15" s="624"/>
      <c r="DV15" s="624"/>
      <c r="DW15" s="624"/>
      <c r="DX15" s="624"/>
      <c r="DY15" s="624"/>
      <c r="DZ15" s="624"/>
      <c r="EA15" s="624"/>
      <c r="EB15" s="624"/>
      <c r="EC15" s="633"/>
    </row>
    <row r="16" spans="2:143" ht="11.25" customHeight="1" x14ac:dyDescent="0.2">
      <c r="B16" s="620" t="s">
        <v>251</v>
      </c>
      <c r="C16" s="621"/>
      <c r="D16" s="621"/>
      <c r="E16" s="621"/>
      <c r="F16" s="621"/>
      <c r="G16" s="621"/>
      <c r="H16" s="621"/>
      <c r="I16" s="621"/>
      <c r="J16" s="621"/>
      <c r="K16" s="621"/>
      <c r="L16" s="621"/>
      <c r="M16" s="621"/>
      <c r="N16" s="621"/>
      <c r="O16" s="621"/>
      <c r="P16" s="621"/>
      <c r="Q16" s="622"/>
      <c r="R16" s="623">
        <v>126126</v>
      </c>
      <c r="S16" s="624"/>
      <c r="T16" s="624"/>
      <c r="U16" s="624"/>
      <c r="V16" s="624"/>
      <c r="W16" s="624"/>
      <c r="X16" s="624"/>
      <c r="Y16" s="625"/>
      <c r="Z16" s="626">
        <v>0.5</v>
      </c>
      <c r="AA16" s="626"/>
      <c r="AB16" s="626"/>
      <c r="AC16" s="626"/>
      <c r="AD16" s="627">
        <v>126126</v>
      </c>
      <c r="AE16" s="627"/>
      <c r="AF16" s="627"/>
      <c r="AG16" s="627"/>
      <c r="AH16" s="627"/>
      <c r="AI16" s="627"/>
      <c r="AJ16" s="627"/>
      <c r="AK16" s="627"/>
      <c r="AL16" s="628">
        <v>1</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v>1682</v>
      </c>
      <c r="BH16" s="624"/>
      <c r="BI16" s="624"/>
      <c r="BJ16" s="624"/>
      <c r="BK16" s="624"/>
      <c r="BL16" s="624"/>
      <c r="BM16" s="624"/>
      <c r="BN16" s="625"/>
      <c r="BO16" s="626">
        <v>0</v>
      </c>
      <c r="BP16" s="626"/>
      <c r="BQ16" s="626"/>
      <c r="BR16" s="626"/>
      <c r="BS16" s="627" t="s">
        <v>123</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v>71786</v>
      </c>
      <c r="CS16" s="624"/>
      <c r="CT16" s="624"/>
      <c r="CU16" s="624"/>
      <c r="CV16" s="624"/>
      <c r="CW16" s="624"/>
      <c r="CX16" s="624"/>
      <c r="CY16" s="625"/>
      <c r="CZ16" s="626">
        <v>0.3</v>
      </c>
      <c r="DA16" s="626"/>
      <c r="DB16" s="626"/>
      <c r="DC16" s="626"/>
      <c r="DD16" s="632" t="s">
        <v>123</v>
      </c>
      <c r="DE16" s="624"/>
      <c r="DF16" s="624"/>
      <c r="DG16" s="624"/>
      <c r="DH16" s="624"/>
      <c r="DI16" s="624"/>
      <c r="DJ16" s="624"/>
      <c r="DK16" s="624"/>
      <c r="DL16" s="624"/>
      <c r="DM16" s="624"/>
      <c r="DN16" s="624"/>
      <c r="DO16" s="624"/>
      <c r="DP16" s="625"/>
      <c r="DQ16" s="632">
        <v>41805</v>
      </c>
      <c r="DR16" s="624"/>
      <c r="DS16" s="624"/>
      <c r="DT16" s="624"/>
      <c r="DU16" s="624"/>
      <c r="DV16" s="624"/>
      <c r="DW16" s="624"/>
      <c r="DX16" s="624"/>
      <c r="DY16" s="624"/>
      <c r="DZ16" s="624"/>
      <c r="EA16" s="624"/>
      <c r="EB16" s="624"/>
      <c r="EC16" s="633"/>
    </row>
    <row r="17" spans="2:133" ht="11.25" customHeight="1" x14ac:dyDescent="0.2">
      <c r="B17" s="620" t="s">
        <v>254</v>
      </c>
      <c r="C17" s="621"/>
      <c r="D17" s="621"/>
      <c r="E17" s="621"/>
      <c r="F17" s="621"/>
      <c r="G17" s="621"/>
      <c r="H17" s="621"/>
      <c r="I17" s="621"/>
      <c r="J17" s="621"/>
      <c r="K17" s="621"/>
      <c r="L17" s="621"/>
      <c r="M17" s="621"/>
      <c r="N17" s="621"/>
      <c r="O17" s="621"/>
      <c r="P17" s="621"/>
      <c r="Q17" s="622"/>
      <c r="R17" s="623">
        <v>239687</v>
      </c>
      <c r="S17" s="624"/>
      <c r="T17" s="624"/>
      <c r="U17" s="624"/>
      <c r="V17" s="624"/>
      <c r="W17" s="624"/>
      <c r="X17" s="624"/>
      <c r="Y17" s="625"/>
      <c r="Z17" s="626">
        <v>0.9</v>
      </c>
      <c r="AA17" s="626"/>
      <c r="AB17" s="626"/>
      <c r="AC17" s="626"/>
      <c r="AD17" s="627">
        <v>239687</v>
      </c>
      <c r="AE17" s="627"/>
      <c r="AF17" s="627"/>
      <c r="AG17" s="627"/>
      <c r="AH17" s="627"/>
      <c r="AI17" s="627"/>
      <c r="AJ17" s="627"/>
      <c r="AK17" s="627"/>
      <c r="AL17" s="628">
        <v>1.8</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123</v>
      </c>
      <c r="BH17" s="624"/>
      <c r="BI17" s="624"/>
      <c r="BJ17" s="624"/>
      <c r="BK17" s="624"/>
      <c r="BL17" s="624"/>
      <c r="BM17" s="624"/>
      <c r="BN17" s="625"/>
      <c r="BO17" s="626" t="s">
        <v>123</v>
      </c>
      <c r="BP17" s="626"/>
      <c r="BQ17" s="626"/>
      <c r="BR17" s="626"/>
      <c r="BS17" s="627" t="s">
        <v>123</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2319483</v>
      </c>
      <c r="CS17" s="624"/>
      <c r="CT17" s="624"/>
      <c r="CU17" s="624"/>
      <c r="CV17" s="624"/>
      <c r="CW17" s="624"/>
      <c r="CX17" s="624"/>
      <c r="CY17" s="625"/>
      <c r="CZ17" s="626">
        <v>9.1</v>
      </c>
      <c r="DA17" s="626"/>
      <c r="DB17" s="626"/>
      <c r="DC17" s="626"/>
      <c r="DD17" s="632" t="s">
        <v>123</v>
      </c>
      <c r="DE17" s="624"/>
      <c r="DF17" s="624"/>
      <c r="DG17" s="624"/>
      <c r="DH17" s="624"/>
      <c r="DI17" s="624"/>
      <c r="DJ17" s="624"/>
      <c r="DK17" s="624"/>
      <c r="DL17" s="624"/>
      <c r="DM17" s="624"/>
      <c r="DN17" s="624"/>
      <c r="DO17" s="624"/>
      <c r="DP17" s="625"/>
      <c r="DQ17" s="632">
        <v>2269131</v>
      </c>
      <c r="DR17" s="624"/>
      <c r="DS17" s="624"/>
      <c r="DT17" s="624"/>
      <c r="DU17" s="624"/>
      <c r="DV17" s="624"/>
      <c r="DW17" s="624"/>
      <c r="DX17" s="624"/>
      <c r="DY17" s="624"/>
      <c r="DZ17" s="624"/>
      <c r="EA17" s="624"/>
      <c r="EB17" s="624"/>
      <c r="EC17" s="633"/>
    </row>
    <row r="18" spans="2:133" ht="11.25" customHeight="1" x14ac:dyDescent="0.2">
      <c r="B18" s="620" t="s">
        <v>257</v>
      </c>
      <c r="C18" s="621"/>
      <c r="D18" s="621"/>
      <c r="E18" s="621"/>
      <c r="F18" s="621"/>
      <c r="G18" s="621"/>
      <c r="H18" s="621"/>
      <c r="I18" s="621"/>
      <c r="J18" s="621"/>
      <c r="K18" s="621"/>
      <c r="L18" s="621"/>
      <c r="M18" s="621"/>
      <c r="N18" s="621"/>
      <c r="O18" s="621"/>
      <c r="P18" s="621"/>
      <c r="Q18" s="622"/>
      <c r="R18" s="623">
        <v>49414</v>
      </c>
      <c r="S18" s="624"/>
      <c r="T18" s="624"/>
      <c r="U18" s="624"/>
      <c r="V18" s="624"/>
      <c r="W18" s="624"/>
      <c r="X18" s="624"/>
      <c r="Y18" s="625"/>
      <c r="Z18" s="626">
        <v>0.2</v>
      </c>
      <c r="AA18" s="626"/>
      <c r="AB18" s="626"/>
      <c r="AC18" s="626"/>
      <c r="AD18" s="627">
        <v>49414</v>
      </c>
      <c r="AE18" s="627"/>
      <c r="AF18" s="627"/>
      <c r="AG18" s="627"/>
      <c r="AH18" s="627"/>
      <c r="AI18" s="627"/>
      <c r="AJ18" s="627"/>
      <c r="AK18" s="627"/>
      <c r="AL18" s="628">
        <v>0.4</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123</v>
      </c>
      <c r="BH18" s="624"/>
      <c r="BI18" s="624"/>
      <c r="BJ18" s="624"/>
      <c r="BK18" s="624"/>
      <c r="BL18" s="624"/>
      <c r="BM18" s="624"/>
      <c r="BN18" s="625"/>
      <c r="BO18" s="626" t="s">
        <v>123</v>
      </c>
      <c r="BP18" s="626"/>
      <c r="BQ18" s="626"/>
      <c r="BR18" s="626"/>
      <c r="BS18" s="627" t="s">
        <v>123</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123</v>
      </c>
      <c r="CS18" s="624"/>
      <c r="CT18" s="624"/>
      <c r="CU18" s="624"/>
      <c r="CV18" s="624"/>
      <c r="CW18" s="624"/>
      <c r="CX18" s="624"/>
      <c r="CY18" s="625"/>
      <c r="CZ18" s="626" t="s">
        <v>123</v>
      </c>
      <c r="DA18" s="626"/>
      <c r="DB18" s="626"/>
      <c r="DC18" s="626"/>
      <c r="DD18" s="632" t="s">
        <v>123</v>
      </c>
      <c r="DE18" s="624"/>
      <c r="DF18" s="624"/>
      <c r="DG18" s="624"/>
      <c r="DH18" s="624"/>
      <c r="DI18" s="624"/>
      <c r="DJ18" s="624"/>
      <c r="DK18" s="624"/>
      <c r="DL18" s="624"/>
      <c r="DM18" s="624"/>
      <c r="DN18" s="624"/>
      <c r="DO18" s="624"/>
      <c r="DP18" s="625"/>
      <c r="DQ18" s="632" t="s">
        <v>123</v>
      </c>
      <c r="DR18" s="624"/>
      <c r="DS18" s="624"/>
      <c r="DT18" s="624"/>
      <c r="DU18" s="624"/>
      <c r="DV18" s="624"/>
      <c r="DW18" s="624"/>
      <c r="DX18" s="624"/>
      <c r="DY18" s="624"/>
      <c r="DZ18" s="624"/>
      <c r="EA18" s="624"/>
      <c r="EB18" s="624"/>
      <c r="EC18" s="633"/>
    </row>
    <row r="19" spans="2:133" ht="11.25" customHeight="1" x14ac:dyDescent="0.2">
      <c r="B19" s="620" t="s">
        <v>260</v>
      </c>
      <c r="C19" s="621"/>
      <c r="D19" s="621"/>
      <c r="E19" s="621"/>
      <c r="F19" s="621"/>
      <c r="G19" s="621"/>
      <c r="H19" s="621"/>
      <c r="I19" s="621"/>
      <c r="J19" s="621"/>
      <c r="K19" s="621"/>
      <c r="L19" s="621"/>
      <c r="M19" s="621"/>
      <c r="N19" s="621"/>
      <c r="O19" s="621"/>
      <c r="P19" s="621"/>
      <c r="Q19" s="622"/>
      <c r="R19" s="623">
        <v>177828</v>
      </c>
      <c r="S19" s="624"/>
      <c r="T19" s="624"/>
      <c r="U19" s="624"/>
      <c r="V19" s="624"/>
      <c r="W19" s="624"/>
      <c r="X19" s="624"/>
      <c r="Y19" s="625"/>
      <c r="Z19" s="626">
        <v>0.7</v>
      </c>
      <c r="AA19" s="626"/>
      <c r="AB19" s="626"/>
      <c r="AC19" s="626"/>
      <c r="AD19" s="627">
        <v>177828</v>
      </c>
      <c r="AE19" s="627"/>
      <c r="AF19" s="627"/>
      <c r="AG19" s="627"/>
      <c r="AH19" s="627"/>
      <c r="AI19" s="627"/>
      <c r="AJ19" s="627"/>
      <c r="AK19" s="627"/>
      <c r="AL19" s="628">
        <v>1.4</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v>229428</v>
      </c>
      <c r="BH19" s="624"/>
      <c r="BI19" s="624"/>
      <c r="BJ19" s="624"/>
      <c r="BK19" s="624"/>
      <c r="BL19" s="624"/>
      <c r="BM19" s="624"/>
      <c r="BN19" s="625"/>
      <c r="BO19" s="626">
        <v>3.4</v>
      </c>
      <c r="BP19" s="626"/>
      <c r="BQ19" s="626"/>
      <c r="BR19" s="626"/>
      <c r="BS19" s="627" t="s">
        <v>123</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123</v>
      </c>
      <c r="CS19" s="624"/>
      <c r="CT19" s="624"/>
      <c r="CU19" s="624"/>
      <c r="CV19" s="624"/>
      <c r="CW19" s="624"/>
      <c r="CX19" s="624"/>
      <c r="CY19" s="625"/>
      <c r="CZ19" s="626" t="s">
        <v>123</v>
      </c>
      <c r="DA19" s="626"/>
      <c r="DB19" s="626"/>
      <c r="DC19" s="626"/>
      <c r="DD19" s="632" t="s">
        <v>123</v>
      </c>
      <c r="DE19" s="624"/>
      <c r="DF19" s="624"/>
      <c r="DG19" s="624"/>
      <c r="DH19" s="624"/>
      <c r="DI19" s="624"/>
      <c r="DJ19" s="624"/>
      <c r="DK19" s="624"/>
      <c r="DL19" s="624"/>
      <c r="DM19" s="624"/>
      <c r="DN19" s="624"/>
      <c r="DO19" s="624"/>
      <c r="DP19" s="625"/>
      <c r="DQ19" s="632" t="s">
        <v>123</v>
      </c>
      <c r="DR19" s="624"/>
      <c r="DS19" s="624"/>
      <c r="DT19" s="624"/>
      <c r="DU19" s="624"/>
      <c r="DV19" s="624"/>
      <c r="DW19" s="624"/>
      <c r="DX19" s="624"/>
      <c r="DY19" s="624"/>
      <c r="DZ19" s="624"/>
      <c r="EA19" s="624"/>
      <c r="EB19" s="624"/>
      <c r="EC19" s="633"/>
    </row>
    <row r="20" spans="2:133" ht="11.25" customHeight="1" x14ac:dyDescent="0.2">
      <c r="B20" s="636" t="s">
        <v>263</v>
      </c>
      <c r="C20" s="637"/>
      <c r="D20" s="637"/>
      <c r="E20" s="637"/>
      <c r="F20" s="637"/>
      <c r="G20" s="637"/>
      <c r="H20" s="637"/>
      <c r="I20" s="637"/>
      <c r="J20" s="637"/>
      <c r="K20" s="637"/>
      <c r="L20" s="637"/>
      <c r="M20" s="637"/>
      <c r="N20" s="637"/>
      <c r="O20" s="637"/>
      <c r="P20" s="637"/>
      <c r="Q20" s="638"/>
      <c r="R20" s="623">
        <v>12445</v>
      </c>
      <c r="S20" s="624"/>
      <c r="T20" s="624"/>
      <c r="U20" s="624"/>
      <c r="V20" s="624"/>
      <c r="W20" s="624"/>
      <c r="X20" s="624"/>
      <c r="Y20" s="625"/>
      <c r="Z20" s="626">
        <v>0</v>
      </c>
      <c r="AA20" s="626"/>
      <c r="AB20" s="626"/>
      <c r="AC20" s="626"/>
      <c r="AD20" s="627">
        <v>12445</v>
      </c>
      <c r="AE20" s="627"/>
      <c r="AF20" s="627"/>
      <c r="AG20" s="627"/>
      <c r="AH20" s="627"/>
      <c r="AI20" s="627"/>
      <c r="AJ20" s="627"/>
      <c r="AK20" s="627"/>
      <c r="AL20" s="628">
        <v>0.1</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v>229428</v>
      </c>
      <c r="BH20" s="624"/>
      <c r="BI20" s="624"/>
      <c r="BJ20" s="624"/>
      <c r="BK20" s="624"/>
      <c r="BL20" s="624"/>
      <c r="BM20" s="624"/>
      <c r="BN20" s="625"/>
      <c r="BO20" s="626">
        <v>3.4</v>
      </c>
      <c r="BP20" s="626"/>
      <c r="BQ20" s="626"/>
      <c r="BR20" s="626"/>
      <c r="BS20" s="627" t="s">
        <v>123</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25590294</v>
      </c>
      <c r="CS20" s="624"/>
      <c r="CT20" s="624"/>
      <c r="CU20" s="624"/>
      <c r="CV20" s="624"/>
      <c r="CW20" s="624"/>
      <c r="CX20" s="624"/>
      <c r="CY20" s="625"/>
      <c r="CZ20" s="626">
        <v>100</v>
      </c>
      <c r="DA20" s="626"/>
      <c r="DB20" s="626"/>
      <c r="DC20" s="626"/>
      <c r="DD20" s="632">
        <v>5281592</v>
      </c>
      <c r="DE20" s="624"/>
      <c r="DF20" s="624"/>
      <c r="DG20" s="624"/>
      <c r="DH20" s="624"/>
      <c r="DI20" s="624"/>
      <c r="DJ20" s="624"/>
      <c r="DK20" s="624"/>
      <c r="DL20" s="624"/>
      <c r="DM20" s="624"/>
      <c r="DN20" s="624"/>
      <c r="DO20" s="624"/>
      <c r="DP20" s="625"/>
      <c r="DQ20" s="632">
        <v>16078490</v>
      </c>
      <c r="DR20" s="624"/>
      <c r="DS20" s="624"/>
      <c r="DT20" s="624"/>
      <c r="DU20" s="624"/>
      <c r="DV20" s="624"/>
      <c r="DW20" s="624"/>
      <c r="DX20" s="624"/>
      <c r="DY20" s="624"/>
      <c r="DZ20" s="624"/>
      <c r="EA20" s="624"/>
      <c r="EB20" s="624"/>
      <c r="EC20" s="633"/>
    </row>
    <row r="21" spans="2:133" ht="11.25" customHeight="1" x14ac:dyDescent="0.2">
      <c r="B21" s="620" t="s">
        <v>266</v>
      </c>
      <c r="C21" s="621"/>
      <c r="D21" s="621"/>
      <c r="E21" s="621"/>
      <c r="F21" s="621"/>
      <c r="G21" s="621"/>
      <c r="H21" s="621"/>
      <c r="I21" s="621"/>
      <c r="J21" s="621"/>
      <c r="K21" s="621"/>
      <c r="L21" s="621"/>
      <c r="M21" s="621"/>
      <c r="N21" s="621"/>
      <c r="O21" s="621"/>
      <c r="P21" s="621"/>
      <c r="Q21" s="622"/>
      <c r="R21" s="623">
        <v>5037040</v>
      </c>
      <c r="S21" s="624"/>
      <c r="T21" s="624"/>
      <c r="U21" s="624"/>
      <c r="V21" s="624"/>
      <c r="W21" s="624"/>
      <c r="X21" s="624"/>
      <c r="Y21" s="625"/>
      <c r="Z21" s="626">
        <v>19.3</v>
      </c>
      <c r="AA21" s="626"/>
      <c r="AB21" s="626"/>
      <c r="AC21" s="626"/>
      <c r="AD21" s="627">
        <v>4262053</v>
      </c>
      <c r="AE21" s="627"/>
      <c r="AF21" s="627"/>
      <c r="AG21" s="627"/>
      <c r="AH21" s="627"/>
      <c r="AI21" s="627"/>
      <c r="AJ21" s="627"/>
      <c r="AK21" s="627"/>
      <c r="AL21" s="628">
        <v>32.700000000000003</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t="s">
        <v>123</v>
      </c>
      <c r="BH21" s="624"/>
      <c r="BI21" s="624"/>
      <c r="BJ21" s="624"/>
      <c r="BK21" s="624"/>
      <c r="BL21" s="624"/>
      <c r="BM21" s="624"/>
      <c r="BN21" s="625"/>
      <c r="BO21" s="626" t="s">
        <v>123</v>
      </c>
      <c r="BP21" s="626"/>
      <c r="BQ21" s="626"/>
      <c r="BR21" s="626"/>
      <c r="BS21" s="627" t="s">
        <v>123</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268</v>
      </c>
      <c r="C22" s="621"/>
      <c r="D22" s="621"/>
      <c r="E22" s="621"/>
      <c r="F22" s="621"/>
      <c r="G22" s="621"/>
      <c r="H22" s="621"/>
      <c r="I22" s="621"/>
      <c r="J22" s="621"/>
      <c r="K22" s="621"/>
      <c r="L22" s="621"/>
      <c r="M22" s="621"/>
      <c r="N22" s="621"/>
      <c r="O22" s="621"/>
      <c r="P22" s="621"/>
      <c r="Q22" s="622"/>
      <c r="R22" s="623">
        <v>4262053</v>
      </c>
      <c r="S22" s="624"/>
      <c r="T22" s="624"/>
      <c r="U22" s="624"/>
      <c r="V22" s="624"/>
      <c r="W22" s="624"/>
      <c r="X22" s="624"/>
      <c r="Y22" s="625"/>
      <c r="Z22" s="626">
        <v>16.3</v>
      </c>
      <c r="AA22" s="626"/>
      <c r="AB22" s="626"/>
      <c r="AC22" s="626"/>
      <c r="AD22" s="627">
        <v>4262053</v>
      </c>
      <c r="AE22" s="627"/>
      <c r="AF22" s="627"/>
      <c r="AG22" s="627"/>
      <c r="AH22" s="627"/>
      <c r="AI22" s="627"/>
      <c r="AJ22" s="627"/>
      <c r="AK22" s="627"/>
      <c r="AL22" s="628">
        <v>32.700000000000003</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123</v>
      </c>
      <c r="BH22" s="624"/>
      <c r="BI22" s="624"/>
      <c r="BJ22" s="624"/>
      <c r="BK22" s="624"/>
      <c r="BL22" s="624"/>
      <c r="BM22" s="624"/>
      <c r="BN22" s="625"/>
      <c r="BO22" s="626" t="s">
        <v>123</v>
      </c>
      <c r="BP22" s="626"/>
      <c r="BQ22" s="626"/>
      <c r="BR22" s="626"/>
      <c r="BS22" s="627" t="s">
        <v>123</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271</v>
      </c>
      <c r="C23" s="621"/>
      <c r="D23" s="621"/>
      <c r="E23" s="621"/>
      <c r="F23" s="621"/>
      <c r="G23" s="621"/>
      <c r="H23" s="621"/>
      <c r="I23" s="621"/>
      <c r="J23" s="621"/>
      <c r="K23" s="621"/>
      <c r="L23" s="621"/>
      <c r="M23" s="621"/>
      <c r="N23" s="621"/>
      <c r="O23" s="621"/>
      <c r="P23" s="621"/>
      <c r="Q23" s="622"/>
      <c r="R23" s="623">
        <v>774987</v>
      </c>
      <c r="S23" s="624"/>
      <c r="T23" s="624"/>
      <c r="U23" s="624"/>
      <c r="V23" s="624"/>
      <c r="W23" s="624"/>
      <c r="X23" s="624"/>
      <c r="Y23" s="625"/>
      <c r="Z23" s="626">
        <v>3</v>
      </c>
      <c r="AA23" s="626"/>
      <c r="AB23" s="626"/>
      <c r="AC23" s="626"/>
      <c r="AD23" s="627" t="s">
        <v>123</v>
      </c>
      <c r="AE23" s="627"/>
      <c r="AF23" s="627"/>
      <c r="AG23" s="627"/>
      <c r="AH23" s="627"/>
      <c r="AI23" s="627"/>
      <c r="AJ23" s="627"/>
      <c r="AK23" s="627"/>
      <c r="AL23" s="628" t="s">
        <v>123</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v>229428</v>
      </c>
      <c r="BH23" s="624"/>
      <c r="BI23" s="624"/>
      <c r="BJ23" s="624"/>
      <c r="BK23" s="624"/>
      <c r="BL23" s="624"/>
      <c r="BM23" s="624"/>
      <c r="BN23" s="625"/>
      <c r="BO23" s="626">
        <v>3.4</v>
      </c>
      <c r="BP23" s="626"/>
      <c r="BQ23" s="626"/>
      <c r="BR23" s="626"/>
      <c r="BS23" s="627" t="s">
        <v>123</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0" t="s">
        <v>276</v>
      </c>
      <c r="DM23" s="651"/>
      <c r="DN23" s="651"/>
      <c r="DO23" s="651"/>
      <c r="DP23" s="651"/>
      <c r="DQ23" s="651"/>
      <c r="DR23" s="651"/>
      <c r="DS23" s="651"/>
      <c r="DT23" s="651"/>
      <c r="DU23" s="651"/>
      <c r="DV23" s="652"/>
      <c r="DW23" s="605" t="s">
        <v>277</v>
      </c>
      <c r="DX23" s="606"/>
      <c r="DY23" s="606"/>
      <c r="DZ23" s="606"/>
      <c r="EA23" s="606"/>
      <c r="EB23" s="606"/>
      <c r="EC23" s="607"/>
    </row>
    <row r="24" spans="2:133" ht="11.25" customHeight="1" x14ac:dyDescent="0.2">
      <c r="B24" s="620" t="s">
        <v>278</v>
      </c>
      <c r="C24" s="621"/>
      <c r="D24" s="621"/>
      <c r="E24" s="621"/>
      <c r="F24" s="621"/>
      <c r="G24" s="621"/>
      <c r="H24" s="621"/>
      <c r="I24" s="621"/>
      <c r="J24" s="621"/>
      <c r="K24" s="621"/>
      <c r="L24" s="621"/>
      <c r="M24" s="621"/>
      <c r="N24" s="621"/>
      <c r="O24" s="621"/>
      <c r="P24" s="621"/>
      <c r="Q24" s="622"/>
      <c r="R24" s="623" t="s">
        <v>123</v>
      </c>
      <c r="S24" s="624"/>
      <c r="T24" s="624"/>
      <c r="U24" s="624"/>
      <c r="V24" s="624"/>
      <c r="W24" s="624"/>
      <c r="X24" s="624"/>
      <c r="Y24" s="625"/>
      <c r="Z24" s="626" t="s">
        <v>123</v>
      </c>
      <c r="AA24" s="626"/>
      <c r="AB24" s="626"/>
      <c r="AC24" s="626"/>
      <c r="AD24" s="627" t="s">
        <v>123</v>
      </c>
      <c r="AE24" s="627"/>
      <c r="AF24" s="627"/>
      <c r="AG24" s="627"/>
      <c r="AH24" s="627"/>
      <c r="AI24" s="627"/>
      <c r="AJ24" s="627"/>
      <c r="AK24" s="627"/>
      <c r="AL24" s="628" t="s">
        <v>123</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123</v>
      </c>
      <c r="BH24" s="624"/>
      <c r="BI24" s="624"/>
      <c r="BJ24" s="624"/>
      <c r="BK24" s="624"/>
      <c r="BL24" s="624"/>
      <c r="BM24" s="624"/>
      <c r="BN24" s="625"/>
      <c r="BO24" s="626" t="s">
        <v>123</v>
      </c>
      <c r="BP24" s="626"/>
      <c r="BQ24" s="626"/>
      <c r="BR24" s="626"/>
      <c r="BS24" s="627" t="s">
        <v>123</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10575747</v>
      </c>
      <c r="CS24" s="613"/>
      <c r="CT24" s="613"/>
      <c r="CU24" s="613"/>
      <c r="CV24" s="613"/>
      <c r="CW24" s="613"/>
      <c r="CX24" s="613"/>
      <c r="CY24" s="614"/>
      <c r="CZ24" s="617">
        <v>41.3</v>
      </c>
      <c r="DA24" s="618"/>
      <c r="DB24" s="618"/>
      <c r="DC24" s="634"/>
      <c r="DD24" s="653">
        <v>7161580</v>
      </c>
      <c r="DE24" s="613"/>
      <c r="DF24" s="613"/>
      <c r="DG24" s="613"/>
      <c r="DH24" s="613"/>
      <c r="DI24" s="613"/>
      <c r="DJ24" s="613"/>
      <c r="DK24" s="614"/>
      <c r="DL24" s="653">
        <v>6595031</v>
      </c>
      <c r="DM24" s="613"/>
      <c r="DN24" s="613"/>
      <c r="DO24" s="613"/>
      <c r="DP24" s="613"/>
      <c r="DQ24" s="613"/>
      <c r="DR24" s="613"/>
      <c r="DS24" s="613"/>
      <c r="DT24" s="613"/>
      <c r="DU24" s="613"/>
      <c r="DV24" s="614"/>
      <c r="DW24" s="617">
        <v>50.3</v>
      </c>
      <c r="DX24" s="618"/>
      <c r="DY24" s="618"/>
      <c r="DZ24" s="618"/>
      <c r="EA24" s="618"/>
      <c r="EB24" s="618"/>
      <c r="EC24" s="619"/>
    </row>
    <row r="25" spans="2:133" ht="11.25" customHeight="1" x14ac:dyDescent="0.2">
      <c r="B25" s="620" t="s">
        <v>281</v>
      </c>
      <c r="C25" s="621"/>
      <c r="D25" s="621"/>
      <c r="E25" s="621"/>
      <c r="F25" s="621"/>
      <c r="G25" s="621"/>
      <c r="H25" s="621"/>
      <c r="I25" s="621"/>
      <c r="J25" s="621"/>
      <c r="K25" s="621"/>
      <c r="L25" s="621"/>
      <c r="M25" s="621"/>
      <c r="N25" s="621"/>
      <c r="O25" s="621"/>
      <c r="P25" s="621"/>
      <c r="Q25" s="622"/>
      <c r="R25" s="623">
        <v>13930135</v>
      </c>
      <c r="S25" s="624"/>
      <c r="T25" s="624"/>
      <c r="U25" s="624"/>
      <c r="V25" s="624"/>
      <c r="W25" s="624"/>
      <c r="X25" s="624"/>
      <c r="Y25" s="625"/>
      <c r="Z25" s="626">
        <v>53.4</v>
      </c>
      <c r="AA25" s="626"/>
      <c r="AB25" s="626"/>
      <c r="AC25" s="626"/>
      <c r="AD25" s="627">
        <v>12925720</v>
      </c>
      <c r="AE25" s="627"/>
      <c r="AF25" s="627"/>
      <c r="AG25" s="627"/>
      <c r="AH25" s="627"/>
      <c r="AI25" s="627"/>
      <c r="AJ25" s="627"/>
      <c r="AK25" s="627"/>
      <c r="AL25" s="628">
        <v>99.1</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123</v>
      </c>
      <c r="BH25" s="624"/>
      <c r="BI25" s="624"/>
      <c r="BJ25" s="624"/>
      <c r="BK25" s="624"/>
      <c r="BL25" s="624"/>
      <c r="BM25" s="624"/>
      <c r="BN25" s="625"/>
      <c r="BO25" s="626" t="s">
        <v>123</v>
      </c>
      <c r="BP25" s="626"/>
      <c r="BQ25" s="626"/>
      <c r="BR25" s="626"/>
      <c r="BS25" s="627" t="s">
        <v>123</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3526421</v>
      </c>
      <c r="CS25" s="656"/>
      <c r="CT25" s="656"/>
      <c r="CU25" s="656"/>
      <c r="CV25" s="656"/>
      <c r="CW25" s="656"/>
      <c r="CX25" s="656"/>
      <c r="CY25" s="657"/>
      <c r="CZ25" s="628">
        <v>13.8</v>
      </c>
      <c r="DA25" s="654"/>
      <c r="DB25" s="654"/>
      <c r="DC25" s="658"/>
      <c r="DD25" s="632">
        <v>3231719</v>
      </c>
      <c r="DE25" s="656"/>
      <c r="DF25" s="656"/>
      <c r="DG25" s="656"/>
      <c r="DH25" s="656"/>
      <c r="DI25" s="656"/>
      <c r="DJ25" s="656"/>
      <c r="DK25" s="657"/>
      <c r="DL25" s="632">
        <v>3194823</v>
      </c>
      <c r="DM25" s="656"/>
      <c r="DN25" s="656"/>
      <c r="DO25" s="656"/>
      <c r="DP25" s="656"/>
      <c r="DQ25" s="656"/>
      <c r="DR25" s="656"/>
      <c r="DS25" s="656"/>
      <c r="DT25" s="656"/>
      <c r="DU25" s="656"/>
      <c r="DV25" s="657"/>
      <c r="DW25" s="628">
        <v>24.4</v>
      </c>
      <c r="DX25" s="654"/>
      <c r="DY25" s="654"/>
      <c r="DZ25" s="654"/>
      <c r="EA25" s="654"/>
      <c r="EB25" s="654"/>
      <c r="EC25" s="655"/>
    </row>
    <row r="26" spans="2:133" ht="11.25" customHeight="1" x14ac:dyDescent="0.2">
      <c r="B26" s="620" t="s">
        <v>284</v>
      </c>
      <c r="C26" s="621"/>
      <c r="D26" s="621"/>
      <c r="E26" s="621"/>
      <c r="F26" s="621"/>
      <c r="G26" s="621"/>
      <c r="H26" s="621"/>
      <c r="I26" s="621"/>
      <c r="J26" s="621"/>
      <c r="K26" s="621"/>
      <c r="L26" s="621"/>
      <c r="M26" s="621"/>
      <c r="N26" s="621"/>
      <c r="O26" s="621"/>
      <c r="P26" s="621"/>
      <c r="Q26" s="622"/>
      <c r="R26" s="623">
        <v>4127</v>
      </c>
      <c r="S26" s="624"/>
      <c r="T26" s="624"/>
      <c r="U26" s="624"/>
      <c r="V26" s="624"/>
      <c r="W26" s="624"/>
      <c r="X26" s="624"/>
      <c r="Y26" s="625"/>
      <c r="Z26" s="626">
        <v>0</v>
      </c>
      <c r="AA26" s="626"/>
      <c r="AB26" s="626"/>
      <c r="AC26" s="626"/>
      <c r="AD26" s="627">
        <v>4127</v>
      </c>
      <c r="AE26" s="627"/>
      <c r="AF26" s="627"/>
      <c r="AG26" s="627"/>
      <c r="AH26" s="627"/>
      <c r="AI26" s="627"/>
      <c r="AJ26" s="627"/>
      <c r="AK26" s="627"/>
      <c r="AL26" s="628">
        <v>0</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123</v>
      </c>
      <c r="BH26" s="624"/>
      <c r="BI26" s="624"/>
      <c r="BJ26" s="624"/>
      <c r="BK26" s="624"/>
      <c r="BL26" s="624"/>
      <c r="BM26" s="624"/>
      <c r="BN26" s="625"/>
      <c r="BO26" s="626" t="s">
        <v>123</v>
      </c>
      <c r="BP26" s="626"/>
      <c r="BQ26" s="626"/>
      <c r="BR26" s="626"/>
      <c r="BS26" s="627" t="s">
        <v>123</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1985279</v>
      </c>
      <c r="CS26" s="624"/>
      <c r="CT26" s="624"/>
      <c r="CU26" s="624"/>
      <c r="CV26" s="624"/>
      <c r="CW26" s="624"/>
      <c r="CX26" s="624"/>
      <c r="CY26" s="625"/>
      <c r="CZ26" s="628">
        <v>7.8</v>
      </c>
      <c r="DA26" s="654"/>
      <c r="DB26" s="654"/>
      <c r="DC26" s="658"/>
      <c r="DD26" s="632">
        <v>1781279</v>
      </c>
      <c r="DE26" s="624"/>
      <c r="DF26" s="624"/>
      <c r="DG26" s="624"/>
      <c r="DH26" s="624"/>
      <c r="DI26" s="624"/>
      <c r="DJ26" s="624"/>
      <c r="DK26" s="625"/>
      <c r="DL26" s="632" t="s">
        <v>123</v>
      </c>
      <c r="DM26" s="624"/>
      <c r="DN26" s="624"/>
      <c r="DO26" s="624"/>
      <c r="DP26" s="624"/>
      <c r="DQ26" s="624"/>
      <c r="DR26" s="624"/>
      <c r="DS26" s="624"/>
      <c r="DT26" s="624"/>
      <c r="DU26" s="624"/>
      <c r="DV26" s="625"/>
      <c r="DW26" s="628" t="s">
        <v>123</v>
      </c>
      <c r="DX26" s="654"/>
      <c r="DY26" s="654"/>
      <c r="DZ26" s="654"/>
      <c r="EA26" s="654"/>
      <c r="EB26" s="654"/>
      <c r="EC26" s="655"/>
    </row>
    <row r="27" spans="2:133" ht="11.25" customHeight="1" x14ac:dyDescent="0.2">
      <c r="B27" s="620" t="s">
        <v>287</v>
      </c>
      <c r="C27" s="621"/>
      <c r="D27" s="621"/>
      <c r="E27" s="621"/>
      <c r="F27" s="621"/>
      <c r="G27" s="621"/>
      <c r="H27" s="621"/>
      <c r="I27" s="621"/>
      <c r="J27" s="621"/>
      <c r="K27" s="621"/>
      <c r="L27" s="621"/>
      <c r="M27" s="621"/>
      <c r="N27" s="621"/>
      <c r="O27" s="621"/>
      <c r="P27" s="621"/>
      <c r="Q27" s="622"/>
      <c r="R27" s="623">
        <v>70790</v>
      </c>
      <c r="S27" s="624"/>
      <c r="T27" s="624"/>
      <c r="U27" s="624"/>
      <c r="V27" s="624"/>
      <c r="W27" s="624"/>
      <c r="X27" s="624"/>
      <c r="Y27" s="625"/>
      <c r="Z27" s="626">
        <v>0.3</v>
      </c>
      <c r="AA27" s="626"/>
      <c r="AB27" s="626"/>
      <c r="AC27" s="626"/>
      <c r="AD27" s="627" t="s">
        <v>123</v>
      </c>
      <c r="AE27" s="627"/>
      <c r="AF27" s="627"/>
      <c r="AG27" s="627"/>
      <c r="AH27" s="627"/>
      <c r="AI27" s="627"/>
      <c r="AJ27" s="627"/>
      <c r="AK27" s="627"/>
      <c r="AL27" s="628" t="s">
        <v>123</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6778603</v>
      </c>
      <c r="BH27" s="624"/>
      <c r="BI27" s="624"/>
      <c r="BJ27" s="624"/>
      <c r="BK27" s="624"/>
      <c r="BL27" s="624"/>
      <c r="BM27" s="624"/>
      <c r="BN27" s="625"/>
      <c r="BO27" s="626">
        <v>100</v>
      </c>
      <c r="BP27" s="626"/>
      <c r="BQ27" s="626"/>
      <c r="BR27" s="626"/>
      <c r="BS27" s="627" t="s">
        <v>123</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4730062</v>
      </c>
      <c r="CS27" s="656"/>
      <c r="CT27" s="656"/>
      <c r="CU27" s="656"/>
      <c r="CV27" s="656"/>
      <c r="CW27" s="656"/>
      <c r="CX27" s="656"/>
      <c r="CY27" s="657"/>
      <c r="CZ27" s="628">
        <v>18.5</v>
      </c>
      <c r="DA27" s="654"/>
      <c r="DB27" s="654"/>
      <c r="DC27" s="658"/>
      <c r="DD27" s="632">
        <v>1660949</v>
      </c>
      <c r="DE27" s="656"/>
      <c r="DF27" s="656"/>
      <c r="DG27" s="656"/>
      <c r="DH27" s="656"/>
      <c r="DI27" s="656"/>
      <c r="DJ27" s="656"/>
      <c r="DK27" s="657"/>
      <c r="DL27" s="632">
        <v>1131296</v>
      </c>
      <c r="DM27" s="656"/>
      <c r="DN27" s="656"/>
      <c r="DO27" s="656"/>
      <c r="DP27" s="656"/>
      <c r="DQ27" s="656"/>
      <c r="DR27" s="656"/>
      <c r="DS27" s="656"/>
      <c r="DT27" s="656"/>
      <c r="DU27" s="656"/>
      <c r="DV27" s="657"/>
      <c r="DW27" s="628">
        <v>8.6</v>
      </c>
      <c r="DX27" s="654"/>
      <c r="DY27" s="654"/>
      <c r="DZ27" s="654"/>
      <c r="EA27" s="654"/>
      <c r="EB27" s="654"/>
      <c r="EC27" s="655"/>
    </row>
    <row r="28" spans="2:133" ht="11.25" customHeight="1" x14ac:dyDescent="0.2">
      <c r="B28" s="620" t="s">
        <v>290</v>
      </c>
      <c r="C28" s="621"/>
      <c r="D28" s="621"/>
      <c r="E28" s="621"/>
      <c r="F28" s="621"/>
      <c r="G28" s="621"/>
      <c r="H28" s="621"/>
      <c r="I28" s="621"/>
      <c r="J28" s="621"/>
      <c r="K28" s="621"/>
      <c r="L28" s="621"/>
      <c r="M28" s="621"/>
      <c r="N28" s="621"/>
      <c r="O28" s="621"/>
      <c r="P28" s="621"/>
      <c r="Q28" s="622"/>
      <c r="R28" s="623">
        <v>162578</v>
      </c>
      <c r="S28" s="624"/>
      <c r="T28" s="624"/>
      <c r="U28" s="624"/>
      <c r="V28" s="624"/>
      <c r="W28" s="624"/>
      <c r="X28" s="624"/>
      <c r="Y28" s="625"/>
      <c r="Z28" s="626">
        <v>0.6</v>
      </c>
      <c r="AA28" s="626"/>
      <c r="AB28" s="626"/>
      <c r="AC28" s="626"/>
      <c r="AD28" s="627">
        <v>40001</v>
      </c>
      <c r="AE28" s="627"/>
      <c r="AF28" s="627"/>
      <c r="AG28" s="627"/>
      <c r="AH28" s="627"/>
      <c r="AI28" s="627"/>
      <c r="AJ28" s="627"/>
      <c r="AK28" s="627"/>
      <c r="AL28" s="628">
        <v>0.3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2319264</v>
      </c>
      <c r="CS28" s="624"/>
      <c r="CT28" s="624"/>
      <c r="CU28" s="624"/>
      <c r="CV28" s="624"/>
      <c r="CW28" s="624"/>
      <c r="CX28" s="624"/>
      <c r="CY28" s="625"/>
      <c r="CZ28" s="628">
        <v>9.1</v>
      </c>
      <c r="DA28" s="654"/>
      <c r="DB28" s="654"/>
      <c r="DC28" s="658"/>
      <c r="DD28" s="632">
        <v>2268912</v>
      </c>
      <c r="DE28" s="624"/>
      <c r="DF28" s="624"/>
      <c r="DG28" s="624"/>
      <c r="DH28" s="624"/>
      <c r="DI28" s="624"/>
      <c r="DJ28" s="624"/>
      <c r="DK28" s="625"/>
      <c r="DL28" s="632">
        <v>2268912</v>
      </c>
      <c r="DM28" s="624"/>
      <c r="DN28" s="624"/>
      <c r="DO28" s="624"/>
      <c r="DP28" s="624"/>
      <c r="DQ28" s="624"/>
      <c r="DR28" s="624"/>
      <c r="DS28" s="624"/>
      <c r="DT28" s="624"/>
      <c r="DU28" s="624"/>
      <c r="DV28" s="625"/>
      <c r="DW28" s="628">
        <v>17.3</v>
      </c>
      <c r="DX28" s="654"/>
      <c r="DY28" s="654"/>
      <c r="DZ28" s="654"/>
      <c r="EA28" s="654"/>
      <c r="EB28" s="654"/>
      <c r="EC28" s="655"/>
    </row>
    <row r="29" spans="2:133" ht="11.25" customHeight="1" x14ac:dyDescent="0.2">
      <c r="B29" s="620" t="s">
        <v>292</v>
      </c>
      <c r="C29" s="621"/>
      <c r="D29" s="621"/>
      <c r="E29" s="621"/>
      <c r="F29" s="621"/>
      <c r="G29" s="621"/>
      <c r="H29" s="621"/>
      <c r="I29" s="621"/>
      <c r="J29" s="621"/>
      <c r="K29" s="621"/>
      <c r="L29" s="621"/>
      <c r="M29" s="621"/>
      <c r="N29" s="621"/>
      <c r="O29" s="621"/>
      <c r="P29" s="621"/>
      <c r="Q29" s="622"/>
      <c r="R29" s="623">
        <v>60702</v>
      </c>
      <c r="S29" s="624"/>
      <c r="T29" s="624"/>
      <c r="U29" s="624"/>
      <c r="V29" s="624"/>
      <c r="W29" s="624"/>
      <c r="X29" s="624"/>
      <c r="Y29" s="625"/>
      <c r="Z29" s="626">
        <v>0.2</v>
      </c>
      <c r="AA29" s="626"/>
      <c r="AB29" s="626"/>
      <c r="AC29" s="626"/>
      <c r="AD29" s="627" t="s">
        <v>123</v>
      </c>
      <c r="AE29" s="627"/>
      <c r="AF29" s="627"/>
      <c r="AG29" s="627"/>
      <c r="AH29" s="627"/>
      <c r="AI29" s="627"/>
      <c r="AJ29" s="627"/>
      <c r="AK29" s="627"/>
      <c r="AL29" s="628" t="s">
        <v>123</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293</v>
      </c>
      <c r="CE29" s="660"/>
      <c r="CF29" s="620" t="s">
        <v>67</v>
      </c>
      <c r="CG29" s="621"/>
      <c r="CH29" s="621"/>
      <c r="CI29" s="621"/>
      <c r="CJ29" s="621"/>
      <c r="CK29" s="621"/>
      <c r="CL29" s="621"/>
      <c r="CM29" s="621"/>
      <c r="CN29" s="621"/>
      <c r="CO29" s="621"/>
      <c r="CP29" s="621"/>
      <c r="CQ29" s="622"/>
      <c r="CR29" s="623">
        <v>2317907</v>
      </c>
      <c r="CS29" s="656"/>
      <c r="CT29" s="656"/>
      <c r="CU29" s="656"/>
      <c r="CV29" s="656"/>
      <c r="CW29" s="656"/>
      <c r="CX29" s="656"/>
      <c r="CY29" s="657"/>
      <c r="CZ29" s="628">
        <v>9.1</v>
      </c>
      <c r="DA29" s="654"/>
      <c r="DB29" s="654"/>
      <c r="DC29" s="658"/>
      <c r="DD29" s="632">
        <v>2267555</v>
      </c>
      <c r="DE29" s="656"/>
      <c r="DF29" s="656"/>
      <c r="DG29" s="656"/>
      <c r="DH29" s="656"/>
      <c r="DI29" s="656"/>
      <c r="DJ29" s="656"/>
      <c r="DK29" s="657"/>
      <c r="DL29" s="632">
        <v>2267555</v>
      </c>
      <c r="DM29" s="656"/>
      <c r="DN29" s="656"/>
      <c r="DO29" s="656"/>
      <c r="DP29" s="656"/>
      <c r="DQ29" s="656"/>
      <c r="DR29" s="656"/>
      <c r="DS29" s="656"/>
      <c r="DT29" s="656"/>
      <c r="DU29" s="656"/>
      <c r="DV29" s="657"/>
      <c r="DW29" s="628">
        <v>17.3</v>
      </c>
      <c r="DX29" s="654"/>
      <c r="DY29" s="654"/>
      <c r="DZ29" s="654"/>
      <c r="EA29" s="654"/>
      <c r="EB29" s="654"/>
      <c r="EC29" s="655"/>
    </row>
    <row r="30" spans="2:133" ht="11.25" customHeight="1" x14ac:dyDescent="0.2">
      <c r="B30" s="620" t="s">
        <v>294</v>
      </c>
      <c r="C30" s="621"/>
      <c r="D30" s="621"/>
      <c r="E30" s="621"/>
      <c r="F30" s="621"/>
      <c r="G30" s="621"/>
      <c r="H30" s="621"/>
      <c r="I30" s="621"/>
      <c r="J30" s="621"/>
      <c r="K30" s="621"/>
      <c r="L30" s="621"/>
      <c r="M30" s="621"/>
      <c r="N30" s="621"/>
      <c r="O30" s="621"/>
      <c r="P30" s="621"/>
      <c r="Q30" s="622"/>
      <c r="R30" s="623">
        <v>4089232</v>
      </c>
      <c r="S30" s="624"/>
      <c r="T30" s="624"/>
      <c r="U30" s="624"/>
      <c r="V30" s="624"/>
      <c r="W30" s="624"/>
      <c r="X30" s="624"/>
      <c r="Y30" s="625"/>
      <c r="Z30" s="626">
        <v>15.7</v>
      </c>
      <c r="AA30" s="626"/>
      <c r="AB30" s="626"/>
      <c r="AC30" s="626"/>
      <c r="AD30" s="627" t="s">
        <v>123</v>
      </c>
      <c r="AE30" s="627"/>
      <c r="AF30" s="627"/>
      <c r="AG30" s="627"/>
      <c r="AH30" s="627"/>
      <c r="AI30" s="627"/>
      <c r="AJ30" s="627"/>
      <c r="AK30" s="627"/>
      <c r="AL30" s="628" t="s">
        <v>123</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65"/>
      <c r="BI30" s="665"/>
      <c r="BJ30" s="665"/>
      <c r="BK30" s="665"/>
      <c r="BL30" s="665"/>
      <c r="BM30" s="665"/>
      <c r="BN30" s="665"/>
      <c r="BO30" s="665"/>
      <c r="BP30" s="665"/>
      <c r="BQ30" s="666"/>
      <c r="BR30" s="605" t="s">
        <v>296</v>
      </c>
      <c r="BS30" s="665"/>
      <c r="BT30" s="665"/>
      <c r="BU30" s="665"/>
      <c r="BV30" s="665"/>
      <c r="BW30" s="665"/>
      <c r="BX30" s="665"/>
      <c r="BY30" s="665"/>
      <c r="BZ30" s="665"/>
      <c r="CA30" s="665"/>
      <c r="CB30" s="666"/>
      <c r="CD30" s="661"/>
      <c r="CE30" s="662"/>
      <c r="CF30" s="620" t="s">
        <v>297</v>
      </c>
      <c r="CG30" s="621"/>
      <c r="CH30" s="621"/>
      <c r="CI30" s="621"/>
      <c r="CJ30" s="621"/>
      <c r="CK30" s="621"/>
      <c r="CL30" s="621"/>
      <c r="CM30" s="621"/>
      <c r="CN30" s="621"/>
      <c r="CO30" s="621"/>
      <c r="CP30" s="621"/>
      <c r="CQ30" s="622"/>
      <c r="CR30" s="623">
        <v>2174635</v>
      </c>
      <c r="CS30" s="624"/>
      <c r="CT30" s="624"/>
      <c r="CU30" s="624"/>
      <c r="CV30" s="624"/>
      <c r="CW30" s="624"/>
      <c r="CX30" s="624"/>
      <c r="CY30" s="625"/>
      <c r="CZ30" s="628">
        <v>8.5</v>
      </c>
      <c r="DA30" s="654"/>
      <c r="DB30" s="654"/>
      <c r="DC30" s="658"/>
      <c r="DD30" s="632">
        <v>2124283</v>
      </c>
      <c r="DE30" s="624"/>
      <c r="DF30" s="624"/>
      <c r="DG30" s="624"/>
      <c r="DH30" s="624"/>
      <c r="DI30" s="624"/>
      <c r="DJ30" s="624"/>
      <c r="DK30" s="625"/>
      <c r="DL30" s="632">
        <v>2124283</v>
      </c>
      <c r="DM30" s="624"/>
      <c r="DN30" s="624"/>
      <c r="DO30" s="624"/>
      <c r="DP30" s="624"/>
      <c r="DQ30" s="624"/>
      <c r="DR30" s="624"/>
      <c r="DS30" s="624"/>
      <c r="DT30" s="624"/>
      <c r="DU30" s="624"/>
      <c r="DV30" s="625"/>
      <c r="DW30" s="628">
        <v>16.2</v>
      </c>
      <c r="DX30" s="654"/>
      <c r="DY30" s="654"/>
      <c r="DZ30" s="654"/>
      <c r="EA30" s="654"/>
      <c r="EB30" s="654"/>
      <c r="EC30" s="655"/>
    </row>
    <row r="31" spans="2:133" ht="11.25" customHeight="1" x14ac:dyDescent="0.2">
      <c r="B31" s="636" t="s">
        <v>298</v>
      </c>
      <c r="C31" s="637"/>
      <c r="D31" s="637"/>
      <c r="E31" s="637"/>
      <c r="F31" s="637"/>
      <c r="G31" s="637"/>
      <c r="H31" s="637"/>
      <c r="I31" s="637"/>
      <c r="J31" s="637"/>
      <c r="K31" s="637"/>
      <c r="L31" s="637"/>
      <c r="M31" s="637"/>
      <c r="N31" s="637"/>
      <c r="O31" s="637"/>
      <c r="P31" s="637"/>
      <c r="Q31" s="638"/>
      <c r="R31" s="623">
        <v>15578</v>
      </c>
      <c r="S31" s="624"/>
      <c r="T31" s="624"/>
      <c r="U31" s="624"/>
      <c r="V31" s="624"/>
      <c r="W31" s="624"/>
      <c r="X31" s="624"/>
      <c r="Y31" s="625"/>
      <c r="Z31" s="626">
        <v>0.1</v>
      </c>
      <c r="AA31" s="626"/>
      <c r="AB31" s="626"/>
      <c r="AC31" s="626"/>
      <c r="AD31" s="627">
        <v>15578</v>
      </c>
      <c r="AE31" s="627"/>
      <c r="AF31" s="627"/>
      <c r="AG31" s="627"/>
      <c r="AH31" s="627"/>
      <c r="AI31" s="627"/>
      <c r="AJ31" s="627"/>
      <c r="AK31" s="627"/>
      <c r="AL31" s="628">
        <v>0.1</v>
      </c>
      <c r="AM31" s="629"/>
      <c r="AN31" s="629"/>
      <c r="AO31" s="630"/>
      <c r="AP31" s="669" t="s">
        <v>299</v>
      </c>
      <c r="AQ31" s="670"/>
      <c r="AR31" s="670"/>
      <c r="AS31" s="670"/>
      <c r="AT31" s="675" t="s">
        <v>300</v>
      </c>
      <c r="AU31" s="206"/>
      <c r="AV31" s="206"/>
      <c r="AW31" s="206"/>
      <c r="AX31" s="609" t="s">
        <v>178</v>
      </c>
      <c r="AY31" s="610"/>
      <c r="AZ31" s="610"/>
      <c r="BA31" s="610"/>
      <c r="BB31" s="610"/>
      <c r="BC31" s="610"/>
      <c r="BD31" s="610"/>
      <c r="BE31" s="610"/>
      <c r="BF31" s="611"/>
      <c r="BG31" s="679">
        <v>99.3</v>
      </c>
      <c r="BH31" s="667"/>
      <c r="BI31" s="667"/>
      <c r="BJ31" s="667"/>
      <c r="BK31" s="667"/>
      <c r="BL31" s="667"/>
      <c r="BM31" s="618">
        <v>97.5</v>
      </c>
      <c r="BN31" s="667"/>
      <c r="BO31" s="667"/>
      <c r="BP31" s="667"/>
      <c r="BQ31" s="668"/>
      <c r="BR31" s="679">
        <v>99.2</v>
      </c>
      <c r="BS31" s="667"/>
      <c r="BT31" s="667"/>
      <c r="BU31" s="667"/>
      <c r="BV31" s="667"/>
      <c r="BW31" s="667"/>
      <c r="BX31" s="618">
        <v>97.3</v>
      </c>
      <c r="BY31" s="667"/>
      <c r="BZ31" s="667"/>
      <c r="CA31" s="667"/>
      <c r="CB31" s="668"/>
      <c r="CD31" s="661"/>
      <c r="CE31" s="662"/>
      <c r="CF31" s="620" t="s">
        <v>301</v>
      </c>
      <c r="CG31" s="621"/>
      <c r="CH31" s="621"/>
      <c r="CI31" s="621"/>
      <c r="CJ31" s="621"/>
      <c r="CK31" s="621"/>
      <c r="CL31" s="621"/>
      <c r="CM31" s="621"/>
      <c r="CN31" s="621"/>
      <c r="CO31" s="621"/>
      <c r="CP31" s="621"/>
      <c r="CQ31" s="622"/>
      <c r="CR31" s="623">
        <v>143272</v>
      </c>
      <c r="CS31" s="656"/>
      <c r="CT31" s="656"/>
      <c r="CU31" s="656"/>
      <c r="CV31" s="656"/>
      <c r="CW31" s="656"/>
      <c r="CX31" s="656"/>
      <c r="CY31" s="657"/>
      <c r="CZ31" s="628">
        <v>0.6</v>
      </c>
      <c r="DA31" s="654"/>
      <c r="DB31" s="654"/>
      <c r="DC31" s="658"/>
      <c r="DD31" s="632">
        <v>143272</v>
      </c>
      <c r="DE31" s="656"/>
      <c r="DF31" s="656"/>
      <c r="DG31" s="656"/>
      <c r="DH31" s="656"/>
      <c r="DI31" s="656"/>
      <c r="DJ31" s="656"/>
      <c r="DK31" s="657"/>
      <c r="DL31" s="632">
        <v>143272</v>
      </c>
      <c r="DM31" s="656"/>
      <c r="DN31" s="656"/>
      <c r="DO31" s="656"/>
      <c r="DP31" s="656"/>
      <c r="DQ31" s="656"/>
      <c r="DR31" s="656"/>
      <c r="DS31" s="656"/>
      <c r="DT31" s="656"/>
      <c r="DU31" s="656"/>
      <c r="DV31" s="657"/>
      <c r="DW31" s="628">
        <v>1.1000000000000001</v>
      </c>
      <c r="DX31" s="654"/>
      <c r="DY31" s="654"/>
      <c r="DZ31" s="654"/>
      <c r="EA31" s="654"/>
      <c r="EB31" s="654"/>
      <c r="EC31" s="655"/>
    </row>
    <row r="32" spans="2:133" ht="11.25" customHeight="1" x14ac:dyDescent="0.2">
      <c r="B32" s="620" t="s">
        <v>302</v>
      </c>
      <c r="C32" s="621"/>
      <c r="D32" s="621"/>
      <c r="E32" s="621"/>
      <c r="F32" s="621"/>
      <c r="G32" s="621"/>
      <c r="H32" s="621"/>
      <c r="I32" s="621"/>
      <c r="J32" s="621"/>
      <c r="K32" s="621"/>
      <c r="L32" s="621"/>
      <c r="M32" s="621"/>
      <c r="N32" s="621"/>
      <c r="O32" s="621"/>
      <c r="P32" s="621"/>
      <c r="Q32" s="622"/>
      <c r="R32" s="623">
        <v>1793577</v>
      </c>
      <c r="S32" s="624"/>
      <c r="T32" s="624"/>
      <c r="U32" s="624"/>
      <c r="V32" s="624"/>
      <c r="W32" s="624"/>
      <c r="X32" s="624"/>
      <c r="Y32" s="625"/>
      <c r="Z32" s="626">
        <v>6.9</v>
      </c>
      <c r="AA32" s="626"/>
      <c r="AB32" s="626"/>
      <c r="AC32" s="626"/>
      <c r="AD32" s="627" t="s">
        <v>123</v>
      </c>
      <c r="AE32" s="627"/>
      <c r="AF32" s="627"/>
      <c r="AG32" s="627"/>
      <c r="AH32" s="627"/>
      <c r="AI32" s="627"/>
      <c r="AJ32" s="627"/>
      <c r="AK32" s="627"/>
      <c r="AL32" s="628" t="s">
        <v>123</v>
      </c>
      <c r="AM32" s="629"/>
      <c r="AN32" s="629"/>
      <c r="AO32" s="630"/>
      <c r="AP32" s="671"/>
      <c r="AQ32" s="672"/>
      <c r="AR32" s="672"/>
      <c r="AS32" s="672"/>
      <c r="AT32" s="676"/>
      <c r="AU32" s="202" t="s">
        <v>303</v>
      </c>
      <c r="AX32" s="620" t="s">
        <v>304</v>
      </c>
      <c r="AY32" s="621"/>
      <c r="AZ32" s="621"/>
      <c r="BA32" s="621"/>
      <c r="BB32" s="621"/>
      <c r="BC32" s="621"/>
      <c r="BD32" s="621"/>
      <c r="BE32" s="621"/>
      <c r="BF32" s="622"/>
      <c r="BG32" s="680">
        <v>99.3</v>
      </c>
      <c r="BH32" s="656"/>
      <c r="BI32" s="656"/>
      <c r="BJ32" s="656"/>
      <c r="BK32" s="656"/>
      <c r="BL32" s="656"/>
      <c r="BM32" s="629">
        <v>96.3</v>
      </c>
      <c r="BN32" s="656"/>
      <c r="BO32" s="656"/>
      <c r="BP32" s="656"/>
      <c r="BQ32" s="678"/>
      <c r="BR32" s="680">
        <v>99</v>
      </c>
      <c r="BS32" s="656"/>
      <c r="BT32" s="656"/>
      <c r="BU32" s="656"/>
      <c r="BV32" s="656"/>
      <c r="BW32" s="656"/>
      <c r="BX32" s="629">
        <v>96.1</v>
      </c>
      <c r="BY32" s="656"/>
      <c r="BZ32" s="656"/>
      <c r="CA32" s="656"/>
      <c r="CB32" s="678"/>
      <c r="CD32" s="663"/>
      <c r="CE32" s="664"/>
      <c r="CF32" s="620" t="s">
        <v>305</v>
      </c>
      <c r="CG32" s="621"/>
      <c r="CH32" s="621"/>
      <c r="CI32" s="621"/>
      <c r="CJ32" s="621"/>
      <c r="CK32" s="621"/>
      <c r="CL32" s="621"/>
      <c r="CM32" s="621"/>
      <c r="CN32" s="621"/>
      <c r="CO32" s="621"/>
      <c r="CP32" s="621"/>
      <c r="CQ32" s="622"/>
      <c r="CR32" s="623">
        <v>1357</v>
      </c>
      <c r="CS32" s="624"/>
      <c r="CT32" s="624"/>
      <c r="CU32" s="624"/>
      <c r="CV32" s="624"/>
      <c r="CW32" s="624"/>
      <c r="CX32" s="624"/>
      <c r="CY32" s="625"/>
      <c r="CZ32" s="628">
        <v>0</v>
      </c>
      <c r="DA32" s="654"/>
      <c r="DB32" s="654"/>
      <c r="DC32" s="658"/>
      <c r="DD32" s="632">
        <v>1357</v>
      </c>
      <c r="DE32" s="624"/>
      <c r="DF32" s="624"/>
      <c r="DG32" s="624"/>
      <c r="DH32" s="624"/>
      <c r="DI32" s="624"/>
      <c r="DJ32" s="624"/>
      <c r="DK32" s="625"/>
      <c r="DL32" s="632">
        <v>1357</v>
      </c>
      <c r="DM32" s="624"/>
      <c r="DN32" s="624"/>
      <c r="DO32" s="624"/>
      <c r="DP32" s="624"/>
      <c r="DQ32" s="624"/>
      <c r="DR32" s="624"/>
      <c r="DS32" s="624"/>
      <c r="DT32" s="624"/>
      <c r="DU32" s="624"/>
      <c r="DV32" s="625"/>
      <c r="DW32" s="628">
        <v>0</v>
      </c>
      <c r="DX32" s="654"/>
      <c r="DY32" s="654"/>
      <c r="DZ32" s="654"/>
      <c r="EA32" s="654"/>
      <c r="EB32" s="654"/>
      <c r="EC32" s="655"/>
    </row>
    <row r="33" spans="2:133" ht="11.25" customHeight="1" x14ac:dyDescent="0.2">
      <c r="B33" s="620" t="s">
        <v>306</v>
      </c>
      <c r="C33" s="621"/>
      <c r="D33" s="621"/>
      <c r="E33" s="621"/>
      <c r="F33" s="621"/>
      <c r="G33" s="621"/>
      <c r="H33" s="621"/>
      <c r="I33" s="621"/>
      <c r="J33" s="621"/>
      <c r="K33" s="621"/>
      <c r="L33" s="621"/>
      <c r="M33" s="621"/>
      <c r="N33" s="621"/>
      <c r="O33" s="621"/>
      <c r="P33" s="621"/>
      <c r="Q33" s="622"/>
      <c r="R33" s="623">
        <v>80351</v>
      </c>
      <c r="S33" s="624"/>
      <c r="T33" s="624"/>
      <c r="U33" s="624"/>
      <c r="V33" s="624"/>
      <c r="W33" s="624"/>
      <c r="X33" s="624"/>
      <c r="Y33" s="625"/>
      <c r="Z33" s="626">
        <v>0.3</v>
      </c>
      <c r="AA33" s="626"/>
      <c r="AB33" s="626"/>
      <c r="AC33" s="626"/>
      <c r="AD33" s="627">
        <v>5153</v>
      </c>
      <c r="AE33" s="627"/>
      <c r="AF33" s="627"/>
      <c r="AG33" s="627"/>
      <c r="AH33" s="627"/>
      <c r="AI33" s="627"/>
      <c r="AJ33" s="627"/>
      <c r="AK33" s="627"/>
      <c r="AL33" s="628">
        <v>0</v>
      </c>
      <c r="AM33" s="629"/>
      <c r="AN33" s="629"/>
      <c r="AO33" s="630"/>
      <c r="AP33" s="673"/>
      <c r="AQ33" s="674"/>
      <c r="AR33" s="674"/>
      <c r="AS33" s="674"/>
      <c r="AT33" s="677"/>
      <c r="AU33" s="207"/>
      <c r="AV33" s="207"/>
      <c r="AW33" s="207"/>
      <c r="AX33" s="644" t="s">
        <v>307</v>
      </c>
      <c r="AY33" s="645"/>
      <c r="AZ33" s="645"/>
      <c r="BA33" s="645"/>
      <c r="BB33" s="645"/>
      <c r="BC33" s="645"/>
      <c r="BD33" s="645"/>
      <c r="BE33" s="645"/>
      <c r="BF33" s="646"/>
      <c r="BG33" s="681">
        <v>99.3</v>
      </c>
      <c r="BH33" s="682"/>
      <c r="BI33" s="682"/>
      <c r="BJ33" s="682"/>
      <c r="BK33" s="682"/>
      <c r="BL33" s="682"/>
      <c r="BM33" s="683">
        <v>98.1</v>
      </c>
      <c r="BN33" s="682"/>
      <c r="BO33" s="682"/>
      <c r="BP33" s="682"/>
      <c r="BQ33" s="684"/>
      <c r="BR33" s="681">
        <v>99.3</v>
      </c>
      <c r="BS33" s="682"/>
      <c r="BT33" s="682"/>
      <c r="BU33" s="682"/>
      <c r="BV33" s="682"/>
      <c r="BW33" s="682"/>
      <c r="BX33" s="683">
        <v>97.8</v>
      </c>
      <c r="BY33" s="682"/>
      <c r="BZ33" s="682"/>
      <c r="CA33" s="682"/>
      <c r="CB33" s="684"/>
      <c r="CD33" s="620" t="s">
        <v>308</v>
      </c>
      <c r="CE33" s="621"/>
      <c r="CF33" s="621"/>
      <c r="CG33" s="621"/>
      <c r="CH33" s="621"/>
      <c r="CI33" s="621"/>
      <c r="CJ33" s="621"/>
      <c r="CK33" s="621"/>
      <c r="CL33" s="621"/>
      <c r="CM33" s="621"/>
      <c r="CN33" s="621"/>
      <c r="CO33" s="621"/>
      <c r="CP33" s="621"/>
      <c r="CQ33" s="622"/>
      <c r="CR33" s="623">
        <v>9700950</v>
      </c>
      <c r="CS33" s="656"/>
      <c r="CT33" s="656"/>
      <c r="CU33" s="656"/>
      <c r="CV33" s="656"/>
      <c r="CW33" s="656"/>
      <c r="CX33" s="656"/>
      <c r="CY33" s="657"/>
      <c r="CZ33" s="628">
        <v>37.9</v>
      </c>
      <c r="DA33" s="654"/>
      <c r="DB33" s="654"/>
      <c r="DC33" s="658"/>
      <c r="DD33" s="632">
        <v>8221278</v>
      </c>
      <c r="DE33" s="656"/>
      <c r="DF33" s="656"/>
      <c r="DG33" s="656"/>
      <c r="DH33" s="656"/>
      <c r="DI33" s="656"/>
      <c r="DJ33" s="656"/>
      <c r="DK33" s="657"/>
      <c r="DL33" s="632">
        <v>5544751</v>
      </c>
      <c r="DM33" s="656"/>
      <c r="DN33" s="656"/>
      <c r="DO33" s="656"/>
      <c r="DP33" s="656"/>
      <c r="DQ33" s="656"/>
      <c r="DR33" s="656"/>
      <c r="DS33" s="656"/>
      <c r="DT33" s="656"/>
      <c r="DU33" s="656"/>
      <c r="DV33" s="657"/>
      <c r="DW33" s="628">
        <v>42.3</v>
      </c>
      <c r="DX33" s="654"/>
      <c r="DY33" s="654"/>
      <c r="DZ33" s="654"/>
      <c r="EA33" s="654"/>
      <c r="EB33" s="654"/>
      <c r="EC33" s="655"/>
    </row>
    <row r="34" spans="2:133" ht="11.25" customHeight="1" x14ac:dyDescent="0.2">
      <c r="B34" s="620" t="s">
        <v>309</v>
      </c>
      <c r="C34" s="621"/>
      <c r="D34" s="621"/>
      <c r="E34" s="621"/>
      <c r="F34" s="621"/>
      <c r="G34" s="621"/>
      <c r="H34" s="621"/>
      <c r="I34" s="621"/>
      <c r="J34" s="621"/>
      <c r="K34" s="621"/>
      <c r="L34" s="621"/>
      <c r="M34" s="621"/>
      <c r="N34" s="621"/>
      <c r="O34" s="621"/>
      <c r="P34" s="621"/>
      <c r="Q34" s="622"/>
      <c r="R34" s="623">
        <v>659210</v>
      </c>
      <c r="S34" s="624"/>
      <c r="T34" s="624"/>
      <c r="U34" s="624"/>
      <c r="V34" s="624"/>
      <c r="W34" s="624"/>
      <c r="X34" s="624"/>
      <c r="Y34" s="625"/>
      <c r="Z34" s="626">
        <v>2.5</v>
      </c>
      <c r="AA34" s="626"/>
      <c r="AB34" s="626"/>
      <c r="AC34" s="626"/>
      <c r="AD34" s="627" t="s">
        <v>123</v>
      </c>
      <c r="AE34" s="627"/>
      <c r="AF34" s="627"/>
      <c r="AG34" s="627"/>
      <c r="AH34" s="627"/>
      <c r="AI34" s="627"/>
      <c r="AJ34" s="627"/>
      <c r="AK34" s="627"/>
      <c r="AL34" s="628" t="s">
        <v>123</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310</v>
      </c>
      <c r="CE34" s="621"/>
      <c r="CF34" s="621"/>
      <c r="CG34" s="621"/>
      <c r="CH34" s="621"/>
      <c r="CI34" s="621"/>
      <c r="CJ34" s="621"/>
      <c r="CK34" s="621"/>
      <c r="CL34" s="621"/>
      <c r="CM34" s="621"/>
      <c r="CN34" s="621"/>
      <c r="CO34" s="621"/>
      <c r="CP34" s="621"/>
      <c r="CQ34" s="622"/>
      <c r="CR34" s="623">
        <v>3761601</v>
      </c>
      <c r="CS34" s="624"/>
      <c r="CT34" s="624"/>
      <c r="CU34" s="624"/>
      <c r="CV34" s="624"/>
      <c r="CW34" s="624"/>
      <c r="CX34" s="624"/>
      <c r="CY34" s="625"/>
      <c r="CZ34" s="628">
        <v>14.7</v>
      </c>
      <c r="DA34" s="654"/>
      <c r="DB34" s="654"/>
      <c r="DC34" s="658"/>
      <c r="DD34" s="632">
        <v>2909060</v>
      </c>
      <c r="DE34" s="624"/>
      <c r="DF34" s="624"/>
      <c r="DG34" s="624"/>
      <c r="DH34" s="624"/>
      <c r="DI34" s="624"/>
      <c r="DJ34" s="624"/>
      <c r="DK34" s="625"/>
      <c r="DL34" s="632">
        <v>1847367</v>
      </c>
      <c r="DM34" s="624"/>
      <c r="DN34" s="624"/>
      <c r="DO34" s="624"/>
      <c r="DP34" s="624"/>
      <c r="DQ34" s="624"/>
      <c r="DR34" s="624"/>
      <c r="DS34" s="624"/>
      <c r="DT34" s="624"/>
      <c r="DU34" s="624"/>
      <c r="DV34" s="625"/>
      <c r="DW34" s="628">
        <v>14.1</v>
      </c>
      <c r="DX34" s="654"/>
      <c r="DY34" s="654"/>
      <c r="DZ34" s="654"/>
      <c r="EA34" s="654"/>
      <c r="EB34" s="654"/>
      <c r="EC34" s="655"/>
    </row>
    <row r="35" spans="2:133" ht="11.25" customHeight="1" x14ac:dyDescent="0.2">
      <c r="B35" s="620" t="s">
        <v>311</v>
      </c>
      <c r="C35" s="621"/>
      <c r="D35" s="621"/>
      <c r="E35" s="621"/>
      <c r="F35" s="621"/>
      <c r="G35" s="621"/>
      <c r="H35" s="621"/>
      <c r="I35" s="621"/>
      <c r="J35" s="621"/>
      <c r="K35" s="621"/>
      <c r="L35" s="621"/>
      <c r="M35" s="621"/>
      <c r="N35" s="621"/>
      <c r="O35" s="621"/>
      <c r="P35" s="621"/>
      <c r="Q35" s="622"/>
      <c r="R35" s="623">
        <v>1441352</v>
      </c>
      <c r="S35" s="624"/>
      <c r="T35" s="624"/>
      <c r="U35" s="624"/>
      <c r="V35" s="624"/>
      <c r="W35" s="624"/>
      <c r="X35" s="624"/>
      <c r="Y35" s="625"/>
      <c r="Z35" s="626">
        <v>5.5</v>
      </c>
      <c r="AA35" s="626"/>
      <c r="AB35" s="626"/>
      <c r="AC35" s="626"/>
      <c r="AD35" s="627" t="s">
        <v>123</v>
      </c>
      <c r="AE35" s="627"/>
      <c r="AF35" s="627"/>
      <c r="AG35" s="627"/>
      <c r="AH35" s="627"/>
      <c r="AI35" s="627"/>
      <c r="AJ35" s="627"/>
      <c r="AK35" s="627"/>
      <c r="AL35" s="628" t="s">
        <v>123</v>
      </c>
      <c r="AM35" s="629"/>
      <c r="AN35" s="629"/>
      <c r="AO35" s="630"/>
      <c r="AP35" s="210"/>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177440</v>
      </c>
      <c r="CS35" s="656"/>
      <c r="CT35" s="656"/>
      <c r="CU35" s="656"/>
      <c r="CV35" s="656"/>
      <c r="CW35" s="656"/>
      <c r="CX35" s="656"/>
      <c r="CY35" s="657"/>
      <c r="CZ35" s="628">
        <v>0.7</v>
      </c>
      <c r="DA35" s="654"/>
      <c r="DB35" s="654"/>
      <c r="DC35" s="658"/>
      <c r="DD35" s="632">
        <v>161666</v>
      </c>
      <c r="DE35" s="656"/>
      <c r="DF35" s="656"/>
      <c r="DG35" s="656"/>
      <c r="DH35" s="656"/>
      <c r="DI35" s="656"/>
      <c r="DJ35" s="656"/>
      <c r="DK35" s="657"/>
      <c r="DL35" s="632">
        <v>161666</v>
      </c>
      <c r="DM35" s="656"/>
      <c r="DN35" s="656"/>
      <c r="DO35" s="656"/>
      <c r="DP35" s="656"/>
      <c r="DQ35" s="656"/>
      <c r="DR35" s="656"/>
      <c r="DS35" s="656"/>
      <c r="DT35" s="656"/>
      <c r="DU35" s="656"/>
      <c r="DV35" s="657"/>
      <c r="DW35" s="628">
        <v>1.2</v>
      </c>
      <c r="DX35" s="654"/>
      <c r="DY35" s="654"/>
      <c r="DZ35" s="654"/>
      <c r="EA35" s="654"/>
      <c r="EB35" s="654"/>
      <c r="EC35" s="655"/>
    </row>
    <row r="36" spans="2:133" ht="11.25" customHeight="1" x14ac:dyDescent="0.2">
      <c r="B36" s="620" t="s">
        <v>315</v>
      </c>
      <c r="C36" s="621"/>
      <c r="D36" s="621"/>
      <c r="E36" s="621"/>
      <c r="F36" s="621"/>
      <c r="G36" s="621"/>
      <c r="H36" s="621"/>
      <c r="I36" s="621"/>
      <c r="J36" s="621"/>
      <c r="K36" s="621"/>
      <c r="L36" s="621"/>
      <c r="M36" s="621"/>
      <c r="N36" s="621"/>
      <c r="O36" s="621"/>
      <c r="P36" s="621"/>
      <c r="Q36" s="622"/>
      <c r="R36" s="623">
        <v>449834</v>
      </c>
      <c r="S36" s="624"/>
      <c r="T36" s="624"/>
      <c r="U36" s="624"/>
      <c r="V36" s="624"/>
      <c r="W36" s="624"/>
      <c r="X36" s="624"/>
      <c r="Y36" s="625"/>
      <c r="Z36" s="626">
        <v>1.7</v>
      </c>
      <c r="AA36" s="626"/>
      <c r="AB36" s="626"/>
      <c r="AC36" s="626"/>
      <c r="AD36" s="627" t="s">
        <v>123</v>
      </c>
      <c r="AE36" s="627"/>
      <c r="AF36" s="627"/>
      <c r="AG36" s="627"/>
      <c r="AH36" s="627"/>
      <c r="AI36" s="627"/>
      <c r="AJ36" s="627"/>
      <c r="AK36" s="627"/>
      <c r="AL36" s="628" t="s">
        <v>123</v>
      </c>
      <c r="AM36" s="629"/>
      <c r="AN36" s="629"/>
      <c r="AO36" s="630"/>
      <c r="AP36" s="210"/>
      <c r="AQ36" s="689" t="s">
        <v>316</v>
      </c>
      <c r="AR36" s="690"/>
      <c r="AS36" s="690"/>
      <c r="AT36" s="690"/>
      <c r="AU36" s="690"/>
      <c r="AV36" s="690"/>
      <c r="AW36" s="690"/>
      <c r="AX36" s="690"/>
      <c r="AY36" s="691"/>
      <c r="AZ36" s="612">
        <v>3319486</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18364</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3708729</v>
      </c>
      <c r="CS36" s="624"/>
      <c r="CT36" s="624"/>
      <c r="CU36" s="624"/>
      <c r="CV36" s="624"/>
      <c r="CW36" s="624"/>
      <c r="CX36" s="624"/>
      <c r="CY36" s="625"/>
      <c r="CZ36" s="628">
        <v>14.5</v>
      </c>
      <c r="DA36" s="654"/>
      <c r="DB36" s="654"/>
      <c r="DC36" s="658"/>
      <c r="DD36" s="632">
        <v>3417477</v>
      </c>
      <c r="DE36" s="624"/>
      <c r="DF36" s="624"/>
      <c r="DG36" s="624"/>
      <c r="DH36" s="624"/>
      <c r="DI36" s="624"/>
      <c r="DJ36" s="624"/>
      <c r="DK36" s="625"/>
      <c r="DL36" s="632">
        <v>1988950</v>
      </c>
      <c r="DM36" s="624"/>
      <c r="DN36" s="624"/>
      <c r="DO36" s="624"/>
      <c r="DP36" s="624"/>
      <c r="DQ36" s="624"/>
      <c r="DR36" s="624"/>
      <c r="DS36" s="624"/>
      <c r="DT36" s="624"/>
      <c r="DU36" s="624"/>
      <c r="DV36" s="625"/>
      <c r="DW36" s="628">
        <v>15.2</v>
      </c>
      <c r="DX36" s="654"/>
      <c r="DY36" s="654"/>
      <c r="DZ36" s="654"/>
      <c r="EA36" s="654"/>
      <c r="EB36" s="654"/>
      <c r="EC36" s="655"/>
    </row>
    <row r="37" spans="2:133" ht="11.25" customHeight="1" x14ac:dyDescent="0.2">
      <c r="B37" s="620" t="s">
        <v>319</v>
      </c>
      <c r="C37" s="621"/>
      <c r="D37" s="621"/>
      <c r="E37" s="621"/>
      <c r="F37" s="621"/>
      <c r="G37" s="621"/>
      <c r="H37" s="621"/>
      <c r="I37" s="621"/>
      <c r="J37" s="621"/>
      <c r="K37" s="621"/>
      <c r="L37" s="621"/>
      <c r="M37" s="621"/>
      <c r="N37" s="621"/>
      <c r="O37" s="621"/>
      <c r="P37" s="621"/>
      <c r="Q37" s="622"/>
      <c r="R37" s="623">
        <v>464977</v>
      </c>
      <c r="S37" s="624"/>
      <c r="T37" s="624"/>
      <c r="U37" s="624"/>
      <c r="V37" s="624"/>
      <c r="W37" s="624"/>
      <c r="X37" s="624"/>
      <c r="Y37" s="625"/>
      <c r="Z37" s="626">
        <v>1.8</v>
      </c>
      <c r="AA37" s="626"/>
      <c r="AB37" s="626"/>
      <c r="AC37" s="626"/>
      <c r="AD37" s="627">
        <v>58592</v>
      </c>
      <c r="AE37" s="627"/>
      <c r="AF37" s="627"/>
      <c r="AG37" s="627"/>
      <c r="AH37" s="627"/>
      <c r="AI37" s="627"/>
      <c r="AJ37" s="627"/>
      <c r="AK37" s="627"/>
      <c r="AL37" s="628">
        <v>0.4</v>
      </c>
      <c r="AM37" s="629"/>
      <c r="AN37" s="629"/>
      <c r="AO37" s="630"/>
      <c r="AQ37" s="686" t="s">
        <v>320</v>
      </c>
      <c r="AR37" s="687"/>
      <c r="AS37" s="687"/>
      <c r="AT37" s="687"/>
      <c r="AU37" s="687"/>
      <c r="AV37" s="687"/>
      <c r="AW37" s="687"/>
      <c r="AX37" s="687"/>
      <c r="AY37" s="688"/>
      <c r="AZ37" s="623">
        <v>910322</v>
      </c>
      <c r="BA37" s="624"/>
      <c r="BB37" s="624"/>
      <c r="BC37" s="624"/>
      <c r="BD37" s="656"/>
      <c r="BE37" s="656"/>
      <c r="BF37" s="678"/>
      <c r="BG37" s="620" t="s">
        <v>321</v>
      </c>
      <c r="BH37" s="621"/>
      <c r="BI37" s="621"/>
      <c r="BJ37" s="621"/>
      <c r="BK37" s="621"/>
      <c r="BL37" s="621"/>
      <c r="BM37" s="621"/>
      <c r="BN37" s="621"/>
      <c r="BO37" s="621"/>
      <c r="BP37" s="621"/>
      <c r="BQ37" s="621"/>
      <c r="BR37" s="621"/>
      <c r="BS37" s="621"/>
      <c r="BT37" s="621"/>
      <c r="BU37" s="622"/>
      <c r="BV37" s="623">
        <v>6789</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987423</v>
      </c>
      <c r="CS37" s="656"/>
      <c r="CT37" s="656"/>
      <c r="CU37" s="656"/>
      <c r="CV37" s="656"/>
      <c r="CW37" s="656"/>
      <c r="CX37" s="656"/>
      <c r="CY37" s="657"/>
      <c r="CZ37" s="628">
        <v>3.9</v>
      </c>
      <c r="DA37" s="654"/>
      <c r="DB37" s="654"/>
      <c r="DC37" s="658"/>
      <c r="DD37" s="632">
        <v>982936</v>
      </c>
      <c r="DE37" s="656"/>
      <c r="DF37" s="656"/>
      <c r="DG37" s="656"/>
      <c r="DH37" s="656"/>
      <c r="DI37" s="656"/>
      <c r="DJ37" s="656"/>
      <c r="DK37" s="657"/>
      <c r="DL37" s="632">
        <v>878092</v>
      </c>
      <c r="DM37" s="656"/>
      <c r="DN37" s="656"/>
      <c r="DO37" s="656"/>
      <c r="DP37" s="656"/>
      <c r="DQ37" s="656"/>
      <c r="DR37" s="656"/>
      <c r="DS37" s="656"/>
      <c r="DT37" s="656"/>
      <c r="DU37" s="656"/>
      <c r="DV37" s="657"/>
      <c r="DW37" s="628">
        <v>6.7</v>
      </c>
      <c r="DX37" s="654"/>
      <c r="DY37" s="654"/>
      <c r="DZ37" s="654"/>
      <c r="EA37" s="654"/>
      <c r="EB37" s="654"/>
      <c r="EC37" s="655"/>
    </row>
    <row r="38" spans="2:133" ht="11.25" customHeight="1" x14ac:dyDescent="0.2">
      <c r="B38" s="620" t="s">
        <v>323</v>
      </c>
      <c r="C38" s="621"/>
      <c r="D38" s="621"/>
      <c r="E38" s="621"/>
      <c r="F38" s="621"/>
      <c r="G38" s="621"/>
      <c r="H38" s="621"/>
      <c r="I38" s="621"/>
      <c r="J38" s="621"/>
      <c r="K38" s="621"/>
      <c r="L38" s="621"/>
      <c r="M38" s="621"/>
      <c r="N38" s="621"/>
      <c r="O38" s="621"/>
      <c r="P38" s="621"/>
      <c r="Q38" s="622"/>
      <c r="R38" s="623">
        <v>2881800</v>
      </c>
      <c r="S38" s="624"/>
      <c r="T38" s="624"/>
      <c r="U38" s="624"/>
      <c r="V38" s="624"/>
      <c r="W38" s="624"/>
      <c r="X38" s="624"/>
      <c r="Y38" s="625"/>
      <c r="Z38" s="626">
        <v>11</v>
      </c>
      <c r="AA38" s="626"/>
      <c r="AB38" s="626"/>
      <c r="AC38" s="626"/>
      <c r="AD38" s="627" t="s">
        <v>123</v>
      </c>
      <c r="AE38" s="627"/>
      <c r="AF38" s="627"/>
      <c r="AG38" s="627"/>
      <c r="AH38" s="627"/>
      <c r="AI38" s="627"/>
      <c r="AJ38" s="627"/>
      <c r="AK38" s="627"/>
      <c r="AL38" s="628" t="s">
        <v>123</v>
      </c>
      <c r="AM38" s="629"/>
      <c r="AN38" s="629"/>
      <c r="AO38" s="630"/>
      <c r="AQ38" s="686" t="s">
        <v>324</v>
      </c>
      <c r="AR38" s="687"/>
      <c r="AS38" s="687"/>
      <c r="AT38" s="687"/>
      <c r="AU38" s="687"/>
      <c r="AV38" s="687"/>
      <c r="AW38" s="687"/>
      <c r="AX38" s="687"/>
      <c r="AY38" s="688"/>
      <c r="AZ38" s="623">
        <v>843281</v>
      </c>
      <c r="BA38" s="624"/>
      <c r="BB38" s="624"/>
      <c r="BC38" s="624"/>
      <c r="BD38" s="656"/>
      <c r="BE38" s="656"/>
      <c r="BF38" s="678"/>
      <c r="BG38" s="620" t="s">
        <v>325</v>
      </c>
      <c r="BH38" s="621"/>
      <c r="BI38" s="621"/>
      <c r="BJ38" s="621"/>
      <c r="BK38" s="621"/>
      <c r="BL38" s="621"/>
      <c r="BM38" s="621"/>
      <c r="BN38" s="621"/>
      <c r="BO38" s="621"/>
      <c r="BP38" s="621"/>
      <c r="BQ38" s="621"/>
      <c r="BR38" s="621"/>
      <c r="BS38" s="621"/>
      <c r="BT38" s="621"/>
      <c r="BU38" s="622"/>
      <c r="BV38" s="623">
        <v>4204</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1560590</v>
      </c>
      <c r="CS38" s="624"/>
      <c r="CT38" s="624"/>
      <c r="CU38" s="624"/>
      <c r="CV38" s="624"/>
      <c r="CW38" s="624"/>
      <c r="CX38" s="624"/>
      <c r="CY38" s="625"/>
      <c r="CZ38" s="628">
        <v>6.1</v>
      </c>
      <c r="DA38" s="654"/>
      <c r="DB38" s="654"/>
      <c r="DC38" s="658"/>
      <c r="DD38" s="632">
        <v>1278594</v>
      </c>
      <c r="DE38" s="624"/>
      <c r="DF38" s="624"/>
      <c r="DG38" s="624"/>
      <c r="DH38" s="624"/>
      <c r="DI38" s="624"/>
      <c r="DJ38" s="624"/>
      <c r="DK38" s="625"/>
      <c r="DL38" s="632">
        <v>1180449</v>
      </c>
      <c r="DM38" s="624"/>
      <c r="DN38" s="624"/>
      <c r="DO38" s="624"/>
      <c r="DP38" s="624"/>
      <c r="DQ38" s="624"/>
      <c r="DR38" s="624"/>
      <c r="DS38" s="624"/>
      <c r="DT38" s="624"/>
      <c r="DU38" s="624"/>
      <c r="DV38" s="625"/>
      <c r="DW38" s="628">
        <v>9</v>
      </c>
      <c r="DX38" s="654"/>
      <c r="DY38" s="654"/>
      <c r="DZ38" s="654"/>
      <c r="EA38" s="654"/>
      <c r="EB38" s="654"/>
      <c r="EC38" s="655"/>
    </row>
    <row r="39" spans="2:133" ht="11.25" customHeight="1" x14ac:dyDescent="0.2">
      <c r="B39" s="620" t="s">
        <v>327</v>
      </c>
      <c r="C39" s="621"/>
      <c r="D39" s="621"/>
      <c r="E39" s="621"/>
      <c r="F39" s="621"/>
      <c r="G39" s="621"/>
      <c r="H39" s="621"/>
      <c r="I39" s="621"/>
      <c r="J39" s="621"/>
      <c r="K39" s="621"/>
      <c r="L39" s="621"/>
      <c r="M39" s="621"/>
      <c r="N39" s="621"/>
      <c r="O39" s="621"/>
      <c r="P39" s="621"/>
      <c r="Q39" s="622"/>
      <c r="R39" s="623" t="s">
        <v>123</v>
      </c>
      <c r="S39" s="624"/>
      <c r="T39" s="624"/>
      <c r="U39" s="624"/>
      <c r="V39" s="624"/>
      <c r="W39" s="624"/>
      <c r="X39" s="624"/>
      <c r="Y39" s="625"/>
      <c r="Z39" s="626" t="s">
        <v>123</v>
      </c>
      <c r="AA39" s="626"/>
      <c r="AB39" s="626"/>
      <c r="AC39" s="626"/>
      <c r="AD39" s="627" t="s">
        <v>123</v>
      </c>
      <c r="AE39" s="627"/>
      <c r="AF39" s="627"/>
      <c r="AG39" s="627"/>
      <c r="AH39" s="627"/>
      <c r="AI39" s="627"/>
      <c r="AJ39" s="627"/>
      <c r="AK39" s="627"/>
      <c r="AL39" s="628" t="s">
        <v>123</v>
      </c>
      <c r="AM39" s="629"/>
      <c r="AN39" s="629"/>
      <c r="AO39" s="630"/>
      <c r="AQ39" s="686" t="s">
        <v>328</v>
      </c>
      <c r="AR39" s="687"/>
      <c r="AS39" s="687"/>
      <c r="AT39" s="687"/>
      <c r="AU39" s="687"/>
      <c r="AV39" s="687"/>
      <c r="AW39" s="687"/>
      <c r="AX39" s="687"/>
      <c r="AY39" s="688"/>
      <c r="AZ39" s="623">
        <v>5293</v>
      </c>
      <c r="BA39" s="624"/>
      <c r="BB39" s="624"/>
      <c r="BC39" s="624"/>
      <c r="BD39" s="656"/>
      <c r="BE39" s="656"/>
      <c r="BF39" s="678"/>
      <c r="BG39" s="620" t="s">
        <v>329</v>
      </c>
      <c r="BH39" s="621"/>
      <c r="BI39" s="621"/>
      <c r="BJ39" s="621"/>
      <c r="BK39" s="621"/>
      <c r="BL39" s="621"/>
      <c r="BM39" s="621"/>
      <c r="BN39" s="621"/>
      <c r="BO39" s="621"/>
      <c r="BP39" s="621"/>
      <c r="BQ39" s="621"/>
      <c r="BR39" s="621"/>
      <c r="BS39" s="621"/>
      <c r="BT39" s="621"/>
      <c r="BU39" s="622"/>
      <c r="BV39" s="623">
        <v>6220</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110871</v>
      </c>
      <c r="CS39" s="656"/>
      <c r="CT39" s="656"/>
      <c r="CU39" s="656"/>
      <c r="CV39" s="656"/>
      <c r="CW39" s="656"/>
      <c r="CX39" s="656"/>
      <c r="CY39" s="657"/>
      <c r="CZ39" s="628">
        <v>0.4</v>
      </c>
      <c r="DA39" s="654"/>
      <c r="DB39" s="654"/>
      <c r="DC39" s="658"/>
      <c r="DD39" s="632">
        <v>88162</v>
      </c>
      <c r="DE39" s="656"/>
      <c r="DF39" s="656"/>
      <c r="DG39" s="656"/>
      <c r="DH39" s="656"/>
      <c r="DI39" s="656"/>
      <c r="DJ39" s="656"/>
      <c r="DK39" s="657"/>
      <c r="DL39" s="632" t="s">
        <v>123</v>
      </c>
      <c r="DM39" s="656"/>
      <c r="DN39" s="656"/>
      <c r="DO39" s="656"/>
      <c r="DP39" s="656"/>
      <c r="DQ39" s="656"/>
      <c r="DR39" s="656"/>
      <c r="DS39" s="656"/>
      <c r="DT39" s="656"/>
      <c r="DU39" s="656"/>
      <c r="DV39" s="657"/>
      <c r="DW39" s="628" t="s">
        <v>123</v>
      </c>
      <c r="DX39" s="654"/>
      <c r="DY39" s="654"/>
      <c r="DZ39" s="654"/>
      <c r="EA39" s="654"/>
      <c r="EB39" s="654"/>
      <c r="EC39" s="655"/>
    </row>
    <row r="40" spans="2:133" ht="11.25" customHeight="1" x14ac:dyDescent="0.2">
      <c r="B40" s="620" t="s">
        <v>331</v>
      </c>
      <c r="C40" s="621"/>
      <c r="D40" s="621"/>
      <c r="E40" s="621"/>
      <c r="F40" s="621"/>
      <c r="G40" s="621"/>
      <c r="H40" s="621"/>
      <c r="I40" s="621"/>
      <c r="J40" s="621"/>
      <c r="K40" s="621"/>
      <c r="L40" s="621"/>
      <c r="M40" s="621"/>
      <c r="N40" s="621"/>
      <c r="O40" s="621"/>
      <c r="P40" s="621"/>
      <c r="Q40" s="622"/>
      <c r="R40" s="623">
        <v>58000</v>
      </c>
      <c r="S40" s="624"/>
      <c r="T40" s="624"/>
      <c r="U40" s="624"/>
      <c r="V40" s="624"/>
      <c r="W40" s="624"/>
      <c r="X40" s="624"/>
      <c r="Y40" s="625"/>
      <c r="Z40" s="626">
        <v>0.2</v>
      </c>
      <c r="AA40" s="626"/>
      <c r="AB40" s="626"/>
      <c r="AC40" s="626"/>
      <c r="AD40" s="627" t="s">
        <v>123</v>
      </c>
      <c r="AE40" s="627"/>
      <c r="AF40" s="627"/>
      <c r="AG40" s="627"/>
      <c r="AH40" s="627"/>
      <c r="AI40" s="627"/>
      <c r="AJ40" s="627"/>
      <c r="AK40" s="627"/>
      <c r="AL40" s="628" t="s">
        <v>123</v>
      </c>
      <c r="AM40" s="629"/>
      <c r="AN40" s="629"/>
      <c r="AO40" s="630"/>
      <c r="AQ40" s="686" t="s">
        <v>332</v>
      </c>
      <c r="AR40" s="687"/>
      <c r="AS40" s="687"/>
      <c r="AT40" s="687"/>
      <c r="AU40" s="687"/>
      <c r="AV40" s="687"/>
      <c r="AW40" s="687"/>
      <c r="AX40" s="687"/>
      <c r="AY40" s="688"/>
      <c r="AZ40" s="623" t="s">
        <v>123</v>
      </c>
      <c r="BA40" s="624"/>
      <c r="BB40" s="624"/>
      <c r="BC40" s="624"/>
      <c r="BD40" s="656"/>
      <c r="BE40" s="656"/>
      <c r="BF40" s="678"/>
      <c r="BG40" s="671" t="s">
        <v>333</v>
      </c>
      <c r="BH40" s="672"/>
      <c r="BI40" s="672"/>
      <c r="BJ40" s="672"/>
      <c r="BK40" s="672"/>
      <c r="BL40" s="211"/>
      <c r="BM40" s="621" t="s">
        <v>334</v>
      </c>
      <c r="BN40" s="621"/>
      <c r="BO40" s="621"/>
      <c r="BP40" s="621"/>
      <c r="BQ40" s="621"/>
      <c r="BR40" s="621"/>
      <c r="BS40" s="621"/>
      <c r="BT40" s="621"/>
      <c r="BU40" s="622"/>
      <c r="BV40" s="623">
        <v>112</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v>381719</v>
      </c>
      <c r="CS40" s="624"/>
      <c r="CT40" s="624"/>
      <c r="CU40" s="624"/>
      <c r="CV40" s="624"/>
      <c r="CW40" s="624"/>
      <c r="CX40" s="624"/>
      <c r="CY40" s="625"/>
      <c r="CZ40" s="628">
        <v>1.5</v>
      </c>
      <c r="DA40" s="654"/>
      <c r="DB40" s="654"/>
      <c r="DC40" s="658"/>
      <c r="DD40" s="632">
        <v>366319</v>
      </c>
      <c r="DE40" s="624"/>
      <c r="DF40" s="624"/>
      <c r="DG40" s="624"/>
      <c r="DH40" s="624"/>
      <c r="DI40" s="624"/>
      <c r="DJ40" s="624"/>
      <c r="DK40" s="625"/>
      <c r="DL40" s="632">
        <v>366319</v>
      </c>
      <c r="DM40" s="624"/>
      <c r="DN40" s="624"/>
      <c r="DO40" s="624"/>
      <c r="DP40" s="624"/>
      <c r="DQ40" s="624"/>
      <c r="DR40" s="624"/>
      <c r="DS40" s="624"/>
      <c r="DT40" s="624"/>
      <c r="DU40" s="624"/>
      <c r="DV40" s="625"/>
      <c r="DW40" s="628">
        <v>2.8</v>
      </c>
      <c r="DX40" s="654"/>
      <c r="DY40" s="654"/>
      <c r="DZ40" s="654"/>
      <c r="EA40" s="654"/>
      <c r="EB40" s="654"/>
      <c r="EC40" s="655"/>
    </row>
    <row r="41" spans="2:133" ht="11.25" customHeight="1" x14ac:dyDescent="0.2">
      <c r="B41" s="644" t="s">
        <v>336</v>
      </c>
      <c r="C41" s="645"/>
      <c r="D41" s="645"/>
      <c r="E41" s="645"/>
      <c r="F41" s="645"/>
      <c r="G41" s="645"/>
      <c r="H41" s="645"/>
      <c r="I41" s="645"/>
      <c r="J41" s="645"/>
      <c r="K41" s="645"/>
      <c r="L41" s="645"/>
      <c r="M41" s="645"/>
      <c r="N41" s="645"/>
      <c r="O41" s="645"/>
      <c r="P41" s="645"/>
      <c r="Q41" s="646"/>
      <c r="R41" s="695">
        <v>26104243</v>
      </c>
      <c r="S41" s="696"/>
      <c r="T41" s="696"/>
      <c r="U41" s="696"/>
      <c r="V41" s="696"/>
      <c r="W41" s="696"/>
      <c r="X41" s="696"/>
      <c r="Y41" s="700"/>
      <c r="Z41" s="701">
        <v>100</v>
      </c>
      <c r="AA41" s="701"/>
      <c r="AB41" s="701"/>
      <c r="AC41" s="701"/>
      <c r="AD41" s="702">
        <v>13049171</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350427</v>
      </c>
      <c r="BA41" s="624"/>
      <c r="BB41" s="624"/>
      <c r="BC41" s="624"/>
      <c r="BD41" s="656"/>
      <c r="BE41" s="656"/>
      <c r="BF41" s="678"/>
      <c r="BG41" s="671"/>
      <c r="BH41" s="672"/>
      <c r="BI41" s="672"/>
      <c r="BJ41" s="672"/>
      <c r="BK41" s="672"/>
      <c r="BL41" s="211"/>
      <c r="BM41" s="621" t="s">
        <v>338</v>
      </c>
      <c r="BN41" s="621"/>
      <c r="BO41" s="621"/>
      <c r="BP41" s="621"/>
      <c r="BQ41" s="621"/>
      <c r="BR41" s="621"/>
      <c r="BS41" s="621"/>
      <c r="BT41" s="621"/>
      <c r="BU41" s="622"/>
      <c r="BV41" s="623">
        <v>1</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123</v>
      </c>
      <c r="CS41" s="656"/>
      <c r="CT41" s="656"/>
      <c r="CU41" s="656"/>
      <c r="CV41" s="656"/>
      <c r="CW41" s="656"/>
      <c r="CX41" s="656"/>
      <c r="CY41" s="657"/>
      <c r="CZ41" s="628" t="s">
        <v>123</v>
      </c>
      <c r="DA41" s="654"/>
      <c r="DB41" s="654"/>
      <c r="DC41" s="658"/>
      <c r="DD41" s="632" t="s">
        <v>123</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340</v>
      </c>
      <c r="AR42" s="693"/>
      <c r="AS42" s="693"/>
      <c r="AT42" s="693"/>
      <c r="AU42" s="693"/>
      <c r="AV42" s="693"/>
      <c r="AW42" s="693"/>
      <c r="AX42" s="693"/>
      <c r="AY42" s="694"/>
      <c r="AZ42" s="695">
        <v>1210163</v>
      </c>
      <c r="BA42" s="696"/>
      <c r="BB42" s="696"/>
      <c r="BC42" s="696"/>
      <c r="BD42" s="682"/>
      <c r="BE42" s="682"/>
      <c r="BF42" s="684"/>
      <c r="BG42" s="673"/>
      <c r="BH42" s="674"/>
      <c r="BI42" s="674"/>
      <c r="BJ42" s="674"/>
      <c r="BK42" s="674"/>
      <c r="BL42" s="212"/>
      <c r="BM42" s="645" t="s">
        <v>341</v>
      </c>
      <c r="BN42" s="645"/>
      <c r="BO42" s="645"/>
      <c r="BP42" s="645"/>
      <c r="BQ42" s="645"/>
      <c r="BR42" s="645"/>
      <c r="BS42" s="645"/>
      <c r="BT42" s="645"/>
      <c r="BU42" s="646"/>
      <c r="BV42" s="695">
        <v>413</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5313597</v>
      </c>
      <c r="CS42" s="656"/>
      <c r="CT42" s="656"/>
      <c r="CU42" s="656"/>
      <c r="CV42" s="656"/>
      <c r="CW42" s="656"/>
      <c r="CX42" s="656"/>
      <c r="CY42" s="657"/>
      <c r="CZ42" s="628">
        <v>20.8</v>
      </c>
      <c r="DA42" s="654"/>
      <c r="DB42" s="654"/>
      <c r="DC42" s="658"/>
      <c r="DD42" s="632">
        <v>695632</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343</v>
      </c>
      <c r="CD43" s="620" t="s">
        <v>344</v>
      </c>
      <c r="CE43" s="621"/>
      <c r="CF43" s="621"/>
      <c r="CG43" s="621"/>
      <c r="CH43" s="621"/>
      <c r="CI43" s="621"/>
      <c r="CJ43" s="621"/>
      <c r="CK43" s="621"/>
      <c r="CL43" s="621"/>
      <c r="CM43" s="621"/>
      <c r="CN43" s="621"/>
      <c r="CO43" s="621"/>
      <c r="CP43" s="621"/>
      <c r="CQ43" s="622"/>
      <c r="CR43" s="623">
        <v>85896</v>
      </c>
      <c r="CS43" s="656"/>
      <c r="CT43" s="656"/>
      <c r="CU43" s="656"/>
      <c r="CV43" s="656"/>
      <c r="CW43" s="656"/>
      <c r="CX43" s="656"/>
      <c r="CY43" s="657"/>
      <c r="CZ43" s="628">
        <v>0.3</v>
      </c>
      <c r="DA43" s="654"/>
      <c r="DB43" s="654"/>
      <c r="DC43" s="658"/>
      <c r="DD43" s="632">
        <v>85896</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293</v>
      </c>
      <c r="CE44" s="660"/>
      <c r="CF44" s="620" t="s">
        <v>346</v>
      </c>
      <c r="CG44" s="621"/>
      <c r="CH44" s="621"/>
      <c r="CI44" s="621"/>
      <c r="CJ44" s="621"/>
      <c r="CK44" s="621"/>
      <c r="CL44" s="621"/>
      <c r="CM44" s="621"/>
      <c r="CN44" s="621"/>
      <c r="CO44" s="621"/>
      <c r="CP44" s="621"/>
      <c r="CQ44" s="622"/>
      <c r="CR44" s="623">
        <v>5281592</v>
      </c>
      <c r="CS44" s="624"/>
      <c r="CT44" s="624"/>
      <c r="CU44" s="624"/>
      <c r="CV44" s="624"/>
      <c r="CW44" s="624"/>
      <c r="CX44" s="624"/>
      <c r="CY44" s="625"/>
      <c r="CZ44" s="628">
        <v>20.6</v>
      </c>
      <c r="DA44" s="629"/>
      <c r="DB44" s="629"/>
      <c r="DC44" s="635"/>
      <c r="DD44" s="632">
        <v>693608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348</v>
      </c>
      <c r="CG45" s="621"/>
      <c r="CH45" s="621"/>
      <c r="CI45" s="621"/>
      <c r="CJ45" s="621"/>
      <c r="CK45" s="621"/>
      <c r="CL45" s="621"/>
      <c r="CM45" s="621"/>
      <c r="CN45" s="621"/>
      <c r="CO45" s="621"/>
      <c r="CP45" s="621"/>
      <c r="CQ45" s="622"/>
      <c r="CR45" s="623">
        <v>2536148</v>
      </c>
      <c r="CS45" s="656"/>
      <c r="CT45" s="656"/>
      <c r="CU45" s="656"/>
      <c r="CV45" s="656"/>
      <c r="CW45" s="656"/>
      <c r="CX45" s="656"/>
      <c r="CY45" s="657"/>
      <c r="CZ45" s="628">
        <v>9.9</v>
      </c>
      <c r="DA45" s="654"/>
      <c r="DB45" s="654"/>
      <c r="DC45" s="658"/>
      <c r="DD45" s="632">
        <v>42998</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349</v>
      </c>
      <c r="CG46" s="621"/>
      <c r="CH46" s="621"/>
      <c r="CI46" s="621"/>
      <c r="CJ46" s="621"/>
      <c r="CK46" s="621"/>
      <c r="CL46" s="621"/>
      <c r="CM46" s="621"/>
      <c r="CN46" s="621"/>
      <c r="CO46" s="621"/>
      <c r="CP46" s="621"/>
      <c r="CQ46" s="622"/>
      <c r="CR46" s="623">
        <v>2712845</v>
      </c>
      <c r="CS46" s="624"/>
      <c r="CT46" s="624"/>
      <c r="CU46" s="624"/>
      <c r="CV46" s="624"/>
      <c r="CW46" s="624"/>
      <c r="CX46" s="624"/>
      <c r="CY46" s="625"/>
      <c r="CZ46" s="628">
        <v>10.6</v>
      </c>
      <c r="DA46" s="629"/>
      <c r="DB46" s="629"/>
      <c r="DC46" s="635"/>
      <c r="DD46" s="632">
        <v>648684</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350</v>
      </c>
      <c r="CG47" s="621"/>
      <c r="CH47" s="621"/>
      <c r="CI47" s="621"/>
      <c r="CJ47" s="621"/>
      <c r="CK47" s="621"/>
      <c r="CL47" s="621"/>
      <c r="CM47" s="621"/>
      <c r="CN47" s="621"/>
      <c r="CO47" s="621"/>
      <c r="CP47" s="621"/>
      <c r="CQ47" s="622"/>
      <c r="CR47" s="623">
        <v>32005</v>
      </c>
      <c r="CS47" s="656"/>
      <c r="CT47" s="656"/>
      <c r="CU47" s="656"/>
      <c r="CV47" s="656"/>
      <c r="CW47" s="656"/>
      <c r="CX47" s="656"/>
      <c r="CY47" s="657"/>
      <c r="CZ47" s="628">
        <v>0.1</v>
      </c>
      <c r="DA47" s="654"/>
      <c r="DB47" s="654"/>
      <c r="DC47" s="658"/>
      <c r="DD47" s="632">
        <v>2024</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13"/>
      <c r="CD48" s="663"/>
      <c r="CE48" s="664"/>
      <c r="CF48" s="620" t="s">
        <v>351</v>
      </c>
      <c r="CG48" s="621"/>
      <c r="CH48" s="621"/>
      <c r="CI48" s="621"/>
      <c r="CJ48" s="621"/>
      <c r="CK48" s="621"/>
      <c r="CL48" s="621"/>
      <c r="CM48" s="621"/>
      <c r="CN48" s="621"/>
      <c r="CO48" s="621"/>
      <c r="CP48" s="621"/>
      <c r="CQ48" s="622"/>
      <c r="CR48" s="623" t="s">
        <v>123</v>
      </c>
      <c r="CS48" s="624"/>
      <c r="CT48" s="624"/>
      <c r="CU48" s="624"/>
      <c r="CV48" s="624"/>
      <c r="CW48" s="624"/>
      <c r="CX48" s="624"/>
      <c r="CY48" s="625"/>
      <c r="CZ48" s="628" t="s">
        <v>123</v>
      </c>
      <c r="DA48" s="629"/>
      <c r="DB48" s="629"/>
      <c r="DC48" s="635"/>
      <c r="DD48" s="632" t="s">
        <v>123</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352</v>
      </c>
      <c r="CE49" s="645"/>
      <c r="CF49" s="645"/>
      <c r="CG49" s="645"/>
      <c r="CH49" s="645"/>
      <c r="CI49" s="645"/>
      <c r="CJ49" s="645"/>
      <c r="CK49" s="645"/>
      <c r="CL49" s="645"/>
      <c r="CM49" s="645"/>
      <c r="CN49" s="645"/>
      <c r="CO49" s="645"/>
      <c r="CP49" s="645"/>
      <c r="CQ49" s="646"/>
      <c r="CR49" s="695">
        <v>25590294</v>
      </c>
      <c r="CS49" s="682"/>
      <c r="CT49" s="682"/>
      <c r="CU49" s="682"/>
      <c r="CV49" s="682"/>
      <c r="CW49" s="682"/>
      <c r="CX49" s="682"/>
      <c r="CY49" s="711"/>
      <c r="CZ49" s="703">
        <v>100</v>
      </c>
      <c r="DA49" s="712"/>
      <c r="DB49" s="712"/>
      <c r="DC49" s="713"/>
      <c r="DD49" s="714">
        <v>16078490</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WVk1IPkux+qWx3KkBjI6DTJIbClwDya+OMY+2RGs0ICLoEI86PFIFxvNMf709QFCNZ31h50pZp6lSzWS88yaTQ==" saltValue="CLipUsUJJClTrVY36qw4n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88" zoomScale="70" zoomScaleNormal="25" zoomScaleSheetLayoutView="70" workbookViewId="0">
      <selection activeCell="C113" sqref="C113:Z113"/>
    </sheetView>
  </sheetViews>
  <sheetFormatPr defaultColWidth="0" defaultRowHeight="13" zeroHeight="1" x14ac:dyDescent="0.2"/>
  <cols>
    <col min="1" max="130" width="2.7265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354</v>
      </c>
      <c r="DK2" s="723"/>
      <c r="DL2" s="723"/>
      <c r="DM2" s="723"/>
      <c r="DN2" s="723"/>
      <c r="DO2" s="724"/>
      <c r="DP2" s="216"/>
      <c r="DQ2" s="722" t="s">
        <v>355</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20"/>
      <c r="BA5" s="220"/>
      <c r="BB5" s="220"/>
      <c r="BC5" s="220"/>
      <c r="BD5" s="220"/>
      <c r="BE5" s="221"/>
      <c r="BF5" s="221"/>
      <c r="BG5" s="221"/>
      <c r="BH5" s="221"/>
      <c r="BI5" s="221"/>
      <c r="BJ5" s="221"/>
      <c r="BK5" s="221"/>
      <c r="BL5" s="221"/>
      <c r="BM5" s="221"/>
      <c r="BN5" s="221"/>
      <c r="BO5" s="221"/>
      <c r="BP5" s="221"/>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375</v>
      </c>
      <c r="C7" s="750"/>
      <c r="D7" s="750"/>
      <c r="E7" s="750"/>
      <c r="F7" s="750"/>
      <c r="G7" s="750"/>
      <c r="H7" s="750"/>
      <c r="I7" s="750"/>
      <c r="J7" s="750"/>
      <c r="K7" s="750"/>
      <c r="L7" s="750"/>
      <c r="M7" s="750"/>
      <c r="N7" s="750"/>
      <c r="O7" s="750"/>
      <c r="P7" s="751"/>
      <c r="Q7" s="752">
        <v>26104</v>
      </c>
      <c r="R7" s="753"/>
      <c r="S7" s="753"/>
      <c r="T7" s="753"/>
      <c r="U7" s="753"/>
      <c r="V7" s="753">
        <v>25590</v>
      </c>
      <c r="W7" s="753"/>
      <c r="X7" s="753"/>
      <c r="Y7" s="753"/>
      <c r="Z7" s="753"/>
      <c r="AA7" s="753">
        <v>514</v>
      </c>
      <c r="AB7" s="753"/>
      <c r="AC7" s="753"/>
      <c r="AD7" s="753"/>
      <c r="AE7" s="754"/>
      <c r="AF7" s="755">
        <v>471</v>
      </c>
      <c r="AG7" s="756"/>
      <c r="AH7" s="756"/>
      <c r="AI7" s="756"/>
      <c r="AJ7" s="757"/>
      <c r="AK7" s="758">
        <v>1426</v>
      </c>
      <c r="AL7" s="759"/>
      <c r="AM7" s="759"/>
      <c r="AN7" s="759"/>
      <c r="AO7" s="759"/>
      <c r="AP7" s="759">
        <v>26286</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560</v>
      </c>
      <c r="BT7" s="747"/>
      <c r="BU7" s="747"/>
      <c r="BV7" s="747"/>
      <c r="BW7" s="747"/>
      <c r="BX7" s="747"/>
      <c r="BY7" s="747"/>
      <c r="BZ7" s="747"/>
      <c r="CA7" s="747"/>
      <c r="CB7" s="747"/>
      <c r="CC7" s="747"/>
      <c r="CD7" s="747"/>
      <c r="CE7" s="747"/>
      <c r="CF7" s="747"/>
      <c r="CG7" s="762"/>
      <c r="CH7" s="743">
        <v>5</v>
      </c>
      <c r="CI7" s="744"/>
      <c r="CJ7" s="744"/>
      <c r="CK7" s="744"/>
      <c r="CL7" s="745"/>
      <c r="CM7" s="743">
        <v>115</v>
      </c>
      <c r="CN7" s="744"/>
      <c r="CO7" s="744"/>
      <c r="CP7" s="744"/>
      <c r="CQ7" s="745"/>
      <c r="CR7" s="743">
        <v>15</v>
      </c>
      <c r="CS7" s="744"/>
      <c r="CT7" s="744"/>
      <c r="CU7" s="744"/>
      <c r="CV7" s="745"/>
      <c r="CW7" s="743" t="s">
        <v>549</v>
      </c>
      <c r="CX7" s="744"/>
      <c r="CY7" s="744"/>
      <c r="CZ7" s="744"/>
      <c r="DA7" s="745"/>
      <c r="DB7" s="743" t="s">
        <v>549</v>
      </c>
      <c r="DC7" s="744"/>
      <c r="DD7" s="744"/>
      <c r="DE7" s="744"/>
      <c r="DF7" s="745"/>
      <c r="DG7" s="743" t="s">
        <v>549</v>
      </c>
      <c r="DH7" s="744"/>
      <c r="DI7" s="744"/>
      <c r="DJ7" s="744"/>
      <c r="DK7" s="745"/>
      <c r="DL7" s="743" t="s">
        <v>549</v>
      </c>
      <c r="DM7" s="744"/>
      <c r="DN7" s="744"/>
      <c r="DO7" s="744"/>
      <c r="DP7" s="745"/>
      <c r="DQ7" s="743" t="s">
        <v>549</v>
      </c>
      <c r="DR7" s="744"/>
      <c r="DS7" s="744"/>
      <c r="DT7" s="744"/>
      <c r="DU7" s="745"/>
      <c r="DV7" s="746"/>
      <c r="DW7" s="747"/>
      <c r="DX7" s="747"/>
      <c r="DY7" s="747"/>
      <c r="DZ7" s="748"/>
      <c r="EA7" s="222"/>
    </row>
    <row r="8" spans="1:131" s="223" customFormat="1" ht="26.25" customHeight="1" x14ac:dyDescent="0.2">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561</v>
      </c>
      <c r="BT8" s="774"/>
      <c r="BU8" s="774"/>
      <c r="BV8" s="774"/>
      <c r="BW8" s="774"/>
      <c r="BX8" s="774"/>
      <c r="BY8" s="774"/>
      <c r="BZ8" s="774"/>
      <c r="CA8" s="774"/>
      <c r="CB8" s="774"/>
      <c r="CC8" s="774"/>
      <c r="CD8" s="774"/>
      <c r="CE8" s="774"/>
      <c r="CF8" s="774"/>
      <c r="CG8" s="775"/>
      <c r="CH8" s="776">
        <v>1</v>
      </c>
      <c r="CI8" s="777"/>
      <c r="CJ8" s="777"/>
      <c r="CK8" s="777"/>
      <c r="CL8" s="778"/>
      <c r="CM8" s="776">
        <v>425</v>
      </c>
      <c r="CN8" s="777"/>
      <c r="CO8" s="777"/>
      <c r="CP8" s="777"/>
      <c r="CQ8" s="778"/>
      <c r="CR8" s="776">
        <v>360</v>
      </c>
      <c r="CS8" s="777"/>
      <c r="CT8" s="777"/>
      <c r="CU8" s="777"/>
      <c r="CV8" s="778"/>
      <c r="CW8" s="776" t="s">
        <v>549</v>
      </c>
      <c r="CX8" s="777"/>
      <c r="CY8" s="777"/>
      <c r="CZ8" s="777"/>
      <c r="DA8" s="778"/>
      <c r="DB8" s="776" t="s">
        <v>549</v>
      </c>
      <c r="DC8" s="777"/>
      <c r="DD8" s="777"/>
      <c r="DE8" s="777"/>
      <c r="DF8" s="778"/>
      <c r="DG8" s="776" t="s">
        <v>549</v>
      </c>
      <c r="DH8" s="777"/>
      <c r="DI8" s="777"/>
      <c r="DJ8" s="777"/>
      <c r="DK8" s="778"/>
      <c r="DL8" s="776" t="s">
        <v>549</v>
      </c>
      <c r="DM8" s="777"/>
      <c r="DN8" s="777"/>
      <c r="DO8" s="777"/>
      <c r="DP8" s="778"/>
      <c r="DQ8" s="776" t="s">
        <v>549</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26104</v>
      </c>
      <c r="R23" s="793"/>
      <c r="S23" s="793"/>
      <c r="T23" s="793"/>
      <c r="U23" s="793"/>
      <c r="V23" s="793">
        <v>25590</v>
      </c>
      <c r="W23" s="793"/>
      <c r="X23" s="793"/>
      <c r="Y23" s="793"/>
      <c r="Z23" s="793"/>
      <c r="AA23" s="793">
        <v>514</v>
      </c>
      <c r="AB23" s="793"/>
      <c r="AC23" s="793"/>
      <c r="AD23" s="793"/>
      <c r="AE23" s="794"/>
      <c r="AF23" s="795">
        <v>471</v>
      </c>
      <c r="AG23" s="793"/>
      <c r="AH23" s="793"/>
      <c r="AI23" s="793"/>
      <c r="AJ23" s="796"/>
      <c r="AK23" s="797"/>
      <c r="AL23" s="798"/>
      <c r="AM23" s="798"/>
      <c r="AN23" s="798"/>
      <c r="AO23" s="798"/>
      <c r="AP23" s="793">
        <v>26286</v>
      </c>
      <c r="AQ23" s="793"/>
      <c r="AR23" s="793"/>
      <c r="AS23" s="793"/>
      <c r="AT23" s="793"/>
      <c r="AU23" s="809"/>
      <c r="AV23" s="809"/>
      <c r="AW23" s="809"/>
      <c r="AX23" s="809"/>
      <c r="AY23" s="810"/>
      <c r="AZ23" s="811" t="s">
        <v>123</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358</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365</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3778</v>
      </c>
      <c r="R28" s="823"/>
      <c r="S28" s="823"/>
      <c r="T28" s="823"/>
      <c r="U28" s="823"/>
      <c r="V28" s="823">
        <v>3760</v>
      </c>
      <c r="W28" s="823"/>
      <c r="X28" s="823"/>
      <c r="Y28" s="823"/>
      <c r="Z28" s="823"/>
      <c r="AA28" s="823">
        <v>18</v>
      </c>
      <c r="AB28" s="823"/>
      <c r="AC28" s="823"/>
      <c r="AD28" s="823"/>
      <c r="AE28" s="824"/>
      <c r="AF28" s="825">
        <v>18</v>
      </c>
      <c r="AG28" s="823"/>
      <c r="AH28" s="823"/>
      <c r="AI28" s="823"/>
      <c r="AJ28" s="826"/>
      <c r="AK28" s="827"/>
      <c r="AL28" s="828"/>
      <c r="AM28" s="828"/>
      <c r="AN28" s="828"/>
      <c r="AO28" s="828"/>
      <c r="AP28" s="828" t="s">
        <v>549</v>
      </c>
      <c r="AQ28" s="828"/>
      <c r="AR28" s="828"/>
      <c r="AS28" s="828"/>
      <c r="AT28" s="828"/>
      <c r="AU28" s="828" t="s">
        <v>549</v>
      </c>
      <c r="AV28" s="828"/>
      <c r="AW28" s="828"/>
      <c r="AX28" s="828"/>
      <c r="AY28" s="828"/>
      <c r="AZ28" s="829" t="s">
        <v>549</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644</v>
      </c>
      <c r="R29" s="784"/>
      <c r="S29" s="784"/>
      <c r="T29" s="784"/>
      <c r="U29" s="784"/>
      <c r="V29" s="784">
        <v>625</v>
      </c>
      <c r="W29" s="784"/>
      <c r="X29" s="784"/>
      <c r="Y29" s="784"/>
      <c r="Z29" s="784"/>
      <c r="AA29" s="784">
        <v>19</v>
      </c>
      <c r="AB29" s="784"/>
      <c r="AC29" s="784"/>
      <c r="AD29" s="784"/>
      <c r="AE29" s="785"/>
      <c r="AF29" s="786">
        <v>19</v>
      </c>
      <c r="AG29" s="787"/>
      <c r="AH29" s="787"/>
      <c r="AI29" s="787"/>
      <c r="AJ29" s="788"/>
      <c r="AK29" s="834"/>
      <c r="AL29" s="830"/>
      <c r="AM29" s="830"/>
      <c r="AN29" s="830"/>
      <c r="AO29" s="830"/>
      <c r="AP29" s="830" t="s">
        <v>549</v>
      </c>
      <c r="AQ29" s="830"/>
      <c r="AR29" s="830"/>
      <c r="AS29" s="830"/>
      <c r="AT29" s="830"/>
      <c r="AU29" s="830" t="s">
        <v>549</v>
      </c>
      <c r="AV29" s="830"/>
      <c r="AW29" s="830"/>
      <c r="AX29" s="830"/>
      <c r="AY29" s="830"/>
      <c r="AZ29" s="831" t="s">
        <v>549</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3826</v>
      </c>
      <c r="R30" s="784"/>
      <c r="S30" s="784"/>
      <c r="T30" s="784"/>
      <c r="U30" s="784"/>
      <c r="V30" s="784">
        <v>3788</v>
      </c>
      <c r="W30" s="784"/>
      <c r="X30" s="784"/>
      <c r="Y30" s="784"/>
      <c r="Z30" s="784"/>
      <c r="AA30" s="784">
        <v>38</v>
      </c>
      <c r="AB30" s="784"/>
      <c r="AC30" s="784"/>
      <c r="AD30" s="784"/>
      <c r="AE30" s="785"/>
      <c r="AF30" s="786">
        <v>38</v>
      </c>
      <c r="AG30" s="787"/>
      <c r="AH30" s="787"/>
      <c r="AI30" s="787"/>
      <c r="AJ30" s="788"/>
      <c r="AK30" s="834"/>
      <c r="AL30" s="830"/>
      <c r="AM30" s="830"/>
      <c r="AN30" s="830"/>
      <c r="AO30" s="830"/>
      <c r="AP30" s="830" t="s">
        <v>549</v>
      </c>
      <c r="AQ30" s="830"/>
      <c r="AR30" s="830"/>
      <c r="AS30" s="830"/>
      <c r="AT30" s="830"/>
      <c r="AU30" s="830" t="s">
        <v>549</v>
      </c>
      <c r="AV30" s="830"/>
      <c r="AW30" s="830"/>
      <c r="AX30" s="830"/>
      <c r="AY30" s="830"/>
      <c r="AZ30" s="831" t="s">
        <v>549</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2695</v>
      </c>
      <c r="R31" s="784"/>
      <c r="S31" s="784"/>
      <c r="T31" s="784"/>
      <c r="U31" s="784"/>
      <c r="V31" s="784">
        <v>2735</v>
      </c>
      <c r="W31" s="784"/>
      <c r="X31" s="784"/>
      <c r="Y31" s="784"/>
      <c r="Z31" s="784"/>
      <c r="AA31" s="784">
        <v>-40</v>
      </c>
      <c r="AB31" s="784"/>
      <c r="AC31" s="784"/>
      <c r="AD31" s="784"/>
      <c r="AE31" s="785"/>
      <c r="AF31" s="786">
        <v>586</v>
      </c>
      <c r="AG31" s="787"/>
      <c r="AH31" s="787"/>
      <c r="AI31" s="787"/>
      <c r="AJ31" s="788"/>
      <c r="AK31" s="834">
        <v>592</v>
      </c>
      <c r="AL31" s="830"/>
      <c r="AM31" s="830"/>
      <c r="AN31" s="830"/>
      <c r="AO31" s="830"/>
      <c r="AP31" s="830">
        <v>526</v>
      </c>
      <c r="AQ31" s="830"/>
      <c r="AR31" s="830"/>
      <c r="AS31" s="830"/>
      <c r="AT31" s="830"/>
      <c r="AU31" s="830">
        <v>510</v>
      </c>
      <c r="AV31" s="830"/>
      <c r="AW31" s="830"/>
      <c r="AX31" s="830"/>
      <c r="AY31" s="830"/>
      <c r="AZ31" s="831" t="s">
        <v>549</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394</v>
      </c>
      <c r="C32" s="781"/>
      <c r="D32" s="781"/>
      <c r="E32" s="781"/>
      <c r="F32" s="781"/>
      <c r="G32" s="781"/>
      <c r="H32" s="781"/>
      <c r="I32" s="781"/>
      <c r="J32" s="781"/>
      <c r="K32" s="781"/>
      <c r="L32" s="781"/>
      <c r="M32" s="781"/>
      <c r="N32" s="781"/>
      <c r="O32" s="781"/>
      <c r="P32" s="782"/>
      <c r="Q32" s="783">
        <v>1394</v>
      </c>
      <c r="R32" s="784"/>
      <c r="S32" s="784"/>
      <c r="T32" s="784"/>
      <c r="U32" s="784"/>
      <c r="V32" s="784">
        <v>1497</v>
      </c>
      <c r="W32" s="784"/>
      <c r="X32" s="784"/>
      <c r="Y32" s="784"/>
      <c r="Z32" s="784"/>
      <c r="AA32" s="784">
        <v>-103</v>
      </c>
      <c r="AB32" s="784"/>
      <c r="AC32" s="784"/>
      <c r="AD32" s="784"/>
      <c r="AE32" s="785"/>
      <c r="AF32" s="786">
        <v>2133</v>
      </c>
      <c r="AG32" s="787"/>
      <c r="AH32" s="787"/>
      <c r="AI32" s="787"/>
      <c r="AJ32" s="788"/>
      <c r="AK32" s="834">
        <v>4</v>
      </c>
      <c r="AL32" s="830"/>
      <c r="AM32" s="830"/>
      <c r="AN32" s="830"/>
      <c r="AO32" s="830"/>
      <c r="AP32" s="830">
        <v>1964</v>
      </c>
      <c r="AQ32" s="830"/>
      <c r="AR32" s="830"/>
      <c r="AS32" s="830"/>
      <c r="AT32" s="830"/>
      <c r="AU32" s="830">
        <v>10</v>
      </c>
      <c r="AV32" s="830"/>
      <c r="AW32" s="830"/>
      <c r="AX32" s="830"/>
      <c r="AY32" s="830"/>
      <c r="AZ32" s="831" t="s">
        <v>549</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395</v>
      </c>
      <c r="C33" s="781"/>
      <c r="D33" s="781"/>
      <c r="E33" s="781"/>
      <c r="F33" s="781"/>
      <c r="G33" s="781"/>
      <c r="H33" s="781"/>
      <c r="I33" s="781"/>
      <c r="J33" s="781"/>
      <c r="K33" s="781"/>
      <c r="L33" s="781"/>
      <c r="M33" s="781"/>
      <c r="N33" s="781"/>
      <c r="O33" s="781"/>
      <c r="P33" s="782"/>
      <c r="Q33" s="783">
        <v>1593</v>
      </c>
      <c r="R33" s="784"/>
      <c r="S33" s="784"/>
      <c r="T33" s="784"/>
      <c r="U33" s="784"/>
      <c r="V33" s="784">
        <v>1591</v>
      </c>
      <c r="W33" s="784"/>
      <c r="X33" s="784"/>
      <c r="Y33" s="784"/>
      <c r="Z33" s="784"/>
      <c r="AA33" s="784">
        <v>2</v>
      </c>
      <c r="AB33" s="784"/>
      <c r="AC33" s="784"/>
      <c r="AD33" s="784"/>
      <c r="AE33" s="785"/>
      <c r="AF33" s="786">
        <v>121</v>
      </c>
      <c r="AG33" s="787"/>
      <c r="AH33" s="787"/>
      <c r="AI33" s="787"/>
      <c r="AJ33" s="788"/>
      <c r="AK33" s="834">
        <v>301</v>
      </c>
      <c r="AL33" s="830"/>
      <c r="AM33" s="830"/>
      <c r="AN33" s="830"/>
      <c r="AO33" s="830"/>
      <c r="AP33" s="830">
        <v>6674</v>
      </c>
      <c r="AQ33" s="830"/>
      <c r="AR33" s="830"/>
      <c r="AS33" s="830"/>
      <c r="AT33" s="830"/>
      <c r="AU33" s="830">
        <v>4365</v>
      </c>
      <c r="AV33" s="830"/>
      <c r="AW33" s="830"/>
      <c r="AX33" s="830"/>
      <c r="AY33" s="830"/>
      <c r="AZ33" s="831" t="s">
        <v>549</v>
      </c>
      <c r="BA33" s="831"/>
      <c r="BB33" s="831"/>
      <c r="BC33" s="831"/>
      <c r="BD33" s="831"/>
      <c r="BE33" s="832" t="s">
        <v>393</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2915</v>
      </c>
      <c r="AG63" s="844"/>
      <c r="AH63" s="844"/>
      <c r="AI63" s="844"/>
      <c r="AJ63" s="845"/>
      <c r="AK63" s="846"/>
      <c r="AL63" s="841"/>
      <c r="AM63" s="841"/>
      <c r="AN63" s="841"/>
      <c r="AO63" s="841"/>
      <c r="AP63" s="844">
        <v>9164</v>
      </c>
      <c r="AQ63" s="844"/>
      <c r="AR63" s="844"/>
      <c r="AS63" s="844"/>
      <c r="AT63" s="844"/>
      <c r="AU63" s="844">
        <v>4885</v>
      </c>
      <c r="AV63" s="844"/>
      <c r="AW63" s="844"/>
      <c r="AX63" s="844"/>
      <c r="AY63" s="844"/>
      <c r="AZ63" s="848"/>
      <c r="BA63" s="848"/>
      <c r="BB63" s="848"/>
      <c r="BC63" s="848"/>
      <c r="BD63" s="848"/>
      <c r="BE63" s="849"/>
      <c r="BF63" s="849"/>
      <c r="BG63" s="849"/>
      <c r="BH63" s="849"/>
      <c r="BI63" s="850"/>
      <c r="BJ63" s="851" t="s">
        <v>123</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399</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400</v>
      </c>
      <c r="AV66" s="734"/>
      <c r="AW66" s="734"/>
      <c r="AX66" s="734"/>
      <c r="AY66" s="735"/>
      <c r="AZ66" s="733" t="s">
        <v>365</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550</v>
      </c>
      <c r="C68" s="870"/>
      <c r="D68" s="870"/>
      <c r="E68" s="870"/>
      <c r="F68" s="870"/>
      <c r="G68" s="870"/>
      <c r="H68" s="870"/>
      <c r="I68" s="870"/>
      <c r="J68" s="870"/>
      <c r="K68" s="870"/>
      <c r="L68" s="870"/>
      <c r="M68" s="870"/>
      <c r="N68" s="870"/>
      <c r="O68" s="870"/>
      <c r="P68" s="871"/>
      <c r="Q68" s="872">
        <v>224</v>
      </c>
      <c r="R68" s="866"/>
      <c r="S68" s="866"/>
      <c r="T68" s="866"/>
      <c r="U68" s="866"/>
      <c r="V68" s="866">
        <v>218</v>
      </c>
      <c r="W68" s="866"/>
      <c r="X68" s="866"/>
      <c r="Y68" s="866"/>
      <c r="Z68" s="866"/>
      <c r="AA68" s="866">
        <v>6</v>
      </c>
      <c r="AB68" s="866"/>
      <c r="AC68" s="866"/>
      <c r="AD68" s="866"/>
      <c r="AE68" s="866"/>
      <c r="AF68" s="866">
        <v>6</v>
      </c>
      <c r="AG68" s="866"/>
      <c r="AH68" s="866"/>
      <c r="AI68" s="866"/>
      <c r="AJ68" s="866"/>
      <c r="AK68" s="830" t="s">
        <v>549</v>
      </c>
      <c r="AL68" s="830"/>
      <c r="AM68" s="830"/>
      <c r="AN68" s="830"/>
      <c r="AO68" s="830"/>
      <c r="AP68" s="866">
        <v>568</v>
      </c>
      <c r="AQ68" s="866"/>
      <c r="AR68" s="866"/>
      <c r="AS68" s="866"/>
      <c r="AT68" s="866"/>
      <c r="AU68" s="866">
        <v>406</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551</v>
      </c>
      <c r="C69" s="874"/>
      <c r="D69" s="874"/>
      <c r="E69" s="874"/>
      <c r="F69" s="874"/>
      <c r="G69" s="874"/>
      <c r="H69" s="874"/>
      <c r="I69" s="874"/>
      <c r="J69" s="874"/>
      <c r="K69" s="874"/>
      <c r="L69" s="874"/>
      <c r="M69" s="874"/>
      <c r="N69" s="874"/>
      <c r="O69" s="874"/>
      <c r="P69" s="875"/>
      <c r="Q69" s="876">
        <v>151</v>
      </c>
      <c r="R69" s="830"/>
      <c r="S69" s="830"/>
      <c r="T69" s="830"/>
      <c r="U69" s="830"/>
      <c r="V69" s="830">
        <v>149</v>
      </c>
      <c r="W69" s="830"/>
      <c r="X69" s="830"/>
      <c r="Y69" s="830"/>
      <c r="Z69" s="830"/>
      <c r="AA69" s="830">
        <v>2</v>
      </c>
      <c r="AB69" s="830"/>
      <c r="AC69" s="830"/>
      <c r="AD69" s="830"/>
      <c r="AE69" s="830"/>
      <c r="AF69" s="830">
        <v>2</v>
      </c>
      <c r="AG69" s="830"/>
      <c r="AH69" s="830"/>
      <c r="AI69" s="830"/>
      <c r="AJ69" s="830"/>
      <c r="AK69" s="830" t="s">
        <v>549</v>
      </c>
      <c r="AL69" s="830"/>
      <c r="AM69" s="830"/>
      <c r="AN69" s="830"/>
      <c r="AO69" s="830"/>
      <c r="AP69" s="830" t="s">
        <v>549</v>
      </c>
      <c r="AQ69" s="830"/>
      <c r="AR69" s="830"/>
      <c r="AS69" s="830"/>
      <c r="AT69" s="830"/>
      <c r="AU69" s="830" t="s">
        <v>549</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552</v>
      </c>
      <c r="C70" s="874"/>
      <c r="D70" s="874"/>
      <c r="E70" s="874"/>
      <c r="F70" s="874"/>
      <c r="G70" s="874"/>
      <c r="H70" s="874"/>
      <c r="I70" s="874"/>
      <c r="J70" s="874"/>
      <c r="K70" s="874"/>
      <c r="L70" s="874"/>
      <c r="M70" s="874"/>
      <c r="N70" s="874"/>
      <c r="O70" s="874"/>
      <c r="P70" s="875"/>
      <c r="Q70" s="876">
        <v>121</v>
      </c>
      <c r="R70" s="830"/>
      <c r="S70" s="830"/>
      <c r="T70" s="830"/>
      <c r="U70" s="830"/>
      <c r="V70" s="830">
        <v>117</v>
      </c>
      <c r="W70" s="830"/>
      <c r="X70" s="830"/>
      <c r="Y70" s="830"/>
      <c r="Z70" s="830"/>
      <c r="AA70" s="830">
        <v>4</v>
      </c>
      <c r="AB70" s="830"/>
      <c r="AC70" s="830"/>
      <c r="AD70" s="830"/>
      <c r="AE70" s="830"/>
      <c r="AF70" s="830">
        <v>4</v>
      </c>
      <c r="AG70" s="830"/>
      <c r="AH70" s="830"/>
      <c r="AI70" s="830"/>
      <c r="AJ70" s="830"/>
      <c r="AK70" s="830" t="s">
        <v>549</v>
      </c>
      <c r="AL70" s="830"/>
      <c r="AM70" s="830"/>
      <c r="AN70" s="830"/>
      <c r="AO70" s="830"/>
      <c r="AP70" s="830" t="s">
        <v>549</v>
      </c>
      <c r="AQ70" s="830"/>
      <c r="AR70" s="830"/>
      <c r="AS70" s="830"/>
      <c r="AT70" s="830"/>
      <c r="AU70" s="830" t="s">
        <v>549</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553</v>
      </c>
      <c r="C71" s="874"/>
      <c r="D71" s="874"/>
      <c r="E71" s="874"/>
      <c r="F71" s="874"/>
      <c r="G71" s="874"/>
      <c r="H71" s="874"/>
      <c r="I71" s="874"/>
      <c r="J71" s="874"/>
      <c r="K71" s="874"/>
      <c r="L71" s="874"/>
      <c r="M71" s="874"/>
      <c r="N71" s="874"/>
      <c r="O71" s="874"/>
      <c r="P71" s="875"/>
      <c r="Q71" s="876">
        <v>884</v>
      </c>
      <c r="R71" s="830"/>
      <c r="S71" s="830"/>
      <c r="T71" s="830"/>
      <c r="U71" s="830"/>
      <c r="V71" s="830">
        <v>846</v>
      </c>
      <c r="W71" s="830"/>
      <c r="X71" s="830"/>
      <c r="Y71" s="830"/>
      <c r="Z71" s="830"/>
      <c r="AA71" s="830">
        <v>38</v>
      </c>
      <c r="AB71" s="830"/>
      <c r="AC71" s="830"/>
      <c r="AD71" s="830"/>
      <c r="AE71" s="830"/>
      <c r="AF71" s="830">
        <v>38</v>
      </c>
      <c r="AG71" s="830"/>
      <c r="AH71" s="830"/>
      <c r="AI71" s="830"/>
      <c r="AJ71" s="830"/>
      <c r="AK71" s="830" t="s">
        <v>549</v>
      </c>
      <c r="AL71" s="830"/>
      <c r="AM71" s="830"/>
      <c r="AN71" s="830"/>
      <c r="AO71" s="830"/>
      <c r="AP71" s="830" t="s">
        <v>549</v>
      </c>
      <c r="AQ71" s="830"/>
      <c r="AR71" s="830"/>
      <c r="AS71" s="830"/>
      <c r="AT71" s="830"/>
      <c r="AU71" s="830" t="s">
        <v>549</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554</v>
      </c>
      <c r="C72" s="874"/>
      <c r="D72" s="874"/>
      <c r="E72" s="874"/>
      <c r="F72" s="874"/>
      <c r="G72" s="874"/>
      <c r="H72" s="874"/>
      <c r="I72" s="874"/>
      <c r="J72" s="874"/>
      <c r="K72" s="874"/>
      <c r="L72" s="874"/>
      <c r="M72" s="874"/>
      <c r="N72" s="874"/>
      <c r="O72" s="874"/>
      <c r="P72" s="875"/>
      <c r="Q72" s="876">
        <v>104</v>
      </c>
      <c r="R72" s="830"/>
      <c r="S72" s="830"/>
      <c r="T72" s="830"/>
      <c r="U72" s="830"/>
      <c r="V72" s="830">
        <v>81</v>
      </c>
      <c r="W72" s="830"/>
      <c r="X72" s="830"/>
      <c r="Y72" s="830"/>
      <c r="Z72" s="830"/>
      <c r="AA72" s="830">
        <v>23</v>
      </c>
      <c r="AB72" s="830"/>
      <c r="AC72" s="830"/>
      <c r="AD72" s="830"/>
      <c r="AE72" s="830"/>
      <c r="AF72" s="830">
        <v>23</v>
      </c>
      <c r="AG72" s="830"/>
      <c r="AH72" s="830"/>
      <c r="AI72" s="830"/>
      <c r="AJ72" s="830"/>
      <c r="AK72" s="830" t="s">
        <v>549</v>
      </c>
      <c r="AL72" s="830"/>
      <c r="AM72" s="830"/>
      <c r="AN72" s="830"/>
      <c r="AO72" s="830"/>
      <c r="AP72" s="830" t="s">
        <v>549</v>
      </c>
      <c r="AQ72" s="830"/>
      <c r="AR72" s="830"/>
      <c r="AS72" s="830"/>
      <c r="AT72" s="830"/>
      <c r="AU72" s="830" t="s">
        <v>549</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555</v>
      </c>
      <c r="C73" s="874"/>
      <c r="D73" s="874"/>
      <c r="E73" s="874"/>
      <c r="F73" s="874"/>
      <c r="G73" s="874"/>
      <c r="H73" s="874"/>
      <c r="I73" s="874"/>
      <c r="J73" s="874"/>
      <c r="K73" s="874"/>
      <c r="L73" s="874"/>
      <c r="M73" s="874"/>
      <c r="N73" s="874"/>
      <c r="O73" s="874"/>
      <c r="P73" s="875"/>
      <c r="Q73" s="876">
        <v>2436</v>
      </c>
      <c r="R73" s="830"/>
      <c r="S73" s="830"/>
      <c r="T73" s="830"/>
      <c r="U73" s="830"/>
      <c r="V73" s="830">
        <v>2409</v>
      </c>
      <c r="W73" s="830"/>
      <c r="X73" s="830"/>
      <c r="Y73" s="830"/>
      <c r="Z73" s="830"/>
      <c r="AA73" s="830">
        <v>27</v>
      </c>
      <c r="AB73" s="830"/>
      <c r="AC73" s="830"/>
      <c r="AD73" s="830"/>
      <c r="AE73" s="830"/>
      <c r="AF73" s="830">
        <v>27</v>
      </c>
      <c r="AG73" s="830"/>
      <c r="AH73" s="830"/>
      <c r="AI73" s="830"/>
      <c r="AJ73" s="830"/>
      <c r="AK73" s="830">
        <v>2</v>
      </c>
      <c r="AL73" s="830"/>
      <c r="AM73" s="830"/>
      <c r="AN73" s="830"/>
      <c r="AO73" s="830"/>
      <c r="AP73" s="830">
        <v>193</v>
      </c>
      <c r="AQ73" s="830"/>
      <c r="AR73" s="830"/>
      <c r="AS73" s="830"/>
      <c r="AT73" s="830"/>
      <c r="AU73" s="830">
        <v>35</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556</v>
      </c>
      <c r="C74" s="874"/>
      <c r="D74" s="874"/>
      <c r="E74" s="874"/>
      <c r="F74" s="874"/>
      <c r="G74" s="874"/>
      <c r="H74" s="874"/>
      <c r="I74" s="874"/>
      <c r="J74" s="874"/>
      <c r="K74" s="874"/>
      <c r="L74" s="874"/>
      <c r="M74" s="874"/>
      <c r="N74" s="874"/>
      <c r="O74" s="874"/>
      <c r="P74" s="875"/>
      <c r="Q74" s="876">
        <v>12127</v>
      </c>
      <c r="R74" s="830"/>
      <c r="S74" s="830"/>
      <c r="T74" s="830"/>
      <c r="U74" s="830"/>
      <c r="V74" s="830">
        <v>11635</v>
      </c>
      <c r="W74" s="830"/>
      <c r="X74" s="830"/>
      <c r="Y74" s="830"/>
      <c r="Z74" s="830"/>
      <c r="AA74" s="830">
        <v>492</v>
      </c>
      <c r="AB74" s="830"/>
      <c r="AC74" s="830"/>
      <c r="AD74" s="830"/>
      <c r="AE74" s="830"/>
      <c r="AF74" s="830">
        <v>492</v>
      </c>
      <c r="AG74" s="830"/>
      <c r="AH74" s="830"/>
      <c r="AI74" s="830"/>
      <c r="AJ74" s="830"/>
      <c r="AK74" s="830">
        <v>0</v>
      </c>
      <c r="AL74" s="830"/>
      <c r="AM74" s="830"/>
      <c r="AN74" s="830"/>
      <c r="AO74" s="830"/>
      <c r="AP74" s="830" t="s">
        <v>549</v>
      </c>
      <c r="AQ74" s="830"/>
      <c r="AR74" s="830"/>
      <c r="AS74" s="830"/>
      <c r="AT74" s="830"/>
      <c r="AU74" s="830" t="s">
        <v>549</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t="s">
        <v>557</v>
      </c>
      <c r="C75" s="874"/>
      <c r="D75" s="874"/>
      <c r="E75" s="874"/>
      <c r="F75" s="874"/>
      <c r="G75" s="874"/>
      <c r="H75" s="874"/>
      <c r="I75" s="874"/>
      <c r="J75" s="874"/>
      <c r="K75" s="874"/>
      <c r="L75" s="874"/>
      <c r="M75" s="874"/>
      <c r="N75" s="874"/>
      <c r="O75" s="874"/>
      <c r="P75" s="875"/>
      <c r="Q75" s="877">
        <v>12</v>
      </c>
      <c r="R75" s="878"/>
      <c r="S75" s="878"/>
      <c r="T75" s="878"/>
      <c r="U75" s="834"/>
      <c r="V75" s="879">
        <v>12</v>
      </c>
      <c r="W75" s="878"/>
      <c r="X75" s="878"/>
      <c r="Y75" s="878"/>
      <c r="Z75" s="834"/>
      <c r="AA75" s="879">
        <v>0</v>
      </c>
      <c r="AB75" s="878"/>
      <c r="AC75" s="878"/>
      <c r="AD75" s="878"/>
      <c r="AE75" s="834"/>
      <c r="AF75" s="879">
        <v>0</v>
      </c>
      <c r="AG75" s="878"/>
      <c r="AH75" s="878"/>
      <c r="AI75" s="878"/>
      <c r="AJ75" s="834"/>
      <c r="AK75" s="879">
        <v>0</v>
      </c>
      <c r="AL75" s="878"/>
      <c r="AM75" s="878"/>
      <c r="AN75" s="878"/>
      <c r="AO75" s="834"/>
      <c r="AP75" s="830" t="s">
        <v>549</v>
      </c>
      <c r="AQ75" s="830"/>
      <c r="AR75" s="830"/>
      <c r="AS75" s="830"/>
      <c r="AT75" s="830"/>
      <c r="AU75" s="830" t="s">
        <v>549</v>
      </c>
      <c r="AV75" s="830"/>
      <c r="AW75" s="830"/>
      <c r="AX75" s="830"/>
      <c r="AY75" s="830"/>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t="s">
        <v>558</v>
      </c>
      <c r="C76" s="874"/>
      <c r="D76" s="874"/>
      <c r="E76" s="874"/>
      <c r="F76" s="874"/>
      <c r="G76" s="874"/>
      <c r="H76" s="874"/>
      <c r="I76" s="874"/>
      <c r="J76" s="874"/>
      <c r="K76" s="874"/>
      <c r="L76" s="874"/>
      <c r="M76" s="874"/>
      <c r="N76" s="874"/>
      <c r="O76" s="874"/>
      <c r="P76" s="875"/>
      <c r="Q76" s="877">
        <v>785</v>
      </c>
      <c r="R76" s="878"/>
      <c r="S76" s="878"/>
      <c r="T76" s="878"/>
      <c r="U76" s="834"/>
      <c r="V76" s="879">
        <v>370</v>
      </c>
      <c r="W76" s="878"/>
      <c r="X76" s="878"/>
      <c r="Y76" s="878"/>
      <c r="Z76" s="834"/>
      <c r="AA76" s="879">
        <v>414</v>
      </c>
      <c r="AB76" s="878"/>
      <c r="AC76" s="878"/>
      <c r="AD76" s="878"/>
      <c r="AE76" s="834"/>
      <c r="AF76" s="879">
        <v>414</v>
      </c>
      <c r="AG76" s="878"/>
      <c r="AH76" s="878"/>
      <c r="AI76" s="878"/>
      <c r="AJ76" s="834"/>
      <c r="AK76" s="879">
        <v>0</v>
      </c>
      <c r="AL76" s="878"/>
      <c r="AM76" s="878"/>
      <c r="AN76" s="878"/>
      <c r="AO76" s="834"/>
      <c r="AP76" s="830" t="s">
        <v>549</v>
      </c>
      <c r="AQ76" s="830"/>
      <c r="AR76" s="830"/>
      <c r="AS76" s="830"/>
      <c r="AT76" s="830"/>
      <c r="AU76" s="830" t="s">
        <v>549</v>
      </c>
      <c r="AV76" s="830"/>
      <c r="AW76" s="830"/>
      <c r="AX76" s="830"/>
      <c r="AY76" s="830"/>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t="s">
        <v>559</v>
      </c>
      <c r="C77" s="874"/>
      <c r="D77" s="874"/>
      <c r="E77" s="874"/>
      <c r="F77" s="874"/>
      <c r="G77" s="874"/>
      <c r="H77" s="874"/>
      <c r="I77" s="874"/>
      <c r="J77" s="874"/>
      <c r="K77" s="874"/>
      <c r="L77" s="874"/>
      <c r="M77" s="874"/>
      <c r="N77" s="874"/>
      <c r="O77" s="874"/>
      <c r="P77" s="875"/>
      <c r="Q77" s="877">
        <v>906481</v>
      </c>
      <c r="R77" s="878"/>
      <c r="S77" s="878"/>
      <c r="T77" s="878"/>
      <c r="U77" s="834"/>
      <c r="V77" s="879">
        <v>887687</v>
      </c>
      <c r="W77" s="878"/>
      <c r="X77" s="878"/>
      <c r="Y77" s="878"/>
      <c r="Z77" s="834"/>
      <c r="AA77" s="879">
        <v>18794</v>
      </c>
      <c r="AB77" s="878"/>
      <c r="AC77" s="878"/>
      <c r="AD77" s="878"/>
      <c r="AE77" s="834"/>
      <c r="AF77" s="879">
        <v>18794</v>
      </c>
      <c r="AG77" s="878"/>
      <c r="AH77" s="878"/>
      <c r="AI77" s="878"/>
      <c r="AJ77" s="834"/>
      <c r="AK77" s="879">
        <v>9782</v>
      </c>
      <c r="AL77" s="878"/>
      <c r="AM77" s="878"/>
      <c r="AN77" s="878"/>
      <c r="AO77" s="834"/>
      <c r="AP77" s="830" t="s">
        <v>549</v>
      </c>
      <c r="AQ77" s="830"/>
      <c r="AR77" s="830"/>
      <c r="AS77" s="830"/>
      <c r="AT77" s="830"/>
      <c r="AU77" s="830" t="s">
        <v>549</v>
      </c>
      <c r="AV77" s="830"/>
      <c r="AW77" s="830"/>
      <c r="AX77" s="830"/>
      <c r="AY77" s="830"/>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19799</v>
      </c>
      <c r="AG88" s="844"/>
      <c r="AH88" s="844"/>
      <c r="AI88" s="844"/>
      <c r="AJ88" s="844"/>
      <c r="AK88" s="841"/>
      <c r="AL88" s="841"/>
      <c r="AM88" s="841"/>
      <c r="AN88" s="841"/>
      <c r="AO88" s="841"/>
      <c r="AP88" s="844">
        <v>761</v>
      </c>
      <c r="AQ88" s="844"/>
      <c r="AR88" s="844"/>
      <c r="AS88" s="844"/>
      <c r="AT88" s="844"/>
      <c r="AU88" s="844">
        <v>441</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403</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404</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407</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408</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409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410</v>
      </c>
      <c r="AB109" s="893"/>
      <c r="AC109" s="893"/>
      <c r="AD109" s="893"/>
      <c r="AE109" s="894"/>
      <c r="AF109" s="892" t="s">
        <v>411</v>
      </c>
      <c r="AG109" s="893"/>
      <c r="AH109" s="893"/>
      <c r="AI109" s="893"/>
      <c r="AJ109" s="894"/>
      <c r="AK109" s="892" t="s">
        <v>295</v>
      </c>
      <c r="AL109" s="893"/>
      <c r="AM109" s="893"/>
      <c r="AN109" s="893"/>
      <c r="AO109" s="894"/>
      <c r="AP109" s="892" t="s">
        <v>412</v>
      </c>
      <c r="AQ109" s="893"/>
      <c r="AR109" s="893"/>
      <c r="AS109" s="893"/>
      <c r="AT109" s="895"/>
      <c r="AU109" s="912" t="s">
        <v>409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410</v>
      </c>
      <c r="BR109" s="893"/>
      <c r="BS109" s="893"/>
      <c r="BT109" s="893"/>
      <c r="BU109" s="894"/>
      <c r="BV109" s="892" t="s">
        <v>411</v>
      </c>
      <c r="BW109" s="893"/>
      <c r="BX109" s="893"/>
      <c r="BY109" s="893"/>
      <c r="BZ109" s="894"/>
      <c r="CA109" s="892" t="s">
        <v>295</v>
      </c>
      <c r="CB109" s="893"/>
      <c r="CC109" s="893"/>
      <c r="CD109" s="893"/>
      <c r="CE109" s="894"/>
      <c r="CF109" s="913" t="s">
        <v>412</v>
      </c>
      <c r="CG109" s="913"/>
      <c r="CH109" s="913"/>
      <c r="CI109" s="913"/>
      <c r="CJ109" s="913"/>
      <c r="CK109" s="892" t="s">
        <v>413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410</v>
      </c>
      <c r="DH109" s="893"/>
      <c r="DI109" s="893"/>
      <c r="DJ109" s="893"/>
      <c r="DK109" s="894"/>
      <c r="DL109" s="892" t="s">
        <v>411</v>
      </c>
      <c r="DM109" s="893"/>
      <c r="DN109" s="893"/>
      <c r="DO109" s="893"/>
      <c r="DP109" s="894"/>
      <c r="DQ109" s="892" t="s">
        <v>295</v>
      </c>
      <c r="DR109" s="893"/>
      <c r="DS109" s="893"/>
      <c r="DT109" s="893"/>
      <c r="DU109" s="894"/>
      <c r="DV109" s="892" t="s">
        <v>412</v>
      </c>
      <c r="DW109" s="893"/>
      <c r="DX109" s="893"/>
      <c r="DY109" s="893"/>
      <c r="DZ109" s="895"/>
    </row>
    <row r="110" spans="1:131" s="218" customFormat="1" ht="26.25" customHeight="1" x14ac:dyDescent="0.2">
      <c r="A110" s="896" t="s">
        <v>414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2430897</v>
      </c>
      <c r="AB110" s="900"/>
      <c r="AC110" s="900"/>
      <c r="AD110" s="900"/>
      <c r="AE110" s="901"/>
      <c r="AF110" s="902">
        <v>2399842</v>
      </c>
      <c r="AG110" s="900"/>
      <c r="AH110" s="900"/>
      <c r="AI110" s="900"/>
      <c r="AJ110" s="901"/>
      <c r="AK110" s="902">
        <v>2317907</v>
      </c>
      <c r="AL110" s="900"/>
      <c r="AM110" s="900"/>
      <c r="AN110" s="900"/>
      <c r="AO110" s="901"/>
      <c r="AP110" s="903">
        <v>21.9</v>
      </c>
      <c r="AQ110" s="904"/>
      <c r="AR110" s="904"/>
      <c r="AS110" s="904"/>
      <c r="AT110" s="905"/>
      <c r="AU110" s="906" t="s">
        <v>70</v>
      </c>
      <c r="AV110" s="907"/>
      <c r="AW110" s="907"/>
      <c r="AX110" s="907"/>
      <c r="AY110" s="907"/>
      <c r="AZ110" s="929" t="s">
        <v>415</v>
      </c>
      <c r="BA110" s="897"/>
      <c r="BB110" s="897"/>
      <c r="BC110" s="897"/>
      <c r="BD110" s="897"/>
      <c r="BE110" s="897"/>
      <c r="BF110" s="897"/>
      <c r="BG110" s="897"/>
      <c r="BH110" s="897"/>
      <c r="BI110" s="897"/>
      <c r="BJ110" s="897"/>
      <c r="BK110" s="897"/>
      <c r="BL110" s="897"/>
      <c r="BM110" s="897"/>
      <c r="BN110" s="897"/>
      <c r="BO110" s="897"/>
      <c r="BP110" s="898"/>
      <c r="BQ110" s="930">
        <v>23737608</v>
      </c>
      <c r="BR110" s="931"/>
      <c r="BS110" s="931"/>
      <c r="BT110" s="931"/>
      <c r="BU110" s="931"/>
      <c r="BV110" s="931">
        <v>25579062</v>
      </c>
      <c r="BW110" s="931"/>
      <c r="BX110" s="931"/>
      <c r="BY110" s="931"/>
      <c r="BZ110" s="931"/>
      <c r="CA110" s="931">
        <v>26286227</v>
      </c>
      <c r="CB110" s="931"/>
      <c r="CC110" s="931"/>
      <c r="CD110" s="931"/>
      <c r="CE110" s="931"/>
      <c r="CF110" s="944">
        <v>248.5</v>
      </c>
      <c r="CG110" s="945"/>
      <c r="CH110" s="945"/>
      <c r="CI110" s="945"/>
      <c r="CJ110" s="945"/>
      <c r="CK110" s="946" t="s">
        <v>416</v>
      </c>
      <c r="CL110" s="947"/>
      <c r="CM110" s="929" t="s">
        <v>417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123</v>
      </c>
      <c r="DH110" s="931"/>
      <c r="DI110" s="931"/>
      <c r="DJ110" s="931"/>
      <c r="DK110" s="931"/>
      <c r="DL110" s="931" t="s">
        <v>123</v>
      </c>
      <c r="DM110" s="931"/>
      <c r="DN110" s="931"/>
      <c r="DO110" s="931"/>
      <c r="DP110" s="931"/>
      <c r="DQ110" s="931" t="s">
        <v>123</v>
      </c>
      <c r="DR110" s="931"/>
      <c r="DS110" s="931"/>
      <c r="DT110" s="931"/>
      <c r="DU110" s="931"/>
      <c r="DV110" s="932" t="s">
        <v>123</v>
      </c>
      <c r="DW110" s="932"/>
      <c r="DX110" s="932"/>
      <c r="DY110" s="932"/>
      <c r="DZ110" s="933"/>
    </row>
    <row r="111" spans="1:131" s="218" customFormat="1" ht="26.25" customHeight="1" x14ac:dyDescent="0.2">
      <c r="A111" s="934" t="s">
        <v>418</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123</v>
      </c>
      <c r="AB111" s="938"/>
      <c r="AC111" s="938"/>
      <c r="AD111" s="938"/>
      <c r="AE111" s="939"/>
      <c r="AF111" s="940" t="s">
        <v>123</v>
      </c>
      <c r="AG111" s="938"/>
      <c r="AH111" s="938"/>
      <c r="AI111" s="938"/>
      <c r="AJ111" s="939"/>
      <c r="AK111" s="940" t="s">
        <v>123</v>
      </c>
      <c r="AL111" s="938"/>
      <c r="AM111" s="938"/>
      <c r="AN111" s="938"/>
      <c r="AO111" s="939"/>
      <c r="AP111" s="941" t="s">
        <v>123</v>
      </c>
      <c r="AQ111" s="942"/>
      <c r="AR111" s="942"/>
      <c r="AS111" s="942"/>
      <c r="AT111" s="943"/>
      <c r="AU111" s="908"/>
      <c r="AV111" s="909"/>
      <c r="AW111" s="909"/>
      <c r="AX111" s="909"/>
      <c r="AY111" s="909"/>
      <c r="AZ111" s="922" t="s">
        <v>419</v>
      </c>
      <c r="BA111" s="923"/>
      <c r="BB111" s="923"/>
      <c r="BC111" s="923"/>
      <c r="BD111" s="923"/>
      <c r="BE111" s="923"/>
      <c r="BF111" s="923"/>
      <c r="BG111" s="923"/>
      <c r="BH111" s="923"/>
      <c r="BI111" s="923"/>
      <c r="BJ111" s="923"/>
      <c r="BK111" s="923"/>
      <c r="BL111" s="923"/>
      <c r="BM111" s="923"/>
      <c r="BN111" s="923"/>
      <c r="BO111" s="923"/>
      <c r="BP111" s="924"/>
      <c r="BQ111" s="925" t="s">
        <v>123</v>
      </c>
      <c r="BR111" s="926"/>
      <c r="BS111" s="926"/>
      <c r="BT111" s="926"/>
      <c r="BU111" s="926"/>
      <c r="BV111" s="926" t="s">
        <v>123</v>
      </c>
      <c r="BW111" s="926"/>
      <c r="BX111" s="926"/>
      <c r="BY111" s="926"/>
      <c r="BZ111" s="926"/>
      <c r="CA111" s="926" t="s">
        <v>123</v>
      </c>
      <c r="CB111" s="926"/>
      <c r="CC111" s="926"/>
      <c r="CD111" s="926"/>
      <c r="CE111" s="926"/>
      <c r="CF111" s="920" t="s">
        <v>123</v>
      </c>
      <c r="CG111" s="921"/>
      <c r="CH111" s="921"/>
      <c r="CI111" s="921"/>
      <c r="CJ111" s="921"/>
      <c r="CK111" s="948"/>
      <c r="CL111" s="949"/>
      <c r="CM111" s="922" t="s">
        <v>420</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123</v>
      </c>
      <c r="DH111" s="926"/>
      <c r="DI111" s="926"/>
      <c r="DJ111" s="926"/>
      <c r="DK111" s="926"/>
      <c r="DL111" s="926" t="s">
        <v>123</v>
      </c>
      <c r="DM111" s="926"/>
      <c r="DN111" s="926"/>
      <c r="DO111" s="926"/>
      <c r="DP111" s="926"/>
      <c r="DQ111" s="926" t="s">
        <v>123</v>
      </c>
      <c r="DR111" s="926"/>
      <c r="DS111" s="926"/>
      <c r="DT111" s="926"/>
      <c r="DU111" s="926"/>
      <c r="DV111" s="927" t="s">
        <v>123</v>
      </c>
      <c r="DW111" s="927"/>
      <c r="DX111" s="927"/>
      <c r="DY111" s="927"/>
      <c r="DZ111" s="928"/>
    </row>
    <row r="112" spans="1:131" s="218" customFormat="1" ht="26.25" customHeight="1" x14ac:dyDescent="0.2">
      <c r="A112" s="952" t="s">
        <v>421</v>
      </c>
      <c r="B112" s="953"/>
      <c r="C112" s="923" t="s">
        <v>422</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123</v>
      </c>
      <c r="AB112" s="959"/>
      <c r="AC112" s="959"/>
      <c r="AD112" s="959"/>
      <c r="AE112" s="960"/>
      <c r="AF112" s="961" t="s">
        <v>123</v>
      </c>
      <c r="AG112" s="959"/>
      <c r="AH112" s="959"/>
      <c r="AI112" s="959"/>
      <c r="AJ112" s="960"/>
      <c r="AK112" s="961" t="s">
        <v>123</v>
      </c>
      <c r="AL112" s="959"/>
      <c r="AM112" s="959"/>
      <c r="AN112" s="959"/>
      <c r="AO112" s="960"/>
      <c r="AP112" s="962" t="s">
        <v>123</v>
      </c>
      <c r="AQ112" s="963"/>
      <c r="AR112" s="963"/>
      <c r="AS112" s="963"/>
      <c r="AT112" s="964"/>
      <c r="AU112" s="908"/>
      <c r="AV112" s="909"/>
      <c r="AW112" s="909"/>
      <c r="AX112" s="909"/>
      <c r="AY112" s="909"/>
      <c r="AZ112" s="922" t="s">
        <v>423</v>
      </c>
      <c r="BA112" s="923"/>
      <c r="BB112" s="923"/>
      <c r="BC112" s="923"/>
      <c r="BD112" s="923"/>
      <c r="BE112" s="923"/>
      <c r="BF112" s="923"/>
      <c r="BG112" s="923"/>
      <c r="BH112" s="923"/>
      <c r="BI112" s="923"/>
      <c r="BJ112" s="923"/>
      <c r="BK112" s="923"/>
      <c r="BL112" s="923"/>
      <c r="BM112" s="923"/>
      <c r="BN112" s="923"/>
      <c r="BO112" s="923"/>
      <c r="BP112" s="924"/>
      <c r="BQ112" s="925">
        <v>5931717</v>
      </c>
      <c r="BR112" s="926"/>
      <c r="BS112" s="926"/>
      <c r="BT112" s="926"/>
      <c r="BU112" s="926"/>
      <c r="BV112" s="926">
        <v>5309162</v>
      </c>
      <c r="BW112" s="926"/>
      <c r="BX112" s="926"/>
      <c r="BY112" s="926"/>
      <c r="BZ112" s="926"/>
      <c r="CA112" s="926">
        <v>4884676</v>
      </c>
      <c r="CB112" s="926"/>
      <c r="CC112" s="926"/>
      <c r="CD112" s="926"/>
      <c r="CE112" s="926"/>
      <c r="CF112" s="920">
        <v>46.2</v>
      </c>
      <c r="CG112" s="921"/>
      <c r="CH112" s="921"/>
      <c r="CI112" s="921"/>
      <c r="CJ112" s="921"/>
      <c r="CK112" s="948"/>
      <c r="CL112" s="949"/>
      <c r="CM112" s="922" t="s">
        <v>424</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123</v>
      </c>
      <c r="DH112" s="926"/>
      <c r="DI112" s="926"/>
      <c r="DJ112" s="926"/>
      <c r="DK112" s="926"/>
      <c r="DL112" s="926" t="s">
        <v>123</v>
      </c>
      <c r="DM112" s="926"/>
      <c r="DN112" s="926"/>
      <c r="DO112" s="926"/>
      <c r="DP112" s="926"/>
      <c r="DQ112" s="926" t="s">
        <v>123</v>
      </c>
      <c r="DR112" s="926"/>
      <c r="DS112" s="926"/>
      <c r="DT112" s="926"/>
      <c r="DU112" s="926"/>
      <c r="DV112" s="927" t="s">
        <v>123</v>
      </c>
      <c r="DW112" s="927"/>
      <c r="DX112" s="927"/>
      <c r="DY112" s="927"/>
      <c r="DZ112" s="928"/>
    </row>
    <row r="113" spans="1:130" s="218" customFormat="1" ht="26.25" customHeight="1" x14ac:dyDescent="0.2">
      <c r="A113" s="954"/>
      <c r="B113" s="955"/>
      <c r="C113" s="923" t="s">
        <v>425</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960142</v>
      </c>
      <c r="AB113" s="938"/>
      <c r="AC113" s="938"/>
      <c r="AD113" s="938"/>
      <c r="AE113" s="939"/>
      <c r="AF113" s="940">
        <v>990863</v>
      </c>
      <c r="AG113" s="938"/>
      <c r="AH113" s="938"/>
      <c r="AI113" s="938"/>
      <c r="AJ113" s="939"/>
      <c r="AK113" s="940">
        <v>876060</v>
      </c>
      <c r="AL113" s="938"/>
      <c r="AM113" s="938"/>
      <c r="AN113" s="938"/>
      <c r="AO113" s="939"/>
      <c r="AP113" s="941">
        <v>8.3000000000000007</v>
      </c>
      <c r="AQ113" s="942"/>
      <c r="AR113" s="942"/>
      <c r="AS113" s="942"/>
      <c r="AT113" s="943"/>
      <c r="AU113" s="908"/>
      <c r="AV113" s="909"/>
      <c r="AW113" s="909"/>
      <c r="AX113" s="909"/>
      <c r="AY113" s="909"/>
      <c r="AZ113" s="922" t="s">
        <v>426</v>
      </c>
      <c r="BA113" s="923"/>
      <c r="BB113" s="923"/>
      <c r="BC113" s="923"/>
      <c r="BD113" s="923"/>
      <c r="BE113" s="923"/>
      <c r="BF113" s="923"/>
      <c r="BG113" s="923"/>
      <c r="BH113" s="923"/>
      <c r="BI113" s="923"/>
      <c r="BJ113" s="923"/>
      <c r="BK113" s="923"/>
      <c r="BL113" s="923"/>
      <c r="BM113" s="923"/>
      <c r="BN113" s="923"/>
      <c r="BO113" s="923"/>
      <c r="BP113" s="924"/>
      <c r="BQ113" s="925">
        <v>449982</v>
      </c>
      <c r="BR113" s="926"/>
      <c r="BS113" s="926"/>
      <c r="BT113" s="926"/>
      <c r="BU113" s="926"/>
      <c r="BV113" s="926">
        <v>457468</v>
      </c>
      <c r="BW113" s="926"/>
      <c r="BX113" s="926"/>
      <c r="BY113" s="926"/>
      <c r="BZ113" s="926"/>
      <c r="CA113" s="926">
        <v>441053</v>
      </c>
      <c r="CB113" s="926"/>
      <c r="CC113" s="926"/>
      <c r="CD113" s="926"/>
      <c r="CE113" s="926"/>
      <c r="CF113" s="920">
        <v>4.2</v>
      </c>
      <c r="CG113" s="921"/>
      <c r="CH113" s="921"/>
      <c r="CI113" s="921"/>
      <c r="CJ113" s="921"/>
      <c r="CK113" s="948"/>
      <c r="CL113" s="949"/>
      <c r="CM113" s="922" t="s">
        <v>427</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123</v>
      </c>
      <c r="DH113" s="959"/>
      <c r="DI113" s="959"/>
      <c r="DJ113" s="959"/>
      <c r="DK113" s="960"/>
      <c r="DL113" s="961" t="s">
        <v>123</v>
      </c>
      <c r="DM113" s="959"/>
      <c r="DN113" s="959"/>
      <c r="DO113" s="959"/>
      <c r="DP113" s="960"/>
      <c r="DQ113" s="961" t="s">
        <v>123</v>
      </c>
      <c r="DR113" s="959"/>
      <c r="DS113" s="959"/>
      <c r="DT113" s="959"/>
      <c r="DU113" s="960"/>
      <c r="DV113" s="962" t="s">
        <v>123</v>
      </c>
      <c r="DW113" s="963"/>
      <c r="DX113" s="963"/>
      <c r="DY113" s="963"/>
      <c r="DZ113" s="964"/>
    </row>
    <row r="114" spans="1:130" s="218" customFormat="1" ht="26.25" customHeight="1" x14ac:dyDescent="0.2">
      <c r="A114" s="954"/>
      <c r="B114" s="955"/>
      <c r="C114" s="923" t="s">
        <v>428</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43086</v>
      </c>
      <c r="AB114" s="959"/>
      <c r="AC114" s="959"/>
      <c r="AD114" s="959"/>
      <c r="AE114" s="960"/>
      <c r="AF114" s="961">
        <v>14877</v>
      </c>
      <c r="AG114" s="959"/>
      <c r="AH114" s="959"/>
      <c r="AI114" s="959"/>
      <c r="AJ114" s="960"/>
      <c r="AK114" s="961">
        <v>9064</v>
      </c>
      <c r="AL114" s="959"/>
      <c r="AM114" s="959"/>
      <c r="AN114" s="959"/>
      <c r="AO114" s="960"/>
      <c r="AP114" s="962">
        <v>0.1</v>
      </c>
      <c r="AQ114" s="963"/>
      <c r="AR114" s="963"/>
      <c r="AS114" s="963"/>
      <c r="AT114" s="964"/>
      <c r="AU114" s="908"/>
      <c r="AV114" s="909"/>
      <c r="AW114" s="909"/>
      <c r="AX114" s="909"/>
      <c r="AY114" s="909"/>
      <c r="AZ114" s="922" t="s">
        <v>429</v>
      </c>
      <c r="BA114" s="923"/>
      <c r="BB114" s="923"/>
      <c r="BC114" s="923"/>
      <c r="BD114" s="923"/>
      <c r="BE114" s="923"/>
      <c r="BF114" s="923"/>
      <c r="BG114" s="923"/>
      <c r="BH114" s="923"/>
      <c r="BI114" s="923"/>
      <c r="BJ114" s="923"/>
      <c r="BK114" s="923"/>
      <c r="BL114" s="923"/>
      <c r="BM114" s="923"/>
      <c r="BN114" s="923"/>
      <c r="BO114" s="923"/>
      <c r="BP114" s="924"/>
      <c r="BQ114" s="925">
        <v>810814</v>
      </c>
      <c r="BR114" s="926"/>
      <c r="BS114" s="926"/>
      <c r="BT114" s="926"/>
      <c r="BU114" s="926"/>
      <c r="BV114" s="926">
        <v>732358</v>
      </c>
      <c r="BW114" s="926"/>
      <c r="BX114" s="926"/>
      <c r="BY114" s="926"/>
      <c r="BZ114" s="926"/>
      <c r="CA114" s="926">
        <v>590775</v>
      </c>
      <c r="CB114" s="926"/>
      <c r="CC114" s="926"/>
      <c r="CD114" s="926"/>
      <c r="CE114" s="926"/>
      <c r="CF114" s="920">
        <v>5.6</v>
      </c>
      <c r="CG114" s="921"/>
      <c r="CH114" s="921"/>
      <c r="CI114" s="921"/>
      <c r="CJ114" s="921"/>
      <c r="CK114" s="948"/>
      <c r="CL114" s="949"/>
      <c r="CM114" s="922" t="s">
        <v>430</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123</v>
      </c>
      <c r="DH114" s="959"/>
      <c r="DI114" s="959"/>
      <c r="DJ114" s="959"/>
      <c r="DK114" s="960"/>
      <c r="DL114" s="961" t="s">
        <v>123</v>
      </c>
      <c r="DM114" s="959"/>
      <c r="DN114" s="959"/>
      <c r="DO114" s="959"/>
      <c r="DP114" s="960"/>
      <c r="DQ114" s="961" t="s">
        <v>123</v>
      </c>
      <c r="DR114" s="959"/>
      <c r="DS114" s="959"/>
      <c r="DT114" s="959"/>
      <c r="DU114" s="960"/>
      <c r="DV114" s="962" t="s">
        <v>123</v>
      </c>
      <c r="DW114" s="963"/>
      <c r="DX114" s="963"/>
      <c r="DY114" s="963"/>
      <c r="DZ114" s="964"/>
    </row>
    <row r="115" spans="1:130" s="218" customFormat="1" ht="26.25" customHeight="1" x14ac:dyDescent="0.2">
      <c r="A115" s="954"/>
      <c r="B115" s="955"/>
      <c r="C115" s="923" t="s">
        <v>431</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123</v>
      </c>
      <c r="AB115" s="938"/>
      <c r="AC115" s="938"/>
      <c r="AD115" s="938"/>
      <c r="AE115" s="939"/>
      <c r="AF115" s="940" t="s">
        <v>123</v>
      </c>
      <c r="AG115" s="938"/>
      <c r="AH115" s="938"/>
      <c r="AI115" s="938"/>
      <c r="AJ115" s="939"/>
      <c r="AK115" s="940" t="s">
        <v>123</v>
      </c>
      <c r="AL115" s="938"/>
      <c r="AM115" s="938"/>
      <c r="AN115" s="938"/>
      <c r="AO115" s="939"/>
      <c r="AP115" s="941" t="s">
        <v>123</v>
      </c>
      <c r="AQ115" s="942"/>
      <c r="AR115" s="942"/>
      <c r="AS115" s="942"/>
      <c r="AT115" s="943"/>
      <c r="AU115" s="908"/>
      <c r="AV115" s="909"/>
      <c r="AW115" s="909"/>
      <c r="AX115" s="909"/>
      <c r="AY115" s="909"/>
      <c r="AZ115" s="922" t="s">
        <v>432</v>
      </c>
      <c r="BA115" s="923"/>
      <c r="BB115" s="923"/>
      <c r="BC115" s="923"/>
      <c r="BD115" s="923"/>
      <c r="BE115" s="923"/>
      <c r="BF115" s="923"/>
      <c r="BG115" s="923"/>
      <c r="BH115" s="923"/>
      <c r="BI115" s="923"/>
      <c r="BJ115" s="923"/>
      <c r="BK115" s="923"/>
      <c r="BL115" s="923"/>
      <c r="BM115" s="923"/>
      <c r="BN115" s="923"/>
      <c r="BO115" s="923"/>
      <c r="BP115" s="924"/>
      <c r="BQ115" s="925" t="s">
        <v>123</v>
      </c>
      <c r="BR115" s="926"/>
      <c r="BS115" s="926"/>
      <c r="BT115" s="926"/>
      <c r="BU115" s="926"/>
      <c r="BV115" s="926" t="s">
        <v>123</v>
      </c>
      <c r="BW115" s="926"/>
      <c r="BX115" s="926"/>
      <c r="BY115" s="926"/>
      <c r="BZ115" s="926"/>
      <c r="CA115" s="926" t="s">
        <v>123</v>
      </c>
      <c r="CB115" s="926"/>
      <c r="CC115" s="926"/>
      <c r="CD115" s="926"/>
      <c r="CE115" s="926"/>
      <c r="CF115" s="920" t="s">
        <v>123</v>
      </c>
      <c r="CG115" s="921"/>
      <c r="CH115" s="921"/>
      <c r="CI115" s="921"/>
      <c r="CJ115" s="921"/>
      <c r="CK115" s="948"/>
      <c r="CL115" s="949"/>
      <c r="CM115" s="922" t="s">
        <v>433</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123</v>
      </c>
      <c r="DH115" s="959"/>
      <c r="DI115" s="959"/>
      <c r="DJ115" s="959"/>
      <c r="DK115" s="960"/>
      <c r="DL115" s="961" t="s">
        <v>123</v>
      </c>
      <c r="DM115" s="959"/>
      <c r="DN115" s="959"/>
      <c r="DO115" s="959"/>
      <c r="DP115" s="960"/>
      <c r="DQ115" s="961" t="s">
        <v>123</v>
      </c>
      <c r="DR115" s="959"/>
      <c r="DS115" s="959"/>
      <c r="DT115" s="959"/>
      <c r="DU115" s="960"/>
      <c r="DV115" s="962" t="s">
        <v>123</v>
      </c>
      <c r="DW115" s="963"/>
      <c r="DX115" s="963"/>
      <c r="DY115" s="963"/>
      <c r="DZ115" s="964"/>
    </row>
    <row r="116" spans="1:130" s="218" customFormat="1" ht="26.25" customHeight="1" x14ac:dyDescent="0.2">
      <c r="A116" s="956"/>
      <c r="B116" s="957"/>
      <c r="C116" s="965" t="s">
        <v>434</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207</v>
      </c>
      <c r="AB116" s="959"/>
      <c r="AC116" s="959"/>
      <c r="AD116" s="959"/>
      <c r="AE116" s="960"/>
      <c r="AF116" s="961">
        <v>265</v>
      </c>
      <c r="AG116" s="959"/>
      <c r="AH116" s="959"/>
      <c r="AI116" s="959"/>
      <c r="AJ116" s="960"/>
      <c r="AK116" s="961">
        <v>1357</v>
      </c>
      <c r="AL116" s="959"/>
      <c r="AM116" s="959"/>
      <c r="AN116" s="959"/>
      <c r="AO116" s="960"/>
      <c r="AP116" s="962">
        <v>0</v>
      </c>
      <c r="AQ116" s="963"/>
      <c r="AR116" s="963"/>
      <c r="AS116" s="963"/>
      <c r="AT116" s="964"/>
      <c r="AU116" s="908"/>
      <c r="AV116" s="909"/>
      <c r="AW116" s="909"/>
      <c r="AX116" s="909"/>
      <c r="AY116" s="909"/>
      <c r="AZ116" s="967" t="s">
        <v>435</v>
      </c>
      <c r="BA116" s="968"/>
      <c r="BB116" s="968"/>
      <c r="BC116" s="968"/>
      <c r="BD116" s="968"/>
      <c r="BE116" s="968"/>
      <c r="BF116" s="968"/>
      <c r="BG116" s="968"/>
      <c r="BH116" s="968"/>
      <c r="BI116" s="968"/>
      <c r="BJ116" s="968"/>
      <c r="BK116" s="968"/>
      <c r="BL116" s="968"/>
      <c r="BM116" s="968"/>
      <c r="BN116" s="968"/>
      <c r="BO116" s="968"/>
      <c r="BP116" s="969"/>
      <c r="BQ116" s="925" t="s">
        <v>123</v>
      </c>
      <c r="BR116" s="926"/>
      <c r="BS116" s="926"/>
      <c r="BT116" s="926"/>
      <c r="BU116" s="926"/>
      <c r="BV116" s="926" t="s">
        <v>123</v>
      </c>
      <c r="BW116" s="926"/>
      <c r="BX116" s="926"/>
      <c r="BY116" s="926"/>
      <c r="BZ116" s="926"/>
      <c r="CA116" s="926" t="s">
        <v>123</v>
      </c>
      <c r="CB116" s="926"/>
      <c r="CC116" s="926"/>
      <c r="CD116" s="926"/>
      <c r="CE116" s="926"/>
      <c r="CF116" s="920" t="s">
        <v>123</v>
      </c>
      <c r="CG116" s="921"/>
      <c r="CH116" s="921"/>
      <c r="CI116" s="921"/>
      <c r="CJ116" s="921"/>
      <c r="CK116" s="948"/>
      <c r="CL116" s="949"/>
      <c r="CM116" s="922" t="s">
        <v>436</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123</v>
      </c>
      <c r="DH116" s="959"/>
      <c r="DI116" s="959"/>
      <c r="DJ116" s="959"/>
      <c r="DK116" s="960"/>
      <c r="DL116" s="961" t="s">
        <v>123</v>
      </c>
      <c r="DM116" s="959"/>
      <c r="DN116" s="959"/>
      <c r="DO116" s="959"/>
      <c r="DP116" s="960"/>
      <c r="DQ116" s="961" t="s">
        <v>123</v>
      </c>
      <c r="DR116" s="959"/>
      <c r="DS116" s="959"/>
      <c r="DT116" s="959"/>
      <c r="DU116" s="960"/>
      <c r="DV116" s="962" t="s">
        <v>123</v>
      </c>
      <c r="DW116" s="963"/>
      <c r="DX116" s="963"/>
      <c r="DY116" s="963"/>
      <c r="DZ116" s="964"/>
    </row>
    <row r="117" spans="1:130" s="218" customFormat="1" ht="26.25" customHeight="1" x14ac:dyDescent="0.2">
      <c r="A117" s="912" t="s">
        <v>178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437</v>
      </c>
      <c r="Z117" s="894"/>
      <c r="AA117" s="978">
        <v>3434332</v>
      </c>
      <c r="AB117" s="979"/>
      <c r="AC117" s="979"/>
      <c r="AD117" s="979"/>
      <c r="AE117" s="980"/>
      <c r="AF117" s="981">
        <v>3405847</v>
      </c>
      <c r="AG117" s="979"/>
      <c r="AH117" s="979"/>
      <c r="AI117" s="979"/>
      <c r="AJ117" s="980"/>
      <c r="AK117" s="981">
        <v>3204388</v>
      </c>
      <c r="AL117" s="979"/>
      <c r="AM117" s="979"/>
      <c r="AN117" s="979"/>
      <c r="AO117" s="980"/>
      <c r="AP117" s="982"/>
      <c r="AQ117" s="983"/>
      <c r="AR117" s="983"/>
      <c r="AS117" s="983"/>
      <c r="AT117" s="984"/>
      <c r="AU117" s="908"/>
      <c r="AV117" s="909"/>
      <c r="AW117" s="909"/>
      <c r="AX117" s="909"/>
      <c r="AY117" s="909"/>
      <c r="AZ117" s="974" t="s">
        <v>438</v>
      </c>
      <c r="BA117" s="975"/>
      <c r="BB117" s="975"/>
      <c r="BC117" s="975"/>
      <c r="BD117" s="975"/>
      <c r="BE117" s="975"/>
      <c r="BF117" s="975"/>
      <c r="BG117" s="975"/>
      <c r="BH117" s="975"/>
      <c r="BI117" s="975"/>
      <c r="BJ117" s="975"/>
      <c r="BK117" s="975"/>
      <c r="BL117" s="975"/>
      <c r="BM117" s="975"/>
      <c r="BN117" s="975"/>
      <c r="BO117" s="975"/>
      <c r="BP117" s="976"/>
      <c r="BQ117" s="925" t="s">
        <v>123</v>
      </c>
      <c r="BR117" s="926"/>
      <c r="BS117" s="926"/>
      <c r="BT117" s="926"/>
      <c r="BU117" s="926"/>
      <c r="BV117" s="926" t="s">
        <v>123</v>
      </c>
      <c r="BW117" s="926"/>
      <c r="BX117" s="926"/>
      <c r="BY117" s="926"/>
      <c r="BZ117" s="926"/>
      <c r="CA117" s="926" t="s">
        <v>123</v>
      </c>
      <c r="CB117" s="926"/>
      <c r="CC117" s="926"/>
      <c r="CD117" s="926"/>
      <c r="CE117" s="926"/>
      <c r="CF117" s="920" t="s">
        <v>123</v>
      </c>
      <c r="CG117" s="921"/>
      <c r="CH117" s="921"/>
      <c r="CI117" s="921"/>
      <c r="CJ117" s="921"/>
      <c r="CK117" s="948"/>
      <c r="CL117" s="949"/>
      <c r="CM117" s="922" t="s">
        <v>439</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123</v>
      </c>
      <c r="DH117" s="959"/>
      <c r="DI117" s="959"/>
      <c r="DJ117" s="959"/>
      <c r="DK117" s="960"/>
      <c r="DL117" s="961" t="s">
        <v>123</v>
      </c>
      <c r="DM117" s="959"/>
      <c r="DN117" s="959"/>
      <c r="DO117" s="959"/>
      <c r="DP117" s="960"/>
      <c r="DQ117" s="961" t="s">
        <v>123</v>
      </c>
      <c r="DR117" s="959"/>
      <c r="DS117" s="959"/>
      <c r="DT117" s="959"/>
      <c r="DU117" s="960"/>
      <c r="DV117" s="962" t="s">
        <v>123</v>
      </c>
      <c r="DW117" s="963"/>
      <c r="DX117" s="963"/>
      <c r="DY117" s="963"/>
      <c r="DZ117" s="964"/>
    </row>
    <row r="118" spans="1:130" s="218" customFormat="1" ht="26.25" customHeight="1" x14ac:dyDescent="0.2">
      <c r="A118" s="912" t="s">
        <v>413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410</v>
      </c>
      <c r="AB118" s="893"/>
      <c r="AC118" s="893"/>
      <c r="AD118" s="893"/>
      <c r="AE118" s="894"/>
      <c r="AF118" s="892" t="s">
        <v>411</v>
      </c>
      <c r="AG118" s="893"/>
      <c r="AH118" s="893"/>
      <c r="AI118" s="893"/>
      <c r="AJ118" s="894"/>
      <c r="AK118" s="892" t="s">
        <v>295</v>
      </c>
      <c r="AL118" s="893"/>
      <c r="AM118" s="893"/>
      <c r="AN118" s="893"/>
      <c r="AO118" s="894"/>
      <c r="AP118" s="970" t="s">
        <v>412</v>
      </c>
      <c r="AQ118" s="971"/>
      <c r="AR118" s="971"/>
      <c r="AS118" s="971"/>
      <c r="AT118" s="972"/>
      <c r="AU118" s="908"/>
      <c r="AV118" s="909"/>
      <c r="AW118" s="909"/>
      <c r="AX118" s="909"/>
      <c r="AY118" s="909"/>
      <c r="AZ118" s="973" t="s">
        <v>440</v>
      </c>
      <c r="BA118" s="965"/>
      <c r="BB118" s="965"/>
      <c r="BC118" s="965"/>
      <c r="BD118" s="965"/>
      <c r="BE118" s="965"/>
      <c r="BF118" s="965"/>
      <c r="BG118" s="965"/>
      <c r="BH118" s="965"/>
      <c r="BI118" s="965"/>
      <c r="BJ118" s="965"/>
      <c r="BK118" s="965"/>
      <c r="BL118" s="965"/>
      <c r="BM118" s="965"/>
      <c r="BN118" s="965"/>
      <c r="BO118" s="965"/>
      <c r="BP118" s="966"/>
      <c r="BQ118" s="999" t="s">
        <v>123</v>
      </c>
      <c r="BR118" s="1000"/>
      <c r="BS118" s="1000"/>
      <c r="BT118" s="1000"/>
      <c r="BU118" s="1000"/>
      <c r="BV118" s="1000" t="s">
        <v>123</v>
      </c>
      <c r="BW118" s="1000"/>
      <c r="BX118" s="1000"/>
      <c r="BY118" s="1000"/>
      <c r="BZ118" s="1000"/>
      <c r="CA118" s="1000" t="s">
        <v>123</v>
      </c>
      <c r="CB118" s="1000"/>
      <c r="CC118" s="1000"/>
      <c r="CD118" s="1000"/>
      <c r="CE118" s="1000"/>
      <c r="CF118" s="920" t="s">
        <v>123</v>
      </c>
      <c r="CG118" s="921"/>
      <c r="CH118" s="921"/>
      <c r="CI118" s="921"/>
      <c r="CJ118" s="921"/>
      <c r="CK118" s="948"/>
      <c r="CL118" s="949"/>
      <c r="CM118" s="922" t="s">
        <v>441</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123</v>
      </c>
      <c r="DH118" s="959"/>
      <c r="DI118" s="959"/>
      <c r="DJ118" s="959"/>
      <c r="DK118" s="960"/>
      <c r="DL118" s="961" t="s">
        <v>123</v>
      </c>
      <c r="DM118" s="959"/>
      <c r="DN118" s="959"/>
      <c r="DO118" s="959"/>
      <c r="DP118" s="960"/>
      <c r="DQ118" s="961" t="s">
        <v>123</v>
      </c>
      <c r="DR118" s="959"/>
      <c r="DS118" s="959"/>
      <c r="DT118" s="959"/>
      <c r="DU118" s="960"/>
      <c r="DV118" s="962" t="s">
        <v>123</v>
      </c>
      <c r="DW118" s="963"/>
      <c r="DX118" s="963"/>
      <c r="DY118" s="963"/>
      <c r="DZ118" s="964"/>
    </row>
    <row r="119" spans="1:130" s="218" customFormat="1" ht="26.25" customHeight="1" x14ac:dyDescent="0.2">
      <c r="A119" s="1056" t="s">
        <v>416</v>
      </c>
      <c r="B119" s="947"/>
      <c r="C119" s="929" t="s">
        <v>417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123</v>
      </c>
      <c r="AB119" s="900"/>
      <c r="AC119" s="900"/>
      <c r="AD119" s="900"/>
      <c r="AE119" s="901"/>
      <c r="AF119" s="902" t="s">
        <v>123</v>
      </c>
      <c r="AG119" s="900"/>
      <c r="AH119" s="900"/>
      <c r="AI119" s="900"/>
      <c r="AJ119" s="901"/>
      <c r="AK119" s="902" t="s">
        <v>123</v>
      </c>
      <c r="AL119" s="900"/>
      <c r="AM119" s="900"/>
      <c r="AN119" s="900"/>
      <c r="AO119" s="901"/>
      <c r="AP119" s="903" t="s">
        <v>123</v>
      </c>
      <c r="AQ119" s="904"/>
      <c r="AR119" s="904"/>
      <c r="AS119" s="904"/>
      <c r="AT119" s="905"/>
      <c r="AU119" s="910"/>
      <c r="AV119" s="911"/>
      <c r="AW119" s="911"/>
      <c r="AX119" s="911"/>
      <c r="AY119" s="911"/>
      <c r="AZ119" s="239" t="s">
        <v>178</v>
      </c>
      <c r="BA119" s="239"/>
      <c r="BB119" s="239"/>
      <c r="BC119" s="239"/>
      <c r="BD119" s="239"/>
      <c r="BE119" s="239"/>
      <c r="BF119" s="239"/>
      <c r="BG119" s="239"/>
      <c r="BH119" s="239"/>
      <c r="BI119" s="239"/>
      <c r="BJ119" s="239"/>
      <c r="BK119" s="239"/>
      <c r="BL119" s="239"/>
      <c r="BM119" s="239"/>
      <c r="BN119" s="239"/>
      <c r="BO119" s="977" t="s">
        <v>442</v>
      </c>
      <c r="BP119" s="1005"/>
      <c r="BQ119" s="999">
        <v>30930121</v>
      </c>
      <c r="BR119" s="1000"/>
      <c r="BS119" s="1000"/>
      <c r="BT119" s="1000"/>
      <c r="BU119" s="1000"/>
      <c r="BV119" s="1000">
        <v>32078050</v>
      </c>
      <c r="BW119" s="1000"/>
      <c r="BX119" s="1000"/>
      <c r="BY119" s="1000"/>
      <c r="BZ119" s="1000"/>
      <c r="CA119" s="1000">
        <v>32202731</v>
      </c>
      <c r="CB119" s="1000"/>
      <c r="CC119" s="1000"/>
      <c r="CD119" s="1000"/>
      <c r="CE119" s="1000"/>
      <c r="CF119" s="1001"/>
      <c r="CG119" s="1002"/>
      <c r="CH119" s="1002"/>
      <c r="CI119" s="1002"/>
      <c r="CJ119" s="1003"/>
      <c r="CK119" s="950"/>
      <c r="CL119" s="951"/>
      <c r="CM119" s="973" t="s">
        <v>443</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123</v>
      </c>
      <c r="DH119" s="986"/>
      <c r="DI119" s="986"/>
      <c r="DJ119" s="986"/>
      <c r="DK119" s="987"/>
      <c r="DL119" s="985" t="s">
        <v>123</v>
      </c>
      <c r="DM119" s="986"/>
      <c r="DN119" s="986"/>
      <c r="DO119" s="986"/>
      <c r="DP119" s="987"/>
      <c r="DQ119" s="985" t="s">
        <v>123</v>
      </c>
      <c r="DR119" s="986"/>
      <c r="DS119" s="986"/>
      <c r="DT119" s="986"/>
      <c r="DU119" s="987"/>
      <c r="DV119" s="988" t="s">
        <v>123</v>
      </c>
      <c r="DW119" s="989"/>
      <c r="DX119" s="989"/>
      <c r="DY119" s="989"/>
      <c r="DZ119" s="990"/>
    </row>
    <row r="120" spans="1:130" s="218" customFormat="1" ht="26.25" customHeight="1" x14ac:dyDescent="0.2">
      <c r="A120" s="1057"/>
      <c r="B120" s="949"/>
      <c r="C120" s="922" t="s">
        <v>420</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123</v>
      </c>
      <c r="AB120" s="959"/>
      <c r="AC120" s="959"/>
      <c r="AD120" s="959"/>
      <c r="AE120" s="960"/>
      <c r="AF120" s="961" t="s">
        <v>123</v>
      </c>
      <c r="AG120" s="959"/>
      <c r="AH120" s="959"/>
      <c r="AI120" s="959"/>
      <c r="AJ120" s="960"/>
      <c r="AK120" s="961" t="s">
        <v>123</v>
      </c>
      <c r="AL120" s="959"/>
      <c r="AM120" s="959"/>
      <c r="AN120" s="959"/>
      <c r="AO120" s="960"/>
      <c r="AP120" s="962" t="s">
        <v>123</v>
      </c>
      <c r="AQ120" s="963"/>
      <c r="AR120" s="963"/>
      <c r="AS120" s="963"/>
      <c r="AT120" s="964"/>
      <c r="AU120" s="991" t="s">
        <v>444</v>
      </c>
      <c r="AV120" s="992"/>
      <c r="AW120" s="992"/>
      <c r="AX120" s="992"/>
      <c r="AY120" s="993"/>
      <c r="AZ120" s="929" t="s">
        <v>445</v>
      </c>
      <c r="BA120" s="897"/>
      <c r="BB120" s="897"/>
      <c r="BC120" s="897"/>
      <c r="BD120" s="897"/>
      <c r="BE120" s="897"/>
      <c r="BF120" s="897"/>
      <c r="BG120" s="897"/>
      <c r="BH120" s="897"/>
      <c r="BI120" s="897"/>
      <c r="BJ120" s="897"/>
      <c r="BK120" s="897"/>
      <c r="BL120" s="897"/>
      <c r="BM120" s="897"/>
      <c r="BN120" s="897"/>
      <c r="BO120" s="897"/>
      <c r="BP120" s="898"/>
      <c r="BQ120" s="930">
        <v>13447314</v>
      </c>
      <c r="BR120" s="931"/>
      <c r="BS120" s="931"/>
      <c r="BT120" s="931"/>
      <c r="BU120" s="931"/>
      <c r="BV120" s="931">
        <v>12413664</v>
      </c>
      <c r="BW120" s="931"/>
      <c r="BX120" s="931"/>
      <c r="BY120" s="931"/>
      <c r="BZ120" s="931"/>
      <c r="CA120" s="931">
        <v>11425420</v>
      </c>
      <c r="CB120" s="931"/>
      <c r="CC120" s="931"/>
      <c r="CD120" s="931"/>
      <c r="CE120" s="931"/>
      <c r="CF120" s="944">
        <v>108</v>
      </c>
      <c r="CG120" s="945"/>
      <c r="CH120" s="945"/>
      <c r="CI120" s="945"/>
      <c r="CJ120" s="945"/>
      <c r="CK120" s="1006" t="s">
        <v>446</v>
      </c>
      <c r="CL120" s="1007"/>
      <c r="CM120" s="1007"/>
      <c r="CN120" s="1007"/>
      <c r="CO120" s="1008"/>
      <c r="CP120" s="1014" t="s">
        <v>395</v>
      </c>
      <c r="CQ120" s="1015"/>
      <c r="CR120" s="1015"/>
      <c r="CS120" s="1015"/>
      <c r="CT120" s="1015"/>
      <c r="CU120" s="1015"/>
      <c r="CV120" s="1015"/>
      <c r="CW120" s="1015"/>
      <c r="CX120" s="1015"/>
      <c r="CY120" s="1015"/>
      <c r="CZ120" s="1015"/>
      <c r="DA120" s="1015"/>
      <c r="DB120" s="1015"/>
      <c r="DC120" s="1015"/>
      <c r="DD120" s="1015"/>
      <c r="DE120" s="1015"/>
      <c r="DF120" s="1016"/>
      <c r="DG120" s="930">
        <v>5600315</v>
      </c>
      <c r="DH120" s="931"/>
      <c r="DI120" s="931"/>
      <c r="DJ120" s="931"/>
      <c r="DK120" s="931"/>
      <c r="DL120" s="931">
        <v>5007557</v>
      </c>
      <c r="DM120" s="931"/>
      <c r="DN120" s="931"/>
      <c r="DO120" s="931"/>
      <c r="DP120" s="931"/>
      <c r="DQ120" s="931">
        <v>4364841</v>
      </c>
      <c r="DR120" s="931"/>
      <c r="DS120" s="931"/>
      <c r="DT120" s="931"/>
      <c r="DU120" s="931"/>
      <c r="DV120" s="932">
        <v>41.3</v>
      </c>
      <c r="DW120" s="932"/>
      <c r="DX120" s="932"/>
      <c r="DY120" s="932"/>
      <c r="DZ120" s="933"/>
    </row>
    <row r="121" spans="1:130" s="218" customFormat="1" ht="26.25" customHeight="1" x14ac:dyDescent="0.2">
      <c r="A121" s="1057"/>
      <c r="B121" s="949"/>
      <c r="C121" s="974" t="s">
        <v>447</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123</v>
      </c>
      <c r="AB121" s="959"/>
      <c r="AC121" s="959"/>
      <c r="AD121" s="959"/>
      <c r="AE121" s="960"/>
      <c r="AF121" s="961" t="s">
        <v>123</v>
      </c>
      <c r="AG121" s="959"/>
      <c r="AH121" s="959"/>
      <c r="AI121" s="959"/>
      <c r="AJ121" s="960"/>
      <c r="AK121" s="961" t="s">
        <v>123</v>
      </c>
      <c r="AL121" s="959"/>
      <c r="AM121" s="959"/>
      <c r="AN121" s="959"/>
      <c r="AO121" s="960"/>
      <c r="AP121" s="962" t="s">
        <v>123</v>
      </c>
      <c r="AQ121" s="963"/>
      <c r="AR121" s="963"/>
      <c r="AS121" s="963"/>
      <c r="AT121" s="964"/>
      <c r="AU121" s="994"/>
      <c r="AV121" s="995"/>
      <c r="AW121" s="995"/>
      <c r="AX121" s="995"/>
      <c r="AY121" s="996"/>
      <c r="AZ121" s="922" t="s">
        <v>448</v>
      </c>
      <c r="BA121" s="923"/>
      <c r="BB121" s="923"/>
      <c r="BC121" s="923"/>
      <c r="BD121" s="923"/>
      <c r="BE121" s="923"/>
      <c r="BF121" s="923"/>
      <c r="BG121" s="923"/>
      <c r="BH121" s="923"/>
      <c r="BI121" s="923"/>
      <c r="BJ121" s="923"/>
      <c r="BK121" s="923"/>
      <c r="BL121" s="923"/>
      <c r="BM121" s="923"/>
      <c r="BN121" s="923"/>
      <c r="BO121" s="923"/>
      <c r="BP121" s="924"/>
      <c r="BQ121" s="925">
        <v>1532584</v>
      </c>
      <c r="BR121" s="926"/>
      <c r="BS121" s="926"/>
      <c r="BT121" s="926"/>
      <c r="BU121" s="926"/>
      <c r="BV121" s="926">
        <v>1365498</v>
      </c>
      <c r="BW121" s="926"/>
      <c r="BX121" s="926"/>
      <c r="BY121" s="926"/>
      <c r="BZ121" s="926"/>
      <c r="CA121" s="926">
        <v>1409137</v>
      </c>
      <c r="CB121" s="926"/>
      <c r="CC121" s="926"/>
      <c r="CD121" s="926"/>
      <c r="CE121" s="926"/>
      <c r="CF121" s="920">
        <v>13.3</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321823</v>
      </c>
      <c r="DH121" s="926"/>
      <c r="DI121" s="926"/>
      <c r="DJ121" s="926"/>
      <c r="DK121" s="926"/>
      <c r="DL121" s="926">
        <v>292375</v>
      </c>
      <c r="DM121" s="926"/>
      <c r="DN121" s="926"/>
      <c r="DO121" s="926"/>
      <c r="DP121" s="926"/>
      <c r="DQ121" s="926">
        <v>510016</v>
      </c>
      <c r="DR121" s="926"/>
      <c r="DS121" s="926"/>
      <c r="DT121" s="926"/>
      <c r="DU121" s="926"/>
      <c r="DV121" s="927">
        <v>4.8</v>
      </c>
      <c r="DW121" s="927"/>
      <c r="DX121" s="927"/>
      <c r="DY121" s="927"/>
      <c r="DZ121" s="928"/>
    </row>
    <row r="122" spans="1:130" s="218" customFormat="1" ht="26.25" customHeight="1" x14ac:dyDescent="0.2">
      <c r="A122" s="1057"/>
      <c r="B122" s="949"/>
      <c r="C122" s="922" t="s">
        <v>430</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123</v>
      </c>
      <c r="AB122" s="959"/>
      <c r="AC122" s="959"/>
      <c r="AD122" s="959"/>
      <c r="AE122" s="960"/>
      <c r="AF122" s="961" t="s">
        <v>123</v>
      </c>
      <c r="AG122" s="959"/>
      <c r="AH122" s="959"/>
      <c r="AI122" s="959"/>
      <c r="AJ122" s="960"/>
      <c r="AK122" s="961" t="s">
        <v>123</v>
      </c>
      <c r="AL122" s="959"/>
      <c r="AM122" s="959"/>
      <c r="AN122" s="959"/>
      <c r="AO122" s="960"/>
      <c r="AP122" s="962" t="s">
        <v>123</v>
      </c>
      <c r="AQ122" s="963"/>
      <c r="AR122" s="963"/>
      <c r="AS122" s="963"/>
      <c r="AT122" s="964"/>
      <c r="AU122" s="994"/>
      <c r="AV122" s="995"/>
      <c r="AW122" s="995"/>
      <c r="AX122" s="995"/>
      <c r="AY122" s="996"/>
      <c r="AZ122" s="973" t="s">
        <v>449</v>
      </c>
      <c r="BA122" s="965"/>
      <c r="BB122" s="965"/>
      <c r="BC122" s="965"/>
      <c r="BD122" s="965"/>
      <c r="BE122" s="965"/>
      <c r="BF122" s="965"/>
      <c r="BG122" s="965"/>
      <c r="BH122" s="965"/>
      <c r="BI122" s="965"/>
      <c r="BJ122" s="965"/>
      <c r="BK122" s="965"/>
      <c r="BL122" s="965"/>
      <c r="BM122" s="965"/>
      <c r="BN122" s="965"/>
      <c r="BO122" s="965"/>
      <c r="BP122" s="966"/>
      <c r="BQ122" s="999">
        <v>24983849</v>
      </c>
      <c r="BR122" s="1000"/>
      <c r="BS122" s="1000"/>
      <c r="BT122" s="1000"/>
      <c r="BU122" s="1000"/>
      <c r="BV122" s="1000">
        <v>25871583</v>
      </c>
      <c r="BW122" s="1000"/>
      <c r="BX122" s="1000"/>
      <c r="BY122" s="1000"/>
      <c r="BZ122" s="1000"/>
      <c r="CA122" s="1000">
        <v>24501100</v>
      </c>
      <c r="CB122" s="1000"/>
      <c r="CC122" s="1000"/>
      <c r="CD122" s="1000"/>
      <c r="CE122" s="1000"/>
      <c r="CF122" s="1017">
        <v>231.6</v>
      </c>
      <c r="CG122" s="1018"/>
      <c r="CH122" s="1018"/>
      <c r="CI122" s="1018"/>
      <c r="CJ122" s="1018"/>
      <c r="CK122" s="1009"/>
      <c r="CL122" s="1010"/>
      <c r="CM122" s="1010"/>
      <c r="CN122" s="1010"/>
      <c r="CO122" s="1011"/>
      <c r="CP122" s="1019" t="s">
        <v>394</v>
      </c>
      <c r="CQ122" s="1020"/>
      <c r="CR122" s="1020"/>
      <c r="CS122" s="1020"/>
      <c r="CT122" s="1020"/>
      <c r="CU122" s="1020"/>
      <c r="CV122" s="1020"/>
      <c r="CW122" s="1020"/>
      <c r="CX122" s="1020"/>
      <c r="CY122" s="1020"/>
      <c r="CZ122" s="1020"/>
      <c r="DA122" s="1020"/>
      <c r="DB122" s="1020"/>
      <c r="DC122" s="1020"/>
      <c r="DD122" s="1020"/>
      <c r="DE122" s="1020"/>
      <c r="DF122" s="1021"/>
      <c r="DG122" s="925">
        <v>9579</v>
      </c>
      <c r="DH122" s="926"/>
      <c r="DI122" s="926"/>
      <c r="DJ122" s="926"/>
      <c r="DK122" s="926"/>
      <c r="DL122" s="926">
        <v>9230</v>
      </c>
      <c r="DM122" s="926"/>
      <c r="DN122" s="926"/>
      <c r="DO122" s="926"/>
      <c r="DP122" s="926"/>
      <c r="DQ122" s="926">
        <v>9819</v>
      </c>
      <c r="DR122" s="926"/>
      <c r="DS122" s="926"/>
      <c r="DT122" s="926"/>
      <c r="DU122" s="926"/>
      <c r="DV122" s="927">
        <v>0.1</v>
      </c>
      <c r="DW122" s="927"/>
      <c r="DX122" s="927"/>
      <c r="DY122" s="927"/>
      <c r="DZ122" s="928"/>
    </row>
    <row r="123" spans="1:130" s="218" customFormat="1" ht="26.25" customHeight="1" x14ac:dyDescent="0.2">
      <c r="A123" s="1057"/>
      <c r="B123" s="949"/>
      <c r="C123" s="922" t="s">
        <v>436</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123</v>
      </c>
      <c r="AB123" s="959"/>
      <c r="AC123" s="959"/>
      <c r="AD123" s="959"/>
      <c r="AE123" s="960"/>
      <c r="AF123" s="961" t="s">
        <v>123</v>
      </c>
      <c r="AG123" s="959"/>
      <c r="AH123" s="959"/>
      <c r="AI123" s="959"/>
      <c r="AJ123" s="960"/>
      <c r="AK123" s="961" t="s">
        <v>123</v>
      </c>
      <c r="AL123" s="959"/>
      <c r="AM123" s="959"/>
      <c r="AN123" s="959"/>
      <c r="AO123" s="960"/>
      <c r="AP123" s="962" t="s">
        <v>123</v>
      </c>
      <c r="AQ123" s="963"/>
      <c r="AR123" s="963"/>
      <c r="AS123" s="963"/>
      <c r="AT123" s="964"/>
      <c r="AU123" s="997"/>
      <c r="AV123" s="998"/>
      <c r="AW123" s="998"/>
      <c r="AX123" s="998"/>
      <c r="AY123" s="998"/>
      <c r="AZ123" s="239" t="s">
        <v>178</v>
      </c>
      <c r="BA123" s="239"/>
      <c r="BB123" s="239"/>
      <c r="BC123" s="239"/>
      <c r="BD123" s="239"/>
      <c r="BE123" s="239"/>
      <c r="BF123" s="239"/>
      <c r="BG123" s="239"/>
      <c r="BH123" s="239"/>
      <c r="BI123" s="239"/>
      <c r="BJ123" s="239"/>
      <c r="BK123" s="239"/>
      <c r="BL123" s="239"/>
      <c r="BM123" s="239"/>
      <c r="BN123" s="239"/>
      <c r="BO123" s="977" t="s">
        <v>450</v>
      </c>
      <c r="BP123" s="1005"/>
      <c r="BQ123" s="1063">
        <v>39963747</v>
      </c>
      <c r="BR123" s="1064"/>
      <c r="BS123" s="1064"/>
      <c r="BT123" s="1064"/>
      <c r="BU123" s="1064"/>
      <c r="BV123" s="1064">
        <v>39650745</v>
      </c>
      <c r="BW123" s="1064"/>
      <c r="BX123" s="1064"/>
      <c r="BY123" s="1064"/>
      <c r="BZ123" s="1064"/>
      <c r="CA123" s="1064">
        <v>37335657</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18" customFormat="1" ht="26.25" customHeight="1" thickBot="1" x14ac:dyDescent="0.25">
      <c r="A124" s="1057"/>
      <c r="B124" s="949"/>
      <c r="C124" s="922" t="s">
        <v>439</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123</v>
      </c>
      <c r="AB124" s="959"/>
      <c r="AC124" s="959"/>
      <c r="AD124" s="959"/>
      <c r="AE124" s="960"/>
      <c r="AF124" s="961" t="s">
        <v>123</v>
      </c>
      <c r="AG124" s="959"/>
      <c r="AH124" s="959"/>
      <c r="AI124" s="959"/>
      <c r="AJ124" s="960"/>
      <c r="AK124" s="961" t="s">
        <v>123</v>
      </c>
      <c r="AL124" s="959"/>
      <c r="AM124" s="959"/>
      <c r="AN124" s="959"/>
      <c r="AO124" s="960"/>
      <c r="AP124" s="962" t="s">
        <v>123</v>
      </c>
      <c r="AQ124" s="963"/>
      <c r="AR124" s="963"/>
      <c r="AS124" s="963"/>
      <c r="AT124" s="964"/>
      <c r="AU124" s="1059" t="s">
        <v>451</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123</v>
      </c>
      <c r="BR124" s="1027"/>
      <c r="BS124" s="1027"/>
      <c r="BT124" s="1027"/>
      <c r="BU124" s="1027"/>
      <c r="BV124" s="1027" t="s">
        <v>123</v>
      </c>
      <c r="BW124" s="1027"/>
      <c r="BX124" s="1027"/>
      <c r="BY124" s="1027"/>
      <c r="BZ124" s="1027"/>
      <c r="CA124" s="1027" t="s">
        <v>123</v>
      </c>
      <c r="CB124" s="1027"/>
      <c r="CC124" s="1027"/>
      <c r="CD124" s="1027"/>
      <c r="CE124" s="1027"/>
      <c r="CF124" s="1028"/>
      <c r="CG124" s="1029"/>
      <c r="CH124" s="1029"/>
      <c r="CI124" s="1029"/>
      <c r="CJ124" s="1030"/>
      <c r="CK124" s="1012"/>
      <c r="CL124" s="1012"/>
      <c r="CM124" s="1012"/>
      <c r="CN124" s="1012"/>
      <c r="CO124" s="1013"/>
      <c r="CP124" s="1019" t="s">
        <v>452</v>
      </c>
      <c r="CQ124" s="1020"/>
      <c r="CR124" s="1020"/>
      <c r="CS124" s="1020"/>
      <c r="CT124" s="1020"/>
      <c r="CU124" s="1020"/>
      <c r="CV124" s="1020"/>
      <c r="CW124" s="1020"/>
      <c r="CX124" s="1020"/>
      <c r="CY124" s="1020"/>
      <c r="CZ124" s="1020"/>
      <c r="DA124" s="1020"/>
      <c r="DB124" s="1020"/>
      <c r="DC124" s="1020"/>
      <c r="DD124" s="1020"/>
      <c r="DE124" s="1020"/>
      <c r="DF124" s="1021"/>
      <c r="DG124" s="1004" t="s">
        <v>123</v>
      </c>
      <c r="DH124" s="986"/>
      <c r="DI124" s="986"/>
      <c r="DJ124" s="986"/>
      <c r="DK124" s="987"/>
      <c r="DL124" s="985" t="s">
        <v>123</v>
      </c>
      <c r="DM124" s="986"/>
      <c r="DN124" s="986"/>
      <c r="DO124" s="986"/>
      <c r="DP124" s="987"/>
      <c r="DQ124" s="985" t="s">
        <v>123</v>
      </c>
      <c r="DR124" s="986"/>
      <c r="DS124" s="986"/>
      <c r="DT124" s="986"/>
      <c r="DU124" s="987"/>
      <c r="DV124" s="988" t="s">
        <v>123</v>
      </c>
      <c r="DW124" s="989"/>
      <c r="DX124" s="989"/>
      <c r="DY124" s="989"/>
      <c r="DZ124" s="990"/>
    </row>
    <row r="125" spans="1:130" s="218" customFormat="1" ht="26.25" customHeight="1" x14ac:dyDescent="0.2">
      <c r="A125" s="1057"/>
      <c r="B125" s="949"/>
      <c r="C125" s="922" t="s">
        <v>441</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123</v>
      </c>
      <c r="AB125" s="959"/>
      <c r="AC125" s="959"/>
      <c r="AD125" s="959"/>
      <c r="AE125" s="960"/>
      <c r="AF125" s="961" t="s">
        <v>123</v>
      </c>
      <c r="AG125" s="959"/>
      <c r="AH125" s="959"/>
      <c r="AI125" s="959"/>
      <c r="AJ125" s="960"/>
      <c r="AK125" s="961" t="s">
        <v>123</v>
      </c>
      <c r="AL125" s="959"/>
      <c r="AM125" s="959"/>
      <c r="AN125" s="959"/>
      <c r="AO125" s="960"/>
      <c r="AP125" s="962" t="s">
        <v>123</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453</v>
      </c>
      <c r="CL125" s="1007"/>
      <c r="CM125" s="1007"/>
      <c r="CN125" s="1007"/>
      <c r="CO125" s="1008"/>
      <c r="CP125" s="929" t="s">
        <v>454</v>
      </c>
      <c r="CQ125" s="897"/>
      <c r="CR125" s="897"/>
      <c r="CS125" s="897"/>
      <c r="CT125" s="897"/>
      <c r="CU125" s="897"/>
      <c r="CV125" s="897"/>
      <c r="CW125" s="897"/>
      <c r="CX125" s="897"/>
      <c r="CY125" s="897"/>
      <c r="CZ125" s="897"/>
      <c r="DA125" s="897"/>
      <c r="DB125" s="897"/>
      <c r="DC125" s="897"/>
      <c r="DD125" s="897"/>
      <c r="DE125" s="897"/>
      <c r="DF125" s="898"/>
      <c r="DG125" s="930" t="s">
        <v>123</v>
      </c>
      <c r="DH125" s="931"/>
      <c r="DI125" s="931"/>
      <c r="DJ125" s="931"/>
      <c r="DK125" s="931"/>
      <c r="DL125" s="931" t="s">
        <v>123</v>
      </c>
      <c r="DM125" s="931"/>
      <c r="DN125" s="931"/>
      <c r="DO125" s="931"/>
      <c r="DP125" s="931"/>
      <c r="DQ125" s="931" t="s">
        <v>123</v>
      </c>
      <c r="DR125" s="931"/>
      <c r="DS125" s="931"/>
      <c r="DT125" s="931"/>
      <c r="DU125" s="931"/>
      <c r="DV125" s="932" t="s">
        <v>123</v>
      </c>
      <c r="DW125" s="932"/>
      <c r="DX125" s="932"/>
      <c r="DY125" s="932"/>
      <c r="DZ125" s="933"/>
    </row>
    <row r="126" spans="1:130" s="218" customFormat="1" ht="26.25" customHeight="1" thickBot="1" x14ac:dyDescent="0.25">
      <c r="A126" s="1057"/>
      <c r="B126" s="949"/>
      <c r="C126" s="922" t="s">
        <v>443</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123</v>
      </c>
      <c r="AB126" s="959"/>
      <c r="AC126" s="959"/>
      <c r="AD126" s="959"/>
      <c r="AE126" s="960"/>
      <c r="AF126" s="961" t="s">
        <v>123</v>
      </c>
      <c r="AG126" s="959"/>
      <c r="AH126" s="959"/>
      <c r="AI126" s="959"/>
      <c r="AJ126" s="960"/>
      <c r="AK126" s="961" t="s">
        <v>123</v>
      </c>
      <c r="AL126" s="959"/>
      <c r="AM126" s="959"/>
      <c r="AN126" s="959"/>
      <c r="AO126" s="960"/>
      <c r="AP126" s="962" t="s">
        <v>123</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455</v>
      </c>
      <c r="CQ126" s="923"/>
      <c r="CR126" s="923"/>
      <c r="CS126" s="923"/>
      <c r="CT126" s="923"/>
      <c r="CU126" s="923"/>
      <c r="CV126" s="923"/>
      <c r="CW126" s="923"/>
      <c r="CX126" s="923"/>
      <c r="CY126" s="923"/>
      <c r="CZ126" s="923"/>
      <c r="DA126" s="923"/>
      <c r="DB126" s="923"/>
      <c r="DC126" s="923"/>
      <c r="DD126" s="923"/>
      <c r="DE126" s="923"/>
      <c r="DF126" s="924"/>
      <c r="DG126" s="925" t="s">
        <v>123</v>
      </c>
      <c r="DH126" s="926"/>
      <c r="DI126" s="926"/>
      <c r="DJ126" s="926"/>
      <c r="DK126" s="926"/>
      <c r="DL126" s="926" t="s">
        <v>123</v>
      </c>
      <c r="DM126" s="926"/>
      <c r="DN126" s="926"/>
      <c r="DO126" s="926"/>
      <c r="DP126" s="926"/>
      <c r="DQ126" s="926" t="s">
        <v>123</v>
      </c>
      <c r="DR126" s="926"/>
      <c r="DS126" s="926"/>
      <c r="DT126" s="926"/>
      <c r="DU126" s="926"/>
      <c r="DV126" s="927" t="s">
        <v>123</v>
      </c>
      <c r="DW126" s="927"/>
      <c r="DX126" s="927"/>
      <c r="DY126" s="927"/>
      <c r="DZ126" s="928"/>
    </row>
    <row r="127" spans="1:130" s="218" customFormat="1" ht="26.25" customHeight="1" x14ac:dyDescent="0.2">
      <c r="A127" s="1058"/>
      <c r="B127" s="951"/>
      <c r="C127" s="973" t="s">
        <v>456</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123</v>
      </c>
      <c r="AB127" s="959"/>
      <c r="AC127" s="959"/>
      <c r="AD127" s="959"/>
      <c r="AE127" s="960"/>
      <c r="AF127" s="961" t="s">
        <v>123</v>
      </c>
      <c r="AG127" s="959"/>
      <c r="AH127" s="959"/>
      <c r="AI127" s="959"/>
      <c r="AJ127" s="960"/>
      <c r="AK127" s="961" t="s">
        <v>123</v>
      </c>
      <c r="AL127" s="959"/>
      <c r="AM127" s="959"/>
      <c r="AN127" s="959"/>
      <c r="AO127" s="960"/>
      <c r="AP127" s="962" t="s">
        <v>123</v>
      </c>
      <c r="AQ127" s="963"/>
      <c r="AR127" s="963"/>
      <c r="AS127" s="963"/>
      <c r="AT127" s="964"/>
      <c r="AU127" s="220"/>
      <c r="AV127" s="220"/>
      <c r="AW127" s="220"/>
      <c r="AX127" s="1031" t="s">
        <v>457</v>
      </c>
      <c r="AY127" s="1032"/>
      <c r="AZ127" s="1032"/>
      <c r="BA127" s="1032"/>
      <c r="BB127" s="1032"/>
      <c r="BC127" s="1032"/>
      <c r="BD127" s="1032"/>
      <c r="BE127" s="1033"/>
      <c r="BF127" s="1034" t="s">
        <v>458</v>
      </c>
      <c r="BG127" s="1032"/>
      <c r="BH127" s="1032"/>
      <c r="BI127" s="1032"/>
      <c r="BJ127" s="1032"/>
      <c r="BK127" s="1032"/>
      <c r="BL127" s="1033"/>
      <c r="BM127" s="1034" t="s">
        <v>459</v>
      </c>
      <c r="BN127" s="1032"/>
      <c r="BO127" s="1032"/>
      <c r="BP127" s="1032"/>
      <c r="BQ127" s="1032"/>
      <c r="BR127" s="1032"/>
      <c r="BS127" s="1033"/>
      <c r="BT127" s="1034" t="s">
        <v>460</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461</v>
      </c>
      <c r="CQ127" s="923"/>
      <c r="CR127" s="923"/>
      <c r="CS127" s="923"/>
      <c r="CT127" s="923"/>
      <c r="CU127" s="923"/>
      <c r="CV127" s="923"/>
      <c r="CW127" s="923"/>
      <c r="CX127" s="923"/>
      <c r="CY127" s="923"/>
      <c r="CZ127" s="923"/>
      <c r="DA127" s="923"/>
      <c r="DB127" s="923"/>
      <c r="DC127" s="923"/>
      <c r="DD127" s="923"/>
      <c r="DE127" s="923"/>
      <c r="DF127" s="924"/>
      <c r="DG127" s="925" t="s">
        <v>123</v>
      </c>
      <c r="DH127" s="926"/>
      <c r="DI127" s="926"/>
      <c r="DJ127" s="926"/>
      <c r="DK127" s="926"/>
      <c r="DL127" s="926" t="s">
        <v>123</v>
      </c>
      <c r="DM127" s="926"/>
      <c r="DN127" s="926"/>
      <c r="DO127" s="926"/>
      <c r="DP127" s="926"/>
      <c r="DQ127" s="926" t="s">
        <v>123</v>
      </c>
      <c r="DR127" s="926"/>
      <c r="DS127" s="926"/>
      <c r="DT127" s="926"/>
      <c r="DU127" s="926"/>
      <c r="DV127" s="927" t="s">
        <v>123</v>
      </c>
      <c r="DW127" s="927"/>
      <c r="DX127" s="927"/>
      <c r="DY127" s="927"/>
      <c r="DZ127" s="928"/>
    </row>
    <row r="128" spans="1:130" s="218" customFormat="1" ht="26.25" customHeight="1" thickBot="1" x14ac:dyDescent="0.25">
      <c r="A128" s="1041" t="s">
        <v>462</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463</v>
      </c>
      <c r="X128" s="1043"/>
      <c r="Y128" s="1043"/>
      <c r="Z128" s="1044"/>
      <c r="AA128" s="1045">
        <v>275242</v>
      </c>
      <c r="AB128" s="1046"/>
      <c r="AC128" s="1046"/>
      <c r="AD128" s="1046"/>
      <c r="AE128" s="1047"/>
      <c r="AF128" s="1048">
        <v>273479</v>
      </c>
      <c r="AG128" s="1046"/>
      <c r="AH128" s="1046"/>
      <c r="AI128" s="1046"/>
      <c r="AJ128" s="1047"/>
      <c r="AK128" s="1048">
        <v>279780</v>
      </c>
      <c r="AL128" s="1046"/>
      <c r="AM128" s="1046"/>
      <c r="AN128" s="1046"/>
      <c r="AO128" s="1047"/>
      <c r="AP128" s="1049"/>
      <c r="AQ128" s="1050"/>
      <c r="AR128" s="1050"/>
      <c r="AS128" s="1050"/>
      <c r="AT128" s="1051"/>
      <c r="AU128" s="220"/>
      <c r="AV128" s="220"/>
      <c r="AW128" s="220"/>
      <c r="AX128" s="896" t="s">
        <v>464</v>
      </c>
      <c r="AY128" s="897"/>
      <c r="AZ128" s="897"/>
      <c r="BA128" s="897"/>
      <c r="BB128" s="897"/>
      <c r="BC128" s="897"/>
      <c r="BD128" s="897"/>
      <c r="BE128" s="898"/>
      <c r="BF128" s="1052" t="s">
        <v>123</v>
      </c>
      <c r="BG128" s="1053"/>
      <c r="BH128" s="1053"/>
      <c r="BI128" s="1053"/>
      <c r="BJ128" s="1053"/>
      <c r="BK128" s="1053"/>
      <c r="BL128" s="1054"/>
      <c r="BM128" s="1052">
        <v>12.96</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465</v>
      </c>
      <c r="CQ128" s="726"/>
      <c r="CR128" s="726"/>
      <c r="CS128" s="726"/>
      <c r="CT128" s="726"/>
      <c r="CU128" s="726"/>
      <c r="CV128" s="726"/>
      <c r="CW128" s="726"/>
      <c r="CX128" s="726"/>
      <c r="CY128" s="726"/>
      <c r="CZ128" s="726"/>
      <c r="DA128" s="726"/>
      <c r="DB128" s="726"/>
      <c r="DC128" s="726"/>
      <c r="DD128" s="726"/>
      <c r="DE128" s="726"/>
      <c r="DF128" s="1036"/>
      <c r="DG128" s="1037" t="s">
        <v>123</v>
      </c>
      <c r="DH128" s="1038"/>
      <c r="DI128" s="1038"/>
      <c r="DJ128" s="1038"/>
      <c r="DK128" s="1038"/>
      <c r="DL128" s="1038" t="s">
        <v>123</v>
      </c>
      <c r="DM128" s="1038"/>
      <c r="DN128" s="1038"/>
      <c r="DO128" s="1038"/>
      <c r="DP128" s="1038"/>
      <c r="DQ128" s="1038" t="s">
        <v>123</v>
      </c>
      <c r="DR128" s="1038"/>
      <c r="DS128" s="1038"/>
      <c r="DT128" s="1038"/>
      <c r="DU128" s="1038"/>
      <c r="DV128" s="1039" t="s">
        <v>123</v>
      </c>
      <c r="DW128" s="1039"/>
      <c r="DX128" s="1039"/>
      <c r="DY128" s="1039"/>
      <c r="DZ128" s="1040"/>
    </row>
    <row r="129" spans="1:131" s="218" customFormat="1" ht="26.25" customHeight="1" x14ac:dyDescent="0.2">
      <c r="A129" s="934" t="s">
        <v>103</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466</v>
      </c>
      <c r="X129" s="1071"/>
      <c r="Y129" s="1071"/>
      <c r="Z129" s="1072"/>
      <c r="AA129" s="958">
        <v>12544892</v>
      </c>
      <c r="AB129" s="959"/>
      <c r="AC129" s="959"/>
      <c r="AD129" s="959"/>
      <c r="AE129" s="960"/>
      <c r="AF129" s="961">
        <v>12730390</v>
      </c>
      <c r="AG129" s="959"/>
      <c r="AH129" s="959"/>
      <c r="AI129" s="959"/>
      <c r="AJ129" s="960"/>
      <c r="AK129" s="961">
        <v>12909167</v>
      </c>
      <c r="AL129" s="959"/>
      <c r="AM129" s="959"/>
      <c r="AN129" s="959"/>
      <c r="AO129" s="960"/>
      <c r="AP129" s="1073"/>
      <c r="AQ129" s="1074"/>
      <c r="AR129" s="1074"/>
      <c r="AS129" s="1074"/>
      <c r="AT129" s="1075"/>
      <c r="AU129" s="221"/>
      <c r="AV129" s="221"/>
      <c r="AW129" s="221"/>
      <c r="AX129" s="1065" t="s">
        <v>467</v>
      </c>
      <c r="AY129" s="923"/>
      <c r="AZ129" s="923"/>
      <c r="BA129" s="923"/>
      <c r="BB129" s="923"/>
      <c r="BC129" s="923"/>
      <c r="BD129" s="923"/>
      <c r="BE129" s="924"/>
      <c r="BF129" s="1066" t="s">
        <v>123</v>
      </c>
      <c r="BG129" s="1067"/>
      <c r="BH129" s="1067"/>
      <c r="BI129" s="1067"/>
      <c r="BJ129" s="1067"/>
      <c r="BK129" s="1067"/>
      <c r="BL129" s="1068"/>
      <c r="BM129" s="1066">
        <v>17.96</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468</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469</v>
      </c>
      <c r="X130" s="1071"/>
      <c r="Y130" s="1071"/>
      <c r="Z130" s="1072"/>
      <c r="AA130" s="958">
        <v>2508027</v>
      </c>
      <c r="AB130" s="959"/>
      <c r="AC130" s="959"/>
      <c r="AD130" s="959"/>
      <c r="AE130" s="960"/>
      <c r="AF130" s="961">
        <v>2430953</v>
      </c>
      <c r="AG130" s="959"/>
      <c r="AH130" s="959"/>
      <c r="AI130" s="959"/>
      <c r="AJ130" s="960"/>
      <c r="AK130" s="961">
        <v>2330844</v>
      </c>
      <c r="AL130" s="959"/>
      <c r="AM130" s="959"/>
      <c r="AN130" s="959"/>
      <c r="AO130" s="960"/>
      <c r="AP130" s="1073"/>
      <c r="AQ130" s="1074"/>
      <c r="AR130" s="1074"/>
      <c r="AS130" s="1074"/>
      <c r="AT130" s="1075"/>
      <c r="AU130" s="221"/>
      <c r="AV130" s="221"/>
      <c r="AW130" s="221"/>
      <c r="AX130" s="1065" t="s">
        <v>470</v>
      </c>
      <c r="AY130" s="923"/>
      <c r="AZ130" s="923"/>
      <c r="BA130" s="923"/>
      <c r="BB130" s="923"/>
      <c r="BC130" s="923"/>
      <c r="BD130" s="923"/>
      <c r="BE130" s="924"/>
      <c r="BF130" s="1101">
        <v>6.3</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471</v>
      </c>
      <c r="X131" s="1108"/>
      <c r="Y131" s="1108"/>
      <c r="Z131" s="1109"/>
      <c r="AA131" s="1004">
        <v>10036865</v>
      </c>
      <c r="AB131" s="986"/>
      <c r="AC131" s="986"/>
      <c r="AD131" s="986"/>
      <c r="AE131" s="987"/>
      <c r="AF131" s="985">
        <v>10299437</v>
      </c>
      <c r="AG131" s="986"/>
      <c r="AH131" s="986"/>
      <c r="AI131" s="986"/>
      <c r="AJ131" s="987"/>
      <c r="AK131" s="985">
        <v>10578323</v>
      </c>
      <c r="AL131" s="986"/>
      <c r="AM131" s="986"/>
      <c r="AN131" s="986"/>
      <c r="AO131" s="987"/>
      <c r="AP131" s="1110"/>
      <c r="AQ131" s="1111"/>
      <c r="AR131" s="1111"/>
      <c r="AS131" s="1111"/>
      <c r="AT131" s="1112"/>
      <c r="AU131" s="221"/>
      <c r="AV131" s="221"/>
      <c r="AW131" s="221"/>
      <c r="AX131" s="1083" t="s">
        <v>472</v>
      </c>
      <c r="AY131" s="726"/>
      <c r="AZ131" s="726"/>
      <c r="BA131" s="726"/>
      <c r="BB131" s="726"/>
      <c r="BC131" s="726"/>
      <c r="BD131" s="726"/>
      <c r="BE131" s="1036"/>
      <c r="BF131" s="1084" t="s">
        <v>123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473</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474</v>
      </c>
      <c r="W132" s="1094"/>
      <c r="X132" s="1094"/>
      <c r="Y132" s="1094"/>
      <c r="Z132" s="1095"/>
      <c r="AA132" s="1096">
        <v>6.4867167190000004</v>
      </c>
      <c r="AB132" s="1097"/>
      <c r="AC132" s="1097"/>
      <c r="AD132" s="1097"/>
      <c r="AE132" s="1098"/>
      <c r="AF132" s="1099">
        <v>6.8102266169999996</v>
      </c>
      <c r="AG132" s="1097"/>
      <c r="AH132" s="1097"/>
      <c r="AI132" s="1097"/>
      <c r="AJ132" s="1098"/>
      <c r="AK132" s="1099">
        <v>5.6130258079999997</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475</v>
      </c>
      <c r="W133" s="1077"/>
      <c r="X133" s="1077"/>
      <c r="Y133" s="1077"/>
      <c r="Z133" s="1078"/>
      <c r="AA133" s="1079">
        <v>6</v>
      </c>
      <c r="AB133" s="1080"/>
      <c r="AC133" s="1080"/>
      <c r="AD133" s="1080"/>
      <c r="AE133" s="1081"/>
      <c r="AF133" s="1079">
        <v>6.6</v>
      </c>
      <c r="AG133" s="1080"/>
      <c r="AH133" s="1080"/>
      <c r="AI133" s="1080"/>
      <c r="AJ133" s="1081"/>
      <c r="AK133" s="1079">
        <v>6.3</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0/NcZxrNeaC6DFHcldmKDW4DxcKuUtOPQu/1FyXTbZACT2EuTgqYM2qqIQm6/OYfp6LG8nU6fSrAPGgu0t2mJQ==" saltValue="MneT/DOb7wFbDCQUvXDki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B4" zoomScaleNormal="85" zoomScaleSheetLayoutView="100" workbookViewId="0">
      <selection activeCell="CN28" sqref="CN28"/>
    </sheetView>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476</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xGCzuw9e3i7I70Dy0Ar095bZjChNwAKs5Ovf0HKf1RCDy5yYAvNt3UvGC8gABO500PekcL8Gy3x/d8fQLlMbWA==" saltValue="vSWOak36WsArIplhEYqqt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S52"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pP2d6LOKlyeWix5qVIXzgGglzYO/Y4kYnc13UUyIYwmvbZG1t1bnpjp7hG0v+H2DYWh3QBG9dodvvDqwH8hGPg==" saltValue="QLcTAs5+X9N0r1WXwxgEp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479</v>
      </c>
      <c r="AP7" s="260"/>
      <c r="AQ7" s="261" t="s">
        <v>480</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481</v>
      </c>
      <c r="AQ8" s="267" t="s">
        <v>482</v>
      </c>
      <c r="AR8" s="268" t="s">
        <v>483</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484</v>
      </c>
      <c r="AL9" s="1117"/>
      <c r="AM9" s="1117"/>
      <c r="AN9" s="1118"/>
      <c r="AO9" s="269">
        <v>3526421</v>
      </c>
      <c r="AP9" s="269">
        <v>89474</v>
      </c>
      <c r="AQ9" s="270">
        <v>98214</v>
      </c>
      <c r="AR9" s="271">
        <v>-8.9</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485</v>
      </c>
      <c r="AL10" s="1117"/>
      <c r="AM10" s="1117"/>
      <c r="AN10" s="1118"/>
      <c r="AO10" s="272">
        <v>608528</v>
      </c>
      <c r="AP10" s="272">
        <v>15440</v>
      </c>
      <c r="AQ10" s="273">
        <v>8330</v>
      </c>
      <c r="AR10" s="274">
        <v>85.4</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486</v>
      </c>
      <c r="AL11" s="1117"/>
      <c r="AM11" s="1117"/>
      <c r="AN11" s="1118"/>
      <c r="AO11" s="272">
        <v>661536</v>
      </c>
      <c r="AP11" s="272">
        <v>16785</v>
      </c>
      <c r="AQ11" s="273">
        <v>2236</v>
      </c>
      <c r="AR11" s="274">
        <v>650.70000000000005</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487</v>
      </c>
      <c r="AL12" s="1117"/>
      <c r="AM12" s="1117"/>
      <c r="AN12" s="1118"/>
      <c r="AO12" s="272" t="s">
        <v>488</v>
      </c>
      <c r="AP12" s="272" t="s">
        <v>488</v>
      </c>
      <c r="AQ12" s="273">
        <v>12</v>
      </c>
      <c r="AR12" s="274" t="s">
        <v>488</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489</v>
      </c>
      <c r="AL13" s="1117"/>
      <c r="AM13" s="1117"/>
      <c r="AN13" s="1118"/>
      <c r="AO13" s="272">
        <v>128099</v>
      </c>
      <c r="AP13" s="272">
        <v>3250</v>
      </c>
      <c r="AQ13" s="273">
        <v>3111</v>
      </c>
      <c r="AR13" s="274">
        <v>4.5</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490</v>
      </c>
      <c r="AL14" s="1117"/>
      <c r="AM14" s="1117"/>
      <c r="AN14" s="1118"/>
      <c r="AO14" s="272">
        <v>85896</v>
      </c>
      <c r="AP14" s="272">
        <v>2179</v>
      </c>
      <c r="AQ14" s="273">
        <v>1882</v>
      </c>
      <c r="AR14" s="274">
        <v>15.8</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491</v>
      </c>
      <c r="AL15" s="1120"/>
      <c r="AM15" s="1120"/>
      <c r="AN15" s="1121"/>
      <c r="AO15" s="272">
        <v>-196269</v>
      </c>
      <c r="AP15" s="272">
        <v>-4980</v>
      </c>
      <c r="AQ15" s="273">
        <v>-6411</v>
      </c>
      <c r="AR15" s="274">
        <v>-22.3</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178</v>
      </c>
      <c r="AL16" s="1120"/>
      <c r="AM16" s="1120"/>
      <c r="AN16" s="1121"/>
      <c r="AO16" s="272">
        <v>4814211</v>
      </c>
      <c r="AP16" s="272">
        <v>122148</v>
      </c>
      <c r="AQ16" s="273">
        <v>107373</v>
      </c>
      <c r="AR16" s="274">
        <v>13.8</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496</v>
      </c>
      <c r="AL21" s="1123"/>
      <c r="AM21" s="1123"/>
      <c r="AN21" s="1124"/>
      <c r="AO21" s="285">
        <v>7.18</v>
      </c>
      <c r="AP21" s="286">
        <v>9.17</v>
      </c>
      <c r="AQ21" s="287">
        <v>-1.99</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497</v>
      </c>
      <c r="AL22" s="1123"/>
      <c r="AM22" s="1123"/>
      <c r="AN22" s="1124"/>
      <c r="AO22" s="290">
        <v>98.2</v>
      </c>
      <c r="AP22" s="291">
        <v>97.5</v>
      </c>
      <c r="AQ22" s="292">
        <v>0.7</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3" t="s">
        <v>498</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 x14ac:dyDescent="0.2">
      <c r="A27" s="297"/>
      <c r="AO27" s="250"/>
      <c r="AP27" s="250"/>
      <c r="AQ27" s="250"/>
      <c r="AR27" s="250"/>
      <c r="AS27" s="250"/>
      <c r="AT27" s="250"/>
    </row>
    <row r="28" spans="1:46" ht="16.5" x14ac:dyDescent="0.2">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479</v>
      </c>
      <c r="AP30" s="260"/>
      <c r="AQ30" s="261" t="s">
        <v>480</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481</v>
      </c>
      <c r="AQ31" s="267" t="s">
        <v>482</v>
      </c>
      <c r="AR31" s="268" t="s">
        <v>483</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501</v>
      </c>
      <c r="AL32" s="1131"/>
      <c r="AM32" s="1131"/>
      <c r="AN32" s="1132"/>
      <c r="AO32" s="300">
        <v>2317907</v>
      </c>
      <c r="AP32" s="300">
        <v>58811</v>
      </c>
      <c r="AQ32" s="301">
        <v>55954</v>
      </c>
      <c r="AR32" s="302">
        <v>5.0999999999999996</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502</v>
      </c>
      <c r="AL33" s="1131"/>
      <c r="AM33" s="1131"/>
      <c r="AN33" s="1132"/>
      <c r="AO33" s="300" t="s">
        <v>488</v>
      </c>
      <c r="AP33" s="300" t="s">
        <v>488</v>
      </c>
      <c r="AQ33" s="301" t="s">
        <v>488</v>
      </c>
      <c r="AR33" s="302" t="s">
        <v>488</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503</v>
      </c>
      <c r="AL34" s="1131"/>
      <c r="AM34" s="1131"/>
      <c r="AN34" s="1132"/>
      <c r="AO34" s="300" t="s">
        <v>488</v>
      </c>
      <c r="AP34" s="300" t="s">
        <v>488</v>
      </c>
      <c r="AQ34" s="301">
        <v>1</v>
      </c>
      <c r="AR34" s="302" t="s">
        <v>488</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504</v>
      </c>
      <c r="AL35" s="1131"/>
      <c r="AM35" s="1131"/>
      <c r="AN35" s="1132"/>
      <c r="AO35" s="300">
        <v>876060</v>
      </c>
      <c r="AP35" s="300">
        <v>22228</v>
      </c>
      <c r="AQ35" s="301">
        <v>17691</v>
      </c>
      <c r="AR35" s="302">
        <v>25.6</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505</v>
      </c>
      <c r="AL36" s="1131"/>
      <c r="AM36" s="1131"/>
      <c r="AN36" s="1132"/>
      <c r="AO36" s="300">
        <v>9064</v>
      </c>
      <c r="AP36" s="300">
        <v>230</v>
      </c>
      <c r="AQ36" s="301">
        <v>2603</v>
      </c>
      <c r="AR36" s="302">
        <v>-91.2</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506</v>
      </c>
      <c r="AL37" s="1131"/>
      <c r="AM37" s="1131"/>
      <c r="AN37" s="1132"/>
      <c r="AO37" s="300" t="s">
        <v>488</v>
      </c>
      <c r="AP37" s="300" t="s">
        <v>488</v>
      </c>
      <c r="AQ37" s="301">
        <v>579</v>
      </c>
      <c r="AR37" s="302" t="s">
        <v>488</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507</v>
      </c>
      <c r="AL38" s="1134"/>
      <c r="AM38" s="1134"/>
      <c r="AN38" s="1135"/>
      <c r="AO38" s="303">
        <v>1357</v>
      </c>
      <c r="AP38" s="303">
        <v>34</v>
      </c>
      <c r="AQ38" s="304">
        <v>4</v>
      </c>
      <c r="AR38" s="292">
        <v>750</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508</v>
      </c>
      <c r="AL39" s="1134"/>
      <c r="AM39" s="1134"/>
      <c r="AN39" s="1135"/>
      <c r="AO39" s="300">
        <v>-279780</v>
      </c>
      <c r="AP39" s="300">
        <v>-7099</v>
      </c>
      <c r="AQ39" s="301">
        <v>-4663</v>
      </c>
      <c r="AR39" s="302">
        <v>52.2</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509</v>
      </c>
      <c r="AL40" s="1131"/>
      <c r="AM40" s="1131"/>
      <c r="AN40" s="1132"/>
      <c r="AO40" s="300">
        <v>-2330844</v>
      </c>
      <c r="AP40" s="300">
        <v>-59139</v>
      </c>
      <c r="AQ40" s="301">
        <v>-48945</v>
      </c>
      <c r="AR40" s="302">
        <v>20.8</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288</v>
      </c>
      <c r="AL41" s="1137"/>
      <c r="AM41" s="1137"/>
      <c r="AN41" s="1138"/>
      <c r="AO41" s="300">
        <v>593764</v>
      </c>
      <c r="AP41" s="300">
        <v>15065</v>
      </c>
      <c r="AQ41" s="301">
        <v>23225</v>
      </c>
      <c r="AR41" s="302">
        <v>-35.1</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479</v>
      </c>
      <c r="AN49" s="1127" t="s">
        <v>512</v>
      </c>
      <c r="AO49" s="1128"/>
      <c r="AP49" s="1128"/>
      <c r="AQ49" s="1128"/>
      <c r="AR49" s="1129"/>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513</v>
      </c>
      <c r="AO50" s="317" t="s">
        <v>514</v>
      </c>
      <c r="AP50" s="318" t="s">
        <v>515</v>
      </c>
      <c r="AQ50" s="319" t="s">
        <v>516</v>
      </c>
      <c r="AR50" s="320" t="s">
        <v>517</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2420333</v>
      </c>
      <c r="AN51" s="322">
        <v>60110</v>
      </c>
      <c r="AO51" s="323">
        <v>16.5</v>
      </c>
      <c r="AP51" s="324">
        <v>76347</v>
      </c>
      <c r="AQ51" s="325">
        <v>2.4</v>
      </c>
      <c r="AR51" s="326">
        <v>14.1</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1214142</v>
      </c>
      <c r="AN52" s="330">
        <v>30154</v>
      </c>
      <c r="AO52" s="331">
        <v>-7.3</v>
      </c>
      <c r="AP52" s="332">
        <v>41762</v>
      </c>
      <c r="AQ52" s="333">
        <v>0.5</v>
      </c>
      <c r="AR52" s="334">
        <v>-7.8</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6378366</v>
      </c>
      <c r="AN53" s="322">
        <v>160092</v>
      </c>
      <c r="AO53" s="323">
        <v>166.3</v>
      </c>
      <c r="AP53" s="324">
        <v>69604</v>
      </c>
      <c r="AQ53" s="325">
        <v>-8.8000000000000007</v>
      </c>
      <c r="AR53" s="326">
        <v>175.1</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2805485</v>
      </c>
      <c r="AN54" s="330">
        <v>70415</v>
      </c>
      <c r="AO54" s="331">
        <v>133.5</v>
      </c>
      <c r="AP54" s="332">
        <v>36247</v>
      </c>
      <c r="AQ54" s="333">
        <v>-13.2</v>
      </c>
      <c r="AR54" s="334">
        <v>146.69999999999999</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3421658</v>
      </c>
      <c r="AN55" s="322">
        <v>86147</v>
      </c>
      <c r="AO55" s="323">
        <v>-46.2</v>
      </c>
      <c r="AP55" s="324">
        <v>68410</v>
      </c>
      <c r="AQ55" s="325">
        <v>-1.7</v>
      </c>
      <c r="AR55" s="326">
        <v>-44.5</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2674388</v>
      </c>
      <c r="AN56" s="330">
        <v>67333</v>
      </c>
      <c r="AO56" s="331">
        <v>-4.4000000000000004</v>
      </c>
      <c r="AP56" s="332">
        <v>35086</v>
      </c>
      <c r="AQ56" s="333">
        <v>-3.2</v>
      </c>
      <c r="AR56" s="334">
        <v>-1.2</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6549819</v>
      </c>
      <c r="AN57" s="322">
        <v>165062</v>
      </c>
      <c r="AO57" s="323">
        <v>91.6</v>
      </c>
      <c r="AP57" s="324">
        <v>73019</v>
      </c>
      <c r="AQ57" s="325">
        <v>6.7</v>
      </c>
      <c r="AR57" s="326">
        <v>84.9</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4645929</v>
      </c>
      <c r="AN58" s="330">
        <v>117082</v>
      </c>
      <c r="AO58" s="331">
        <v>73.900000000000006</v>
      </c>
      <c r="AP58" s="332">
        <v>39427</v>
      </c>
      <c r="AQ58" s="333">
        <v>12.4</v>
      </c>
      <c r="AR58" s="334">
        <v>61.5</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5281592</v>
      </c>
      <c r="AN59" s="322">
        <v>134006</v>
      </c>
      <c r="AO59" s="323">
        <v>-18.8</v>
      </c>
      <c r="AP59" s="324">
        <v>76590</v>
      </c>
      <c r="AQ59" s="325">
        <v>4.9000000000000004</v>
      </c>
      <c r="AR59" s="326">
        <v>-23.7</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2712845</v>
      </c>
      <c r="AN60" s="330">
        <v>68831</v>
      </c>
      <c r="AO60" s="331">
        <v>-41.2</v>
      </c>
      <c r="AP60" s="332">
        <v>42387</v>
      </c>
      <c r="AQ60" s="333">
        <v>7.5</v>
      </c>
      <c r="AR60" s="334">
        <v>-48.7</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4810354</v>
      </c>
      <c r="AN61" s="337">
        <v>121083</v>
      </c>
      <c r="AO61" s="338">
        <v>41.9</v>
      </c>
      <c r="AP61" s="339">
        <v>72794</v>
      </c>
      <c r="AQ61" s="340">
        <v>0.7</v>
      </c>
      <c r="AR61" s="326">
        <v>41.2</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2810558</v>
      </c>
      <c r="AN62" s="330">
        <v>70763</v>
      </c>
      <c r="AO62" s="331">
        <v>30.9</v>
      </c>
      <c r="AP62" s="332">
        <v>38982</v>
      </c>
      <c r="AQ62" s="333">
        <v>0.8</v>
      </c>
      <c r="AR62" s="334">
        <v>30.1</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7mKl+r7GC820a9C1NQMi6eoxVxopcyFk2lZhXaT6vlzP3UPmbgCOjuzuQS/8vNm6qI/qNc0HtpeNmNBGZd/2eQ==" saltValue="9IOTEP0NffCXhE5cU7zlw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58" zoomScale="75" zoomScaleNormal="75" zoomScaleSheetLayoutView="55" workbookViewId="0">
      <selection activeCell="AD101" sqref="AD101"/>
    </sheetView>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476</v>
      </c>
    </row>
    <row r="121" spans="125:125" ht="13.5" hidden="1" customHeight="1" x14ac:dyDescent="0.2">
      <c r="DU121" s="247"/>
    </row>
  </sheetData>
  <sheetProtection algorithmName="SHA-512" hashValue="mvJu+2W60XCOSttZMIHL6J6+w9kYRxKtIzY6SQbZPKBfWHlksVc3+v3P5viLWfeysgA5XlkcJlMerEG8HvgXOA==" saltValue="PKf+thno+5hljUFPXp65N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8" zoomScaleNormal="100" zoomScaleSheetLayoutView="55" workbookViewId="0">
      <selection activeCell="BI103" sqref="BI103"/>
    </sheetView>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476</v>
      </c>
    </row>
  </sheetData>
  <sheetProtection algorithmName="SHA-512" hashValue="Ne3v7VPuSu0opKCFAP+hl7vo84oyxocSLGOerhOGUD9SgwrKMB87Sqy5VRQXmM7UOd0rCtGXj6MF5mN0luNPFw==" saltValue="PM9WwR1CchoDfymEHngZY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4"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526</v>
      </c>
      <c r="G46" s="8" t="s">
        <v>527</v>
      </c>
      <c r="H46" s="8" t="s">
        <v>528</v>
      </c>
      <c r="I46" s="8" t="s">
        <v>529</v>
      </c>
      <c r="J46" s="9" t="s">
        <v>530</v>
      </c>
    </row>
    <row r="47" spans="2:10" ht="57.75" customHeight="1" x14ac:dyDescent="0.2">
      <c r="B47" s="10"/>
      <c r="C47" s="1139" t="s">
        <v>3</v>
      </c>
      <c r="D47" s="1139"/>
      <c r="E47" s="1140"/>
      <c r="F47" s="11">
        <v>50.07</v>
      </c>
      <c r="G47" s="12">
        <v>50.2</v>
      </c>
      <c r="H47" s="12">
        <v>51.77</v>
      </c>
      <c r="I47" s="12">
        <v>48.54</v>
      </c>
      <c r="J47" s="13">
        <v>43.35</v>
      </c>
    </row>
    <row r="48" spans="2:10" ht="57.75" customHeight="1" x14ac:dyDescent="0.2">
      <c r="B48" s="14"/>
      <c r="C48" s="1141" t="s">
        <v>4</v>
      </c>
      <c r="D48" s="1141"/>
      <c r="E48" s="1142"/>
      <c r="F48" s="15">
        <v>5.13</v>
      </c>
      <c r="G48" s="16">
        <v>4.49</v>
      </c>
      <c r="H48" s="16">
        <v>3.63</v>
      </c>
      <c r="I48" s="16">
        <v>3.18</v>
      </c>
      <c r="J48" s="17">
        <v>3.65</v>
      </c>
    </row>
    <row r="49" spans="2:10" ht="57.75" customHeight="1" thickBot="1" x14ac:dyDescent="0.25">
      <c r="B49" s="18"/>
      <c r="C49" s="1143" t="s">
        <v>5</v>
      </c>
      <c r="D49" s="1143"/>
      <c r="E49" s="1144"/>
      <c r="F49" s="19">
        <v>1.46</v>
      </c>
      <c r="G49" s="20" t="s">
        <v>531</v>
      </c>
      <c r="H49" s="20" t="s">
        <v>532</v>
      </c>
      <c r="I49" s="20" t="s">
        <v>533</v>
      </c>
      <c r="J49" s="21" t="s">
        <v>534</v>
      </c>
    </row>
    <row r="50" spans="2:10" ht="13" x14ac:dyDescent="0.2"/>
  </sheetData>
  <sheetProtection algorithmName="SHA-512" hashValue="XySEhrg5BGEg4tipjcTb2oe07llF8fVMQ1zMa/MkrBTBDfFwRZZ6NKMcL0ZKZzgrBivi+IwDcRvCm1OvulBJnQ==" saltValue="zGZDtfRRxHxcGiywdyWbe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00230yamanaka_h</cp:lastModifiedBy>
  <cp:lastPrinted>2026-03-12T05:51:55Z</cp:lastPrinted>
  <dcterms:created xsi:type="dcterms:W3CDTF">2026-02-23T07:52:27Z</dcterms:created>
  <dcterms:modified xsi:type="dcterms:W3CDTF">2026-03-13T04:25:01Z</dcterms:modified>
  <cp:category/>
</cp:coreProperties>
</file>