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svfs031\010本庁\040企画財政部\040財政課\Ｈ23 財政課\23 財政比較分析表（財政状況資料集）\R06財政比較分析表・歳出比較分析表\260305【照会：316（月）〆】令和6年度財政状況資料集の作成及び提出について\02 回答★HP公表分\"/>
    </mc:Choice>
  </mc:AlternateContent>
  <xr:revisionPtr revIDLastSave="0" documentId="13_ncr:1_{BD471DBD-D69D-48E5-8100-424C69C69BB5}" xr6:coauthVersionLast="47" xr6:coauthVersionMax="47" xr10:uidLastSave="{00000000-0000-0000-0000-000000000000}"/>
  <bookViews>
    <workbookView xWindow="20370" yWindow="-120" windowWidth="29040" windowHeight="15720" firstSheet="9" activeTab="11"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O36" i="10"/>
  <c r="BE36" i="10"/>
  <c r="CO35" i="10"/>
  <c r="BE35" i="10"/>
  <c r="CO34" i="10"/>
  <c r="BW34" i="10"/>
  <c r="BW35" i="10" s="1"/>
  <c r="BW36" i="10" s="1"/>
  <c r="BW37" i="10" s="1"/>
  <c r="BW38" i="10" s="1"/>
  <c r="BW39" i="10" s="1"/>
  <c r="BW40" i="10" s="1"/>
  <c r="BW41" i="10" s="1"/>
  <c r="BE34" i="10"/>
  <c r="C34" i="10"/>
  <c r="C35" i="10" l="1"/>
  <c r="C36" i="10" s="1"/>
  <c r="C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AM34" i="10"/>
  <c r="AM35" i="10" s="1"/>
  <c r="AM36" i="10" s="1"/>
</calcChain>
</file>

<file path=xl/sharedStrings.xml><?xml version="1.0" encoding="utf-8"?>
<sst xmlns="http://schemas.openxmlformats.org/spreadsheetml/2006/main" count="1061" uniqueCount="562">
  <si>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</si>
  <si>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</si>
  <si>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</si>
  <si>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</si>
  <si>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</si>
  <si>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</si>
  <si>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</si>
  <si>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</si>
  <si>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</si>
  <si>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</si>
  <si>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</si>
  <si>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</si>
  <si>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</si>
  <si>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</si>
  <si>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</si>
  <si>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</si>
  <si>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</si>
  <si>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</si>
  <si>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</si>
  <si>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</si>
  <si>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</si>
  <si>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</si>
  <si>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</si>
  <si>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</si>
  <si>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</si>
  <si>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</si>
  <si>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</si>
  <si>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</si>
  <si>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</si>
  <si>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</si>
  <si>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</si>
  <si>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</si>
  <si>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</si>
  <si>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</si>
  <si>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</si>
  <si>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</si>
  <si>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</si>
  <si>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</si>
  <si>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</si>
  <si>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</si>
  <si>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</si>
  <si>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</si>
  <si>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</si>
  <si>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</si>
  <si>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</si>
  <si>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</si>
  <si>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</si>
  <si>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</si>
  <si>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</si>
  <si>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</si>
  <si>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</si>
  <si>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</si>
  <si>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</si>
  <si>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</si>
  <si>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</si>
  <si>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</si>
  <si>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</si>
  <si>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</si>
  <si>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</si>
  <si>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</si>
  <si>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</si>
  <si>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</si>
  <si>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</si>
  <si>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</si>
  <si>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</si>
  <si>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</si>
  <si>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</si>
  <si>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</si>
  <si>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</si>
  <si>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</si>
  <si>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</si>
  <si>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</si>
  <si>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</si>
  <si>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</si>
  <si>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</si>
  <si>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</si>
  <si>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</si>
  <si>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</si>
  <si>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</si>
  <si>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</si>
  <si>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</si>
  <si>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</si>
  <si>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</si>
  <si>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</si>
  <si>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</si>
  <si>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</si>
  <si>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</si>
  <si>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</si>
  <si>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</si>
  <si>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</si>
  <si>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</si>
  <si>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</si>
  <si>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</si>
  <si>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</si>
  <si>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たつの市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</si>
  <si>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</si>
  <si>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</si>
  <si>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</si>
  <si>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</si>
  <si>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</si>
  <si>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</si>
  <si>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</si>
  <si>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</si>
  <si>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</si>
  <si>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</si>
  <si>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</si>
  <si>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</si>
  <si>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</si>
  <si>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</si>
  <si>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</si>
  <si>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</si>
  <si>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</si>
  <si>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</si>
  <si>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</si>
  <si>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</si>
  <si>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</si>
  <si>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</si>
  <si>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</si>
  <si>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</si>
  <si>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</si>
  <si>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</si>
  <si>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</si>
  <si>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</si>
  <si>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</si>
  <si>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</si>
  <si>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</si>
  <si>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</si>
  <si>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</si>
  <si>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</si>
  <si>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</si>
  <si>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</si>
  <si>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</si>
  <si>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</si>
  <si>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</si>
  <si>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</si>
  <si>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</si>
  <si>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</si>
  <si>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</si>
  <si>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</si>
  <si>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</si>
  <si>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</si>
  <si>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</si>
  <si>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</si>
  <si>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</si>
  <si>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</si>
  <si>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</si>
  <si>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</si>
  <si>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</si>
  <si>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</si>
  <si>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</si>
  <si>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</si>
  <si>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</si>
  <si>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</si>
  <si>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</si>
  <si>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</si>
  <si>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</si>
  <si>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</si>
  <si>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</si>
  <si>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</si>
  <si>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</si>
  <si>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</si>
  <si>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</si>
  <si>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</si>
  <si>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</si>
  <si>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</si>
  <si>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</si>
  <si>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</si>
  <si>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</si>
  <si>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</si>
  <si>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</si>
  <si>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</si>
  <si>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</si>
  <si>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</si>
  <si>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</si>
  <si>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</si>
  <si>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</si>
  <si>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</si>
  <si>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</si>
  <si>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</si>
  <si>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</si>
  <si>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</si>
  <si>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</si>
  <si>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</si>
  <si>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</si>
  <si>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</si>
  <si>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</si>
  <si>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</si>
  <si>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</si>
  <si>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</si>
  <si>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</si>
  <si>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</si>
  <si>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</si>
  <si>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</si>
  <si>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</si>
  <si>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</si>
  <si>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</si>
  <si>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</si>
  <si>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</si>
  <si>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</si>
  <si>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</si>
  <si>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</si>
  <si>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</si>
  <si>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</si>
  <si>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兵庫県たつの市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</si>
  <si>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</si>
  <si>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</si>
  <si>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</si>
  <si>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</si>
  <si>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</si>
  <si>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</si>
  <si>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</si>
  <si>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</si>
  <si>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</si>
  <si>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</si>
  <si>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</si>
  <si>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</si>
  <si>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</si>
  <si>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</si>
  <si>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</si>
  <si>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</si>
  <si>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</si>
  <si>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</si>
  <si>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</si>
  <si>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</si>
  <si>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</si>
  <si>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</si>
  <si>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</si>
  <si>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</si>
  <si>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</si>
  <si>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</si>
  <si>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</si>
  <si>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</si>
  <si>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</si>
  <si>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</si>
  <si>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</si>
  <si>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</si>
  <si>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</si>
  <si>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</si>
  <si>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</si>
  <si>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</si>
  <si>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</si>
  <si>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</si>
  <si>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</si>
  <si>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</si>
  <si>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</si>
  <si>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</si>
  <si>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</si>
  <si>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</si>
  <si>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</si>
  <si>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</si>
  <si>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</si>
  <si>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</si>
  <si>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</si>
  <si>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</si>
  <si>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</si>
  <si>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</si>
  <si>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</si>
  <si>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</si>
  <si>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</si>
  <si>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</si>
  <si>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</si>
  <si>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</si>
  <si>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</si>
  <si>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</si>
  <si>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</si>
  <si>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</si>
  <si>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</si>
  <si>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</si>
  <si>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</si>
  <si>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</si>
  <si>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</si>
  <si>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</si>
  <si>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</si>
  <si>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</si>
  <si>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</si>
  <si>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</si>
  <si>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</si>
  <si>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</si>
  <si>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</si>
  <si>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</si>
  <si>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</si>
  <si>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</si>
  <si>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</si>
  <si>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</si>
  <si>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</si>
  <si>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</si>
  <si>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</si>
  <si>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</si>
  <si>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</si>
  <si>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</si>
  <si>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</si>
  <si>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</si>
  <si>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</si>
  <si>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</si>
  <si>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</si>
  <si>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</si>
  <si>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</si>
  <si>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</si>
  <si>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</si>
  <si>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</si>
  <si>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</si>
  <si>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</si>
  <si>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</si>
  <si>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</si>
  <si>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</si>
  <si>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</si>
  <si>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</si>
  <si>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</si>
  <si>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</si>
  <si>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</si>
  <si>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</si>
  <si>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</si>
  <si>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</si>
  <si>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</si>
  <si>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</si>
  <si>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</si>
  <si>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</si>
  <si>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</si>
  <si>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</si>
  <si>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</si>
  <si>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</si>
  <si>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</si>
  <si>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</si>
  <si>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その他</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</si>
  <si>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</si>
  <si>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</si>
  <si>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</si>
  <si>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</si>
  <si>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</si>
  <si>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</si>
  <si>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</si>
  <si>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観光施設</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</si>
  <si>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</si>
  <si>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</si>
  <si>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</si>
  <si>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</si>
  <si>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</si>
  <si>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</si>
  <si>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</si>
  <si>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</si>
  <si>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</si>
  <si>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</si>
  <si>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</si>
  <si>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</si>
  <si>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</si>
  <si>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</si>
  <si>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</si>
  <si>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</si>
  <si>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</si>
  <si>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</si>
  <si>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</si>
  <si>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</si>
  <si>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</si>
  <si>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兵庫県たつの市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</si>
  <si>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</si>
  <si>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</si>
  <si>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</si>
  <si>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</si>
  <si>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</si>
  <si>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</si>
  <si>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</si>
  <si>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</si>
  <si>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</si>
  <si>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</si>
  <si>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</si>
  <si>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</si>
  <si>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</si>
  <si>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</si>
  <si>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</si>
  <si>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</si>
  <si>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</si>
  <si>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</si>
  <si>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</si>
  <si>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</si>
  <si>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土地取得造成事業特別会計</t>
    <phoneticPr fontId="5"/>
  </si>
  <si>
    <t>揖龍公平委員会事業特別会計</t>
    <phoneticPr fontId="5"/>
  </si>
  <si>
    <t>病院事業債管理事業特別会計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</si>
  <si>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</si>
  <si>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</si>
  <si>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</si>
  <si>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</si>
  <si>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</si>
  <si>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</si>
  <si>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</si>
  <si>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</si>
  <si>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</si>
  <si>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</si>
  <si>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</si>
  <si>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</si>
  <si>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</si>
  <si>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</si>
  <si>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</si>
  <si>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</si>
  <si>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水道事業会計</t>
    <phoneticPr fontId="5"/>
  </si>
  <si>
    <t>法適用企業</t>
    <phoneticPr fontId="5"/>
  </si>
  <si>
    <t>下水道事業会計</t>
    <phoneticPr fontId="5"/>
  </si>
  <si>
    <t>国民宿舎事業会計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</si>
  <si>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</si>
  <si>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</si>
  <si>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</si>
  <si>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</si>
  <si>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</si>
  <si>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</si>
  <si>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</si>
  <si>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</si>
  <si>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</si>
  <si>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</si>
  <si>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</si>
  <si>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</si>
  <si>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</si>
  <si>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</si>
  <si>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</si>
  <si>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</si>
  <si>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</si>
  <si>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</si>
  <si>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</si>
  <si>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</si>
  <si>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</si>
  <si>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</si>
  <si>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</si>
  <si>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</si>
  <si>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</si>
  <si>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</si>
  <si>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</si>
  <si>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</si>
  <si>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</si>
  <si>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</si>
  <si>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</si>
  <si>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</si>
  <si>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</si>
  <si>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</si>
  <si>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</si>
  <si>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</si>
  <si>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</si>
  <si>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</si>
  <si>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</si>
  <si>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</si>
  <si>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</si>
  <si>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</si>
  <si>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</si>
  <si>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</si>
  <si>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</si>
  <si>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</si>
  <si>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</si>
  <si>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</si>
  <si>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</si>
  <si>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</si>
  <si>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</si>
  <si>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</si>
  <si>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</si>
  <si>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</si>
  <si>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</si>
  <si>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</si>
  <si>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</si>
  <si>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</si>
  <si>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</si>
  <si>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</si>
  <si>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</si>
  <si>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</si>
  <si>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</si>
  <si>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</si>
  <si>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</si>
  <si>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</si>
  <si>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</si>
  <si>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</si>
  <si>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</si>
  <si>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</si>
  <si>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</si>
  <si>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</si>
  <si>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</si>
  <si>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</si>
  <si>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</si>
  <si>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</si>
  <si>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</si>
  <si>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</si>
  <si>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</si>
  <si>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</si>
  <si>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</si>
  <si>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</si>
  <si>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</si>
  <si>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</si>
  <si>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</si>
  <si>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</si>
  <si>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</si>
  <si>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</si>
  <si>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</si>
  <si>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</si>
  <si>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</si>
  <si>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</si>
  <si>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</si>
  <si>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</si>
  <si>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</si>
  <si>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</si>
  <si>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</si>
  <si>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</si>
  <si>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</si>
  <si>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</si>
  <si>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</si>
  <si>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</si>
  <si>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</si>
  <si>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</si>
  <si>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</si>
  <si>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</si>
  <si>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</si>
  <si>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</si>
  <si>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</si>
  <si>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</si>
  <si>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</si>
  <si>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</si>
  <si>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</si>
  <si>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</si>
  <si>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</si>
  <si>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</si>
  <si>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</si>
  <si>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</si>
  <si>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</si>
  <si>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</si>
  <si>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</si>
  <si>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</si>
  <si>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</si>
  <si>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</si>
  <si>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</si>
  <si>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</si>
  <si>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</si>
  <si>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</si>
  <si>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</si>
  <si>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</si>
  <si>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</si>
  <si>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</si>
  <si>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</si>
  <si>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</si>
  <si>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</si>
  <si>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</si>
  <si>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一般会計</t>
  </si>
  <si>
    <t>下水道事業会計</t>
  </si>
  <si>
    <t>介護保険事業特別会計</t>
  </si>
  <si>
    <t>国民宿舎事業会計</t>
  </si>
  <si>
    <t>国民健康保険事業特別会計</t>
  </si>
  <si>
    <t>後期高齢者医療事業特別会計</t>
  </si>
  <si>
    <t>揖龍公平委員会事業特別会計</t>
  </si>
  <si>
    <t>その他会計（赤字）</t>
  </si>
  <si>
    <t>その他会計（黒字）</t>
  </si>
  <si>
    <t>R02</t>
    <phoneticPr fontId="5"/>
  </si>
  <si>
    <t>R03</t>
    <phoneticPr fontId="5"/>
  </si>
  <si>
    <t>R04</t>
    <phoneticPr fontId="5"/>
  </si>
  <si>
    <t>R05</t>
    <phoneticPr fontId="5"/>
  </si>
  <si>
    <t>R06</t>
    <phoneticPr fontId="5"/>
  </si>
  <si>
    <t>-</t>
    <phoneticPr fontId="2"/>
  </si>
  <si>
    <t>播磨高原広域事務組合</t>
    <rPh sb="0" eb="10">
      <t>ハリコウ</t>
    </rPh>
    <phoneticPr fontId="38"/>
  </si>
  <si>
    <t>-</t>
    <phoneticPr fontId="38"/>
  </si>
  <si>
    <t>揖龍保健衛生施設事務組合</t>
    <rPh sb="0" eb="12">
      <t>イリュウエイセイ</t>
    </rPh>
    <phoneticPr fontId="38"/>
  </si>
  <si>
    <t>にしはりま環境事務組合</t>
    <rPh sb="5" eb="11">
      <t>カンキョウ</t>
    </rPh>
    <phoneticPr fontId="38"/>
  </si>
  <si>
    <t>西播磨水道企業団</t>
    <rPh sb="0" eb="8">
      <t>ニシスイ</t>
    </rPh>
    <phoneticPr fontId="38"/>
  </si>
  <si>
    <t>西はりま消防組合</t>
    <rPh sb="0" eb="1">
      <t>ニシ</t>
    </rPh>
    <rPh sb="4" eb="8">
      <t>ショウボウ</t>
    </rPh>
    <phoneticPr fontId="38"/>
  </si>
  <si>
    <t>兵庫県市町村職員退職手当組合</t>
    <rPh sb="0" eb="3">
      <t>ヒョウゴケン</t>
    </rPh>
    <rPh sb="3" eb="6">
      <t>シチョウソン</t>
    </rPh>
    <rPh sb="6" eb="8">
      <t>ショクイン</t>
    </rPh>
    <rPh sb="8" eb="10">
      <t>タイショク</t>
    </rPh>
    <rPh sb="10" eb="12">
      <t>テアテ</t>
    </rPh>
    <rPh sb="12" eb="14">
      <t>クミアイ</t>
    </rPh>
    <phoneticPr fontId="38"/>
  </si>
  <si>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38"/>
  </si>
  <si>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38"/>
  </si>
  <si>
    <t>公共施設整備基金(R06年度末現在)</t>
    <phoneticPr fontId="5"/>
  </si>
  <si>
    <t>地域振興基金(R06年度末現在)</t>
    <phoneticPr fontId="5"/>
  </si>
  <si>
    <t>地域福祉基金(R06年度末現在)</t>
    <phoneticPr fontId="5"/>
  </si>
  <si>
    <t>ふるさと応援基金(R06年度末現在)</t>
    <phoneticPr fontId="5"/>
  </si>
  <si>
    <t>たつの未来基金(R06年度末現在)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</si>
</sst>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7" fillId="0" borderId="31" xfId="8" applyFont="1" applyBorder="1">
      <alignment vertical="center"/>
    </xf>
    <xf numFmtId="0" fontId="27" fillId="0" borderId="42" xfId="8" applyFont="1" applyBorder="1">
      <alignmen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70" xfId="8" applyFont="1" applyBorder="1" applyAlignment="1">
      <alignment horizontal="center"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24"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11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1B66-402B-B7A5-272D6F2BAA2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99825</c:v>
                </c:pt>
                <c:pt idx="1">
                  <c:v>52750</c:v>
                </c:pt>
                <c:pt idx="2">
                  <c:v>62050</c:v>
                </c:pt>
                <c:pt idx="3">
                  <c:v>46621</c:v>
                </c:pt>
                <c:pt idx="4">
                  <c:v>52252</c:v>
                </c:pt>
              </c:numCache>
            </c:numRef>
          </c:val>
          <c:smooth val="0"/>
          <c:extLst>
            <c:ext xmlns:c16="http://schemas.microsoft.com/office/drawing/2014/chart" uri="{C3380CC4-5D6E-409C-BE32-E72D297353CC}">
              <c16:uniqueId val="{00000001-1B66-402B-B7A5-272D6F2BAA2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5.58</c:v>
                </c:pt>
                <c:pt idx="1">
                  <c:v>6.72</c:v>
                </c:pt>
                <c:pt idx="2">
                  <c:v>6.54</c:v>
                </c:pt>
                <c:pt idx="3">
                  <c:v>7.05</c:v>
                </c:pt>
                <c:pt idx="4">
                  <c:v>4.26</c:v>
                </c:pt>
              </c:numCache>
            </c:numRef>
          </c:val>
          <c:extLst>
            <c:ext xmlns:c16="http://schemas.microsoft.com/office/drawing/2014/chart" uri="{C3380CC4-5D6E-409C-BE32-E72D297353CC}">
              <c16:uniqueId val="{00000000-C66B-4A2C-A219-C91626A68A4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26.97</c:v>
                </c:pt>
                <c:pt idx="1">
                  <c:v>29.78</c:v>
                </c:pt>
                <c:pt idx="2">
                  <c:v>32.229999999999997</c:v>
                </c:pt>
                <c:pt idx="3">
                  <c:v>36.69</c:v>
                </c:pt>
                <c:pt idx="4">
                  <c:v>41.29</c:v>
                </c:pt>
              </c:numCache>
            </c:numRef>
          </c:val>
          <c:extLst>
            <c:ext xmlns:c16="http://schemas.microsoft.com/office/drawing/2014/chart" uri="{C3380CC4-5D6E-409C-BE32-E72D297353CC}">
              <c16:uniqueId val="{00000001-C66B-4A2C-A219-C91626A68A4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2.94</c:v>
                </c:pt>
                <c:pt idx="1">
                  <c:v>6.43</c:v>
                </c:pt>
                <c:pt idx="2">
                  <c:v>3.25</c:v>
                </c:pt>
                <c:pt idx="3">
                  <c:v>5.36</c:v>
                </c:pt>
                <c:pt idx="4">
                  <c:v>2.2599999999999998</c:v>
                </c:pt>
              </c:numCache>
            </c:numRef>
          </c:val>
          <c:smooth val="0"/>
          <c:extLst>
            <c:ext xmlns:c16="http://schemas.microsoft.com/office/drawing/2014/chart" uri="{C3380CC4-5D6E-409C-BE32-E72D297353CC}">
              <c16:uniqueId val="{00000002-C66B-4A2C-A219-C91626A68A4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B110-4302-9256-FB5B197AFB1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110-4302-9256-FB5B197AFB15}"/>
            </c:ext>
          </c:extLst>
        </c:ser>
        <c:ser>
          <c:idx val="2"/>
          <c:order val="2"/>
          <c:tx>
            <c:strRef>
              <c:f>データシート!$A$29</c:f>
              <c:strCache>
                <c:ptCount val="1"/>
                <c:pt idx="0">
                  <c:v>揖龍公平委員会事業特別会計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110-4302-9256-FB5B197AFB15}"/>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0.13</c:v>
                </c:pt>
                <c:pt idx="8">
                  <c:v>#N/A</c:v>
                </c:pt>
                <c:pt idx="9">
                  <c:v>0.02</c:v>
                </c:pt>
              </c:numCache>
            </c:numRef>
          </c:val>
          <c:extLst>
            <c:ext xmlns:c16="http://schemas.microsoft.com/office/drawing/2014/chart" uri="{C3380CC4-5D6E-409C-BE32-E72D297353CC}">
              <c16:uniqueId val="{00000003-B110-4302-9256-FB5B197AFB15}"/>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0.41</c:v>
                </c:pt>
                <c:pt idx="2">
                  <c:v>#N/A</c:v>
                </c:pt>
                <c:pt idx="3">
                  <c:v>0.61</c:v>
                </c:pt>
                <c:pt idx="4">
                  <c:v>#N/A</c:v>
                </c:pt>
                <c:pt idx="5">
                  <c:v>0.28999999999999998</c:v>
                </c:pt>
                <c:pt idx="6">
                  <c:v>#N/A</c:v>
                </c:pt>
                <c:pt idx="7">
                  <c:v>0.21</c:v>
                </c:pt>
                <c:pt idx="8">
                  <c:v>#N/A</c:v>
                </c:pt>
                <c:pt idx="9">
                  <c:v>0.03</c:v>
                </c:pt>
              </c:numCache>
            </c:numRef>
          </c:val>
          <c:extLst>
            <c:ext xmlns:c16="http://schemas.microsoft.com/office/drawing/2014/chart" uri="{C3380CC4-5D6E-409C-BE32-E72D297353CC}">
              <c16:uniqueId val="{00000004-B110-4302-9256-FB5B197AFB15}"/>
            </c:ext>
          </c:extLst>
        </c:ser>
        <c:ser>
          <c:idx val="5"/>
          <c:order val="5"/>
          <c:tx>
            <c:strRef>
              <c:f>データシート!$A$32</c:f>
              <c:strCache>
                <c:ptCount val="1"/>
                <c:pt idx="0">
                  <c:v>国民宿舎事業会計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0.01</c:v>
                </c:pt>
                <c:pt idx="2">
                  <c:v>#N/A</c:v>
                </c:pt>
                <c:pt idx="3">
                  <c:v>0.02</c:v>
                </c:pt>
                <c:pt idx="4">
                  <c:v>#N/A</c:v>
                </c:pt>
                <c:pt idx="5">
                  <c:v>0.02</c:v>
                </c:pt>
                <c:pt idx="6">
                  <c:v>#N/A</c:v>
                </c:pt>
                <c:pt idx="7">
                  <c:v>0.03</c:v>
                </c:pt>
                <c:pt idx="8">
                  <c:v>#N/A</c:v>
                </c:pt>
                <c:pt idx="9">
                  <c:v>0.04</c:v>
                </c:pt>
              </c:numCache>
            </c:numRef>
          </c:val>
          <c:extLst>
            <c:ext xmlns:c16="http://schemas.microsoft.com/office/drawing/2014/chart" uri="{C3380CC4-5D6E-409C-BE32-E72D297353CC}">
              <c16:uniqueId val="{00000005-B110-4302-9256-FB5B197AFB15}"/>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0.89</c:v>
                </c:pt>
                <c:pt idx="2">
                  <c:v>#N/A</c:v>
                </c:pt>
                <c:pt idx="3">
                  <c:v>0.95</c:v>
                </c:pt>
                <c:pt idx="4">
                  <c:v>#N/A</c:v>
                </c:pt>
                <c:pt idx="5">
                  <c:v>1.02</c:v>
                </c:pt>
                <c:pt idx="6">
                  <c:v>#N/A</c:v>
                </c:pt>
                <c:pt idx="7">
                  <c:v>1.04</c:v>
                </c:pt>
                <c:pt idx="8">
                  <c:v>#N/A</c:v>
                </c:pt>
                <c:pt idx="9">
                  <c:v>0.21</c:v>
                </c:pt>
              </c:numCache>
            </c:numRef>
          </c:val>
          <c:extLst>
            <c:ext xmlns:c16="http://schemas.microsoft.com/office/drawing/2014/chart" uri="{C3380CC4-5D6E-409C-BE32-E72D297353CC}">
              <c16:uniqueId val="{00000006-B110-4302-9256-FB5B197AFB15}"/>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1.64</c:v>
                </c:pt>
                <c:pt idx="2">
                  <c:v>#N/A</c:v>
                </c:pt>
                <c:pt idx="3">
                  <c:v>1.38</c:v>
                </c:pt>
                <c:pt idx="4">
                  <c:v>#N/A</c:v>
                </c:pt>
                <c:pt idx="5">
                  <c:v>1.27</c:v>
                </c:pt>
                <c:pt idx="6">
                  <c:v>#N/A</c:v>
                </c:pt>
                <c:pt idx="7">
                  <c:v>1.59</c:v>
                </c:pt>
                <c:pt idx="8">
                  <c:v>#N/A</c:v>
                </c:pt>
                <c:pt idx="9">
                  <c:v>2.16</c:v>
                </c:pt>
              </c:numCache>
            </c:numRef>
          </c:val>
          <c:extLst>
            <c:ext xmlns:c16="http://schemas.microsoft.com/office/drawing/2014/chart" uri="{C3380CC4-5D6E-409C-BE32-E72D297353CC}">
              <c16:uniqueId val="{00000007-B110-4302-9256-FB5B197AFB1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5.57</c:v>
                </c:pt>
                <c:pt idx="2">
                  <c:v>#N/A</c:v>
                </c:pt>
                <c:pt idx="3">
                  <c:v>6.71</c:v>
                </c:pt>
                <c:pt idx="4">
                  <c:v>#N/A</c:v>
                </c:pt>
                <c:pt idx="5">
                  <c:v>6.53</c:v>
                </c:pt>
                <c:pt idx="6">
                  <c:v>#N/A</c:v>
                </c:pt>
                <c:pt idx="7">
                  <c:v>7.04</c:v>
                </c:pt>
                <c:pt idx="8">
                  <c:v>#N/A</c:v>
                </c:pt>
                <c:pt idx="9">
                  <c:v>4.25</c:v>
                </c:pt>
              </c:numCache>
            </c:numRef>
          </c:val>
          <c:extLst>
            <c:ext xmlns:c16="http://schemas.microsoft.com/office/drawing/2014/chart" uri="{C3380CC4-5D6E-409C-BE32-E72D297353CC}">
              <c16:uniqueId val="{00000008-B110-4302-9256-FB5B197AFB1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6.62</c:v>
                </c:pt>
                <c:pt idx="2">
                  <c:v>#N/A</c:v>
                </c:pt>
                <c:pt idx="3">
                  <c:v>6.69</c:v>
                </c:pt>
                <c:pt idx="4">
                  <c:v>#N/A</c:v>
                </c:pt>
                <c:pt idx="5">
                  <c:v>6.89</c:v>
                </c:pt>
                <c:pt idx="6">
                  <c:v>#N/A</c:v>
                </c:pt>
                <c:pt idx="7">
                  <c:v>6.72</c:v>
                </c:pt>
                <c:pt idx="8">
                  <c:v>#N/A</c:v>
                </c:pt>
                <c:pt idx="9">
                  <c:v>5.41</c:v>
                </c:pt>
              </c:numCache>
            </c:numRef>
          </c:val>
          <c:extLst>
            <c:ext xmlns:c16="http://schemas.microsoft.com/office/drawing/2014/chart" uri="{C3380CC4-5D6E-409C-BE32-E72D297353CC}">
              <c16:uniqueId val="{00000009-B110-4302-9256-FB5B197AFB1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4844</c:v>
                </c:pt>
                <c:pt idx="5">
                  <c:v>5020</c:v>
                </c:pt>
                <c:pt idx="8">
                  <c:v>4963</c:v>
                </c:pt>
                <c:pt idx="11">
                  <c:v>4910</c:v>
                </c:pt>
                <c:pt idx="14">
                  <c:v>4822</c:v>
                </c:pt>
              </c:numCache>
            </c:numRef>
          </c:val>
          <c:extLst>
            <c:ext xmlns:c16="http://schemas.microsoft.com/office/drawing/2014/chart" uri="{C3380CC4-5D6E-409C-BE32-E72D297353CC}">
              <c16:uniqueId val="{00000000-1E78-4F82-BC2B-68A6CEFC0EA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1-1E78-4F82-BC2B-68A6CEFC0EA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1E78-4F82-BC2B-68A6CEFC0EA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216</c:v>
                </c:pt>
                <c:pt idx="3">
                  <c:v>209</c:v>
                </c:pt>
                <c:pt idx="6">
                  <c:v>208</c:v>
                </c:pt>
                <c:pt idx="9">
                  <c:v>203</c:v>
                </c:pt>
                <c:pt idx="12">
                  <c:v>186</c:v>
                </c:pt>
              </c:numCache>
            </c:numRef>
          </c:val>
          <c:extLst>
            <c:ext xmlns:c16="http://schemas.microsoft.com/office/drawing/2014/chart" uri="{C3380CC4-5D6E-409C-BE32-E72D297353CC}">
              <c16:uniqueId val="{00000003-1E78-4F82-BC2B-68A6CEFC0EA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2685</c:v>
                </c:pt>
                <c:pt idx="3">
                  <c:v>2487</c:v>
                </c:pt>
                <c:pt idx="6">
                  <c:v>2491</c:v>
                </c:pt>
                <c:pt idx="9">
                  <c:v>2362</c:v>
                </c:pt>
                <c:pt idx="12">
                  <c:v>2192</c:v>
                </c:pt>
              </c:numCache>
            </c:numRef>
          </c:val>
          <c:extLst>
            <c:ext xmlns:c16="http://schemas.microsoft.com/office/drawing/2014/chart" uri="{C3380CC4-5D6E-409C-BE32-E72D297353CC}">
              <c16:uniqueId val="{00000004-1E78-4F82-BC2B-68A6CEFC0EA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33</c:v>
                </c:pt>
                <c:pt idx="3">
                  <c:v>33</c:v>
                </c:pt>
                <c:pt idx="6">
                  <c:v>33</c:v>
                </c:pt>
                <c:pt idx="9">
                  <c:v>33</c:v>
                </c:pt>
                <c:pt idx="12">
                  <c:v>33</c:v>
                </c:pt>
              </c:numCache>
            </c:numRef>
          </c:val>
          <c:extLst>
            <c:ext xmlns:c16="http://schemas.microsoft.com/office/drawing/2014/chart" uri="{C3380CC4-5D6E-409C-BE32-E72D297353CC}">
              <c16:uniqueId val="{00000005-1E78-4F82-BC2B-68A6CEFC0EA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E78-4F82-BC2B-68A6CEFC0EA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3452</c:v>
                </c:pt>
                <c:pt idx="3">
                  <c:v>3501</c:v>
                </c:pt>
                <c:pt idx="6">
                  <c:v>3569</c:v>
                </c:pt>
                <c:pt idx="9">
                  <c:v>3585</c:v>
                </c:pt>
                <c:pt idx="12">
                  <c:v>3656</c:v>
                </c:pt>
              </c:numCache>
            </c:numRef>
          </c:val>
          <c:extLst>
            <c:ext xmlns:c16="http://schemas.microsoft.com/office/drawing/2014/chart" uri="{C3380CC4-5D6E-409C-BE32-E72D297353CC}">
              <c16:uniqueId val="{00000007-1E78-4F82-BC2B-68A6CEFC0EA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1543</c:v>
                </c:pt>
                <c:pt idx="2">
                  <c:v>#N/A</c:v>
                </c:pt>
                <c:pt idx="3">
                  <c:v>#N/A</c:v>
                </c:pt>
                <c:pt idx="4">
                  <c:v>1210</c:v>
                </c:pt>
                <c:pt idx="5">
                  <c:v>#N/A</c:v>
                </c:pt>
                <c:pt idx="6">
                  <c:v>#N/A</c:v>
                </c:pt>
                <c:pt idx="7">
                  <c:v>1338</c:v>
                </c:pt>
                <c:pt idx="8">
                  <c:v>#N/A</c:v>
                </c:pt>
                <c:pt idx="9">
                  <c:v>#N/A</c:v>
                </c:pt>
                <c:pt idx="10">
                  <c:v>1273</c:v>
                </c:pt>
                <c:pt idx="11">
                  <c:v>#N/A</c:v>
                </c:pt>
                <c:pt idx="12">
                  <c:v>#N/A</c:v>
                </c:pt>
                <c:pt idx="13">
                  <c:v>1245</c:v>
                </c:pt>
                <c:pt idx="14">
                  <c:v>#N/A</c:v>
                </c:pt>
              </c:numCache>
            </c:numRef>
          </c:val>
          <c:smooth val="0"/>
          <c:extLst>
            <c:ext xmlns:c16="http://schemas.microsoft.com/office/drawing/2014/chart" uri="{C3380CC4-5D6E-409C-BE32-E72D297353CC}">
              <c16:uniqueId val="{00000008-1E78-4F82-BC2B-68A6CEFC0EA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46678</c:v>
                </c:pt>
                <c:pt idx="5">
                  <c:v>45456</c:v>
                </c:pt>
                <c:pt idx="8">
                  <c:v>43644</c:v>
                </c:pt>
                <c:pt idx="11">
                  <c:v>41476</c:v>
                </c:pt>
                <c:pt idx="14">
                  <c:v>39171</c:v>
                </c:pt>
              </c:numCache>
            </c:numRef>
          </c:val>
          <c:extLst>
            <c:ext xmlns:c16="http://schemas.microsoft.com/office/drawing/2014/chart" uri="{C3380CC4-5D6E-409C-BE32-E72D297353CC}">
              <c16:uniqueId val="{00000000-9109-4686-A09A-70D5C721458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3827</c:v>
                </c:pt>
                <c:pt idx="5">
                  <c:v>3641</c:v>
                </c:pt>
                <c:pt idx="8">
                  <c:v>3473</c:v>
                </c:pt>
                <c:pt idx="11">
                  <c:v>3397</c:v>
                </c:pt>
                <c:pt idx="14">
                  <c:v>3086</c:v>
                </c:pt>
              </c:numCache>
            </c:numRef>
          </c:val>
          <c:extLst>
            <c:ext xmlns:c16="http://schemas.microsoft.com/office/drawing/2014/chart" uri="{C3380CC4-5D6E-409C-BE32-E72D297353CC}">
              <c16:uniqueId val="{00000001-9109-4686-A09A-70D5C721458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17632</c:v>
                </c:pt>
                <c:pt idx="5">
                  <c:v>20195</c:v>
                </c:pt>
                <c:pt idx="8">
                  <c:v>21348</c:v>
                </c:pt>
                <c:pt idx="11">
                  <c:v>22548</c:v>
                </c:pt>
                <c:pt idx="14">
                  <c:v>24457</c:v>
                </c:pt>
              </c:numCache>
            </c:numRef>
          </c:val>
          <c:extLst>
            <c:ext xmlns:c16="http://schemas.microsoft.com/office/drawing/2014/chart" uri="{C3380CC4-5D6E-409C-BE32-E72D297353CC}">
              <c16:uniqueId val="{00000002-9109-4686-A09A-70D5C721458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109-4686-A09A-70D5C721458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109-4686-A09A-70D5C721458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109-4686-A09A-70D5C721458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4004</c:v>
                </c:pt>
                <c:pt idx="3">
                  <c:v>3318</c:v>
                </c:pt>
                <c:pt idx="6">
                  <c:v>3233</c:v>
                </c:pt>
                <c:pt idx="9">
                  <c:v>2994</c:v>
                </c:pt>
                <c:pt idx="12">
                  <c:v>3039</c:v>
                </c:pt>
              </c:numCache>
            </c:numRef>
          </c:val>
          <c:extLst>
            <c:ext xmlns:c16="http://schemas.microsoft.com/office/drawing/2014/chart" uri="{C3380CC4-5D6E-409C-BE32-E72D297353CC}">
              <c16:uniqueId val="{00000006-9109-4686-A09A-70D5C721458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1361</c:v>
                </c:pt>
                <c:pt idx="3">
                  <c:v>1146</c:v>
                </c:pt>
                <c:pt idx="6">
                  <c:v>941</c:v>
                </c:pt>
                <c:pt idx="9">
                  <c:v>798</c:v>
                </c:pt>
                <c:pt idx="12">
                  <c:v>648</c:v>
                </c:pt>
              </c:numCache>
            </c:numRef>
          </c:val>
          <c:extLst>
            <c:ext xmlns:c16="http://schemas.microsoft.com/office/drawing/2014/chart" uri="{C3380CC4-5D6E-409C-BE32-E72D297353CC}">
              <c16:uniqueId val="{00000007-9109-4686-A09A-70D5C721458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22632</c:v>
                </c:pt>
                <c:pt idx="3">
                  <c:v>19316</c:v>
                </c:pt>
                <c:pt idx="6">
                  <c:v>16483</c:v>
                </c:pt>
                <c:pt idx="9">
                  <c:v>15603</c:v>
                </c:pt>
                <c:pt idx="12">
                  <c:v>12968</c:v>
                </c:pt>
              </c:numCache>
            </c:numRef>
          </c:val>
          <c:extLst>
            <c:ext xmlns:c16="http://schemas.microsoft.com/office/drawing/2014/chart" uri="{C3380CC4-5D6E-409C-BE32-E72D297353CC}">
              <c16:uniqueId val="{00000008-9109-4686-A09A-70D5C721458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109-4686-A09A-70D5C721458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42202</c:v>
                </c:pt>
                <c:pt idx="3">
                  <c:v>42342</c:v>
                </c:pt>
                <c:pt idx="6">
                  <c:v>41613</c:v>
                </c:pt>
                <c:pt idx="9">
                  <c:v>40410</c:v>
                </c:pt>
                <c:pt idx="12">
                  <c:v>39285</c:v>
                </c:pt>
              </c:numCache>
            </c:numRef>
          </c:val>
          <c:extLst>
            <c:ext xmlns:c16="http://schemas.microsoft.com/office/drawing/2014/chart" uri="{C3380CC4-5D6E-409C-BE32-E72D297353CC}">
              <c16:uniqueId val="{0000000A-9109-4686-A09A-70D5C721458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2063</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109-4686-A09A-70D5C721458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6998</c:v>
                </c:pt>
                <c:pt idx="1">
                  <c:v>8048</c:v>
                </c:pt>
                <c:pt idx="2">
                  <c:v>9151</c:v>
                </c:pt>
              </c:numCache>
            </c:numRef>
          </c:val>
          <c:extLst>
            <c:ext xmlns:c16="http://schemas.microsoft.com/office/drawing/2014/chart" uri="{C3380CC4-5D6E-409C-BE32-E72D297353CC}">
              <c16:uniqueId val="{00000000-0986-403F-B892-AF939F12599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2695</c:v>
                </c:pt>
                <c:pt idx="1">
                  <c:v>2804</c:v>
                </c:pt>
                <c:pt idx="2">
                  <c:v>3343</c:v>
                </c:pt>
              </c:numCache>
            </c:numRef>
          </c:val>
          <c:extLst>
            <c:ext xmlns:c16="http://schemas.microsoft.com/office/drawing/2014/chart" uri="{C3380CC4-5D6E-409C-BE32-E72D297353CC}">
              <c16:uniqueId val="{00000001-0986-403F-B892-AF939F12599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12362</c:v>
                </c:pt>
                <c:pt idx="1">
                  <c:v>12326</c:v>
                </c:pt>
                <c:pt idx="2">
                  <c:v>12557</c:v>
                </c:pt>
              </c:numCache>
            </c:numRef>
          </c:val>
          <c:extLst>
            <c:ext xmlns:c16="http://schemas.microsoft.com/office/drawing/2014/chart" uri="{C3380CC4-5D6E-409C-BE32-E72D297353CC}">
              <c16:uniqueId val="{00000002-0986-403F-B892-AF939F12599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兵庫県たつの市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元利償還金については、平成３０年度以降実施している大型投資事業の元金償還を開始していることで公債費の支出が増加している。</a:t>
          </a:r>
        </a:p>
        <a:p>
          <a:r>
            <a:rPr kumimoji="1" lang="ja-JP" altLang="en-US" sz="1400">
              <a:latin typeface="ＭＳ ゴシック" pitchFamily="49" charset="-128"/>
              <a:ea typeface="ＭＳ ゴシック" pitchFamily="49" charset="-128"/>
            </a:rPr>
            <a:t>令和５年度の実質公債費比率は、前年度から</a:t>
          </a:r>
          <a:r>
            <a:rPr kumimoji="1" lang="en-US" altLang="ja-JP" sz="1400">
              <a:latin typeface="ＭＳ ゴシック" pitchFamily="49" charset="-128"/>
              <a:ea typeface="ＭＳ ゴシック" pitchFamily="49" charset="-128"/>
            </a:rPr>
            <a:t>0.6</a:t>
          </a:r>
          <a:r>
            <a:rPr kumimoji="1" lang="ja-JP" altLang="en-US" sz="1400">
              <a:latin typeface="ＭＳ ゴシック" pitchFamily="49" charset="-128"/>
              <a:ea typeface="ＭＳ ゴシック" pitchFamily="49" charset="-128"/>
            </a:rPr>
            <a:t>ポイント改善の</a:t>
          </a:r>
          <a:r>
            <a:rPr kumimoji="1" lang="en-US" altLang="ja-JP" sz="1400">
              <a:latin typeface="ＭＳ ゴシック" pitchFamily="49" charset="-128"/>
              <a:ea typeface="ＭＳ ゴシック" pitchFamily="49" charset="-128"/>
            </a:rPr>
            <a:t>7.2%</a:t>
          </a:r>
          <a:r>
            <a:rPr kumimoji="1" lang="ja-JP" altLang="en-US" sz="1400">
              <a:latin typeface="ＭＳ ゴシック" pitchFamily="49" charset="-128"/>
              <a:ea typeface="ＭＳ ゴシック" pitchFamily="49" charset="-128"/>
            </a:rPr>
            <a:t>となっている。今後も比率改善を堅持するため、起債の借入れを伴う施設等の整備事業の実施にあたっては、事業の内容を精査し、発行額を抑制するほか、年次計画の見直しにより発行額の平準化を行う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満期一括償還地方債の償還の財源として積み立てた減債基金はない。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兵庫県たつの市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一般会計等の地方債現在高については、過去の借入れの償還額よりも新たな借入額が下回ったことで、増加額は縮減されている。</a:t>
          </a:r>
        </a:p>
        <a:p>
          <a:r>
            <a:rPr kumimoji="1" lang="ja-JP" altLang="en-US" sz="1400">
              <a:latin typeface="ＭＳ ゴシック" pitchFamily="49" charset="-128"/>
              <a:ea typeface="ＭＳ ゴシック" pitchFamily="49" charset="-128"/>
            </a:rPr>
            <a:t>公営企業債等繰入見込額については、主に下水道事業における過去の借入れの償還が新たな借入れ以上に進んでいることで減少している。</a:t>
          </a:r>
        </a:p>
        <a:p>
          <a:r>
            <a:rPr kumimoji="1" lang="ja-JP" altLang="en-US" sz="1400">
              <a:latin typeface="ＭＳ ゴシック" pitchFamily="49" charset="-128"/>
              <a:ea typeface="ＭＳ ゴシック" pitchFamily="49" charset="-128"/>
            </a:rPr>
            <a:t>充当可能基金は、決算余剰金の積立て及び今後の公共施設整備のための積立てにより増加した。</a:t>
          </a:r>
        </a:p>
        <a:p>
          <a:r>
            <a:rPr kumimoji="1" lang="ja-JP" altLang="en-US" sz="1400">
              <a:latin typeface="ＭＳ ゴシック" pitchFamily="49" charset="-128"/>
              <a:ea typeface="ＭＳ ゴシック" pitchFamily="49" charset="-128"/>
            </a:rPr>
            <a:t>これらにより、充当可能財源が将来負担額を上回り、将来負担比率は算定されていない。</a:t>
          </a:r>
        </a:p>
        <a:p>
          <a:r>
            <a:rPr kumimoji="1" lang="ja-JP" altLang="en-US" sz="1400">
              <a:latin typeface="ＭＳ ゴシック" pitchFamily="49" charset="-128"/>
              <a:ea typeface="ＭＳ ゴシック" pitchFamily="49" charset="-128"/>
            </a:rPr>
            <a:t>一般会計等においては、大型投資事業の実施により公債費の増加傾向が続くと見込まれ、事業内容精査による発行額の抑制のほか、年次計画の見直しによる発行額の平準化、交付税措置の有利な起債の活用、基金の適切な管理運用など、指数が著しく悪化しないよう対応し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兵庫県たつの市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当初予算調整のために取崩しを行ったが、次年度以降に実施する事業の財源とするために取崩額以上に積立てを行ったことで、全体としては増加している。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人口減少によって税収や普通交付税などの減少を見込んでおり、将来不足する財源を補てんするべく、決算余剰金や利子などを随時積み立てていくとともに、基金の使途明確化や基金ごとの残高目安を設定し、必要に応じて適切な基金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　公共施設の整備並びに公共事業の円滑かつ効率的な執行を図るための基金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　　　市民の連帯の強化及び均衡ある地域振興を図るための基金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　　　高齢者保健福祉の増進を図り、在宅福祉の向上、健康づくり及びボランティア活動の活性化を目的とする事業を推進す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　本市のまちづくりに対する寄付金を広く募り、その寄附金を財源として、活力と魅力あるふるさとづくりを推進するた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たつの未来基金　　たつの市の未来のまちづくりに資する事業を展開し、持続可能な地域社会の実現を図るための基金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公共施設整備基金は、老朽化している公共施設等の整備事業の財源確保のため積立を行ったことにより増加している。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ふるさと応援基金は、ふるさと納税による寄附金等を福祉事業に充当したため微減している。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たつの未来基金は、ＧＩＧＡスクール構想促進事業等を実施するため取崩しを行ったことから微減している。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公共施設整備基金については、老朽化している公共施設等の整備事業の財源として活用を行っていく。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ふるさと応援基金とたつの未来基金については、寄付者の意向や基金の目的に合う事業の財源として活用する予定である。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その他の基金については、基金のあり方を検討しつつ活用を図りたい。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当初予算調整のために取り崩して活用を行ったが、急激な社会情勢の変化等により将来不足すると想定される財源とするために積み立ててたことなどで増加している。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を残高の目安とし、基金の活用を図っていく。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減債基金は、基金利子や大型投資事業の元利償還に備えるため積み立てたことにより増加した。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を残高の目安とし、適宜繰上償還及び臨時財政対策債償還の財源として基金の活用を図っていく。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兵庫県たつの市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72,271
71,181
210.87
41,194,035
39,902,632
943,165
22,161,743
38,694,353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固定資産税の調定額増や地方消費税交付金増等により、基準財政収入額は増加した。</a:t>
          </a:r>
        </a:p>
        <a:p>
          <a:r>
            <a:rPr kumimoji="1" lang="ja-JP" altLang="en-US" sz="1300">
              <a:latin typeface="ＭＳ Ｐゴシック" panose="020B0600070205080204" pitchFamily="50" charset="-128"/>
              <a:ea typeface="ＭＳ Ｐゴシック" panose="020B0600070205080204" pitchFamily="50" charset="-128"/>
            </a:rPr>
            <a:t>　一方、主に合併特例債償還費の増による公債費や包括算定経費の増及び臨時財政対策債発行可能額が大幅に減少したことで、基準財政需要額が増加した。これらの結果、財政力指数が横ばいとなっている。他の団体と比較しても低い水準となっており、定住人口施策を推進することで人口増を達成し、市税増収を図るなど、収入を増やし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122061</xdr:rowOff>
    </xdr:from>
    <xdr:to>
      <xdr:col>23</xdr:col>
      <xdr:colOff>133350</xdr:colOff>
      <xdr:row>43</xdr:row>
      <xdr:rowOff>122061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4944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47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108655</xdr:rowOff>
    </xdr:from>
    <xdr:to>
      <xdr:col>19</xdr:col>
      <xdr:colOff>133350</xdr:colOff>
      <xdr:row>43</xdr:row>
      <xdr:rowOff>122061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48100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113188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971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81845</xdr:rowOff>
    </xdr:from>
    <xdr:to>
      <xdr:col>15</xdr:col>
      <xdr:colOff>82550</xdr:colOff>
      <xdr:row>43</xdr:row>
      <xdr:rowOff>108655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4541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99782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68439</xdr:rowOff>
    </xdr:from>
    <xdr:to>
      <xdr:col>11</xdr:col>
      <xdr:colOff>31750</xdr:colOff>
      <xdr:row>43</xdr:row>
      <xdr:rowOff>81845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44078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46160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71261</xdr:rowOff>
    </xdr:from>
    <xdr:to>
      <xdr:col>23</xdr:col>
      <xdr:colOff>184150</xdr:colOff>
      <xdr:row>44</xdr:row>
      <xdr:rowOff>1411</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4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43338</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415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71261</xdr:rowOff>
    </xdr:from>
    <xdr:to>
      <xdr:col>19</xdr:col>
      <xdr:colOff>184150</xdr:colOff>
      <xdr:row>44</xdr:row>
      <xdr:rowOff>1411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4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157638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529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57855</xdr:rowOff>
    </xdr:from>
    <xdr:to>
      <xdr:col>15</xdr:col>
      <xdr:colOff>133350</xdr:colOff>
      <xdr:row>43</xdr:row>
      <xdr:rowOff>159455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4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144232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516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31045</xdr:rowOff>
    </xdr:from>
    <xdr:to>
      <xdr:col>11</xdr:col>
      <xdr:colOff>82550</xdr:colOff>
      <xdr:row>43</xdr:row>
      <xdr:rowOff>132645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40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117422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8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17639</xdr:rowOff>
    </xdr:from>
    <xdr:to>
      <xdr:col>7</xdr:col>
      <xdr:colOff>31750</xdr:colOff>
      <xdr:row>43</xdr:row>
      <xdr:rowOff>119239</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8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104016</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7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地方交付税の増により歳入経常一般財源が増額した一方、電気代等エネルギー価格の高騰等や臨時財政対策債の減少により経常収支比率が</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ポイント悪化することとなった。</a:t>
          </a:r>
        </a:p>
        <a:p>
          <a:r>
            <a:rPr kumimoji="1" lang="ja-JP" altLang="en-US" sz="1300">
              <a:latin typeface="ＭＳ Ｐゴシック" panose="020B0600070205080204" pitchFamily="50" charset="-128"/>
              <a:ea typeface="ＭＳ Ｐゴシック" panose="020B0600070205080204" pitchFamily="50" charset="-128"/>
            </a:rPr>
            <a:t>　引き続き歳入の確保に努めるほか、補助金や継続事業の見直しなどにより経費を圧縮し、弾力のある財政運営を維持・改善できるよう努める。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167640</xdr:rowOff>
    </xdr:from>
    <xdr:to>
      <xdr:col>23</xdr:col>
      <xdr:colOff>133350</xdr:colOff>
      <xdr:row>62</xdr:row>
      <xdr:rowOff>32385</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62609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131445</xdr:rowOff>
    </xdr:from>
    <xdr:to>
      <xdr:col>19</xdr:col>
      <xdr:colOff>133350</xdr:colOff>
      <xdr:row>61</xdr:row>
      <xdr:rowOff>167640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5898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167974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69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7303</xdr:rowOff>
    </xdr:from>
    <xdr:to>
      <xdr:col>15</xdr:col>
      <xdr:colOff>82550</xdr:colOff>
      <xdr:row>61</xdr:row>
      <xdr:rowOff>131445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294303"/>
          <a:ext cx="889000" cy="29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89552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7303</xdr:rowOff>
    </xdr:from>
    <xdr:to>
      <xdr:col>11</xdr:col>
      <xdr:colOff>31750</xdr:colOff>
      <xdr:row>62</xdr:row>
      <xdr:rowOff>26353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294303"/>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37799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66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137812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153035</xdr:rowOff>
    </xdr:from>
    <xdr:to>
      <xdr:col>23</xdr:col>
      <xdr:colOff>184150</xdr:colOff>
      <xdr:row>62</xdr:row>
      <xdr:rowOff>83185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169562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45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116840</xdr:rowOff>
    </xdr:from>
    <xdr:to>
      <xdr:col>19</xdr:col>
      <xdr:colOff>184150</xdr:colOff>
      <xdr:row>62</xdr:row>
      <xdr:rowOff>46990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57167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34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80645</xdr:rowOff>
    </xdr:from>
    <xdr:to>
      <xdr:col>15</xdr:col>
      <xdr:colOff>133350</xdr:colOff>
      <xdr:row>62</xdr:row>
      <xdr:rowOff>10795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20972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307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127953</xdr:rowOff>
    </xdr:from>
    <xdr:to>
      <xdr:col>11</xdr:col>
      <xdr:colOff>82550</xdr:colOff>
      <xdr:row>60</xdr:row>
      <xdr:rowOff>58103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24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68280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012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147003</xdr:rowOff>
    </xdr:from>
    <xdr:to>
      <xdr:col>7</xdr:col>
      <xdr:colOff>31750</xdr:colOff>
      <xdr:row>62</xdr:row>
      <xdr:rowOff>77153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87330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374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行政改革の推進により、人件費、物件費等の削減を図っているため、類似団体平均を下回っている。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引き続き、職員定員適正化計画を着実に実行し、総人件費の抑制に努めていく必要がある。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82352</xdr:rowOff>
    </xdr:from>
    <xdr:to>
      <xdr:col>23</xdr:col>
      <xdr:colOff>133350</xdr:colOff>
      <xdr:row>82</xdr:row>
      <xdr:rowOff>14838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3969802"/>
          <a:ext cx="838200" cy="10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147099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05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69467</xdr:rowOff>
    </xdr:from>
    <xdr:to>
      <xdr:col>19</xdr:col>
      <xdr:colOff>133350</xdr:colOff>
      <xdr:row>81</xdr:row>
      <xdr:rowOff>82352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3956917"/>
          <a:ext cx="889000" cy="1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7441</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37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47267</xdr:rowOff>
    </xdr:from>
    <xdr:to>
      <xdr:col>15</xdr:col>
      <xdr:colOff>82550</xdr:colOff>
      <xdr:row>81</xdr:row>
      <xdr:rowOff>69467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34717"/>
          <a:ext cx="889000" cy="2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10224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40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2538</xdr:rowOff>
    </xdr:from>
    <xdr:to>
      <xdr:col>11</xdr:col>
      <xdr:colOff>31750</xdr:colOff>
      <xdr:row>81</xdr:row>
      <xdr:rowOff>47267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889988"/>
          <a:ext cx="889000" cy="44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139744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85169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135488</xdr:rowOff>
    </xdr:from>
    <xdr:to>
      <xdr:col>23</xdr:col>
      <xdr:colOff>184150</xdr:colOff>
      <xdr:row>82</xdr:row>
      <xdr:rowOff>65638</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2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152015</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68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31552</xdr:rowOff>
    </xdr:from>
    <xdr:to>
      <xdr:col>19</xdr:col>
      <xdr:colOff>184150</xdr:colOff>
      <xdr:row>81</xdr:row>
      <xdr:rowOff>133152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19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143329</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6878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18667</xdr:rowOff>
    </xdr:from>
    <xdr:to>
      <xdr:col>15</xdr:col>
      <xdr:colOff>133350</xdr:colOff>
      <xdr:row>81</xdr:row>
      <xdr:rowOff>120267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0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130444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674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167917</xdr:rowOff>
    </xdr:from>
    <xdr:to>
      <xdr:col>11</xdr:col>
      <xdr:colOff>82550</xdr:colOff>
      <xdr:row>81</xdr:row>
      <xdr:rowOff>98067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88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108244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52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123188</xdr:rowOff>
    </xdr:from>
    <xdr:to>
      <xdr:col>7</xdr:col>
      <xdr:colOff>31750</xdr:colOff>
      <xdr:row>81</xdr:row>
      <xdr:rowOff>53338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3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63515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0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類似団体よりも高い水準に位置しているが、今後も国の動向等を見定めながら、職員定数の適正化や昇給・昇格等の適正な運営に努めていく。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33564</xdr:rowOff>
    </xdr:from>
    <xdr:to>
      <xdr:col>81</xdr:col>
      <xdr:colOff>44450</xdr:colOff>
      <xdr:row>87</xdr:row>
      <xdr:rowOff>85271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949714"/>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23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33564</xdr:rowOff>
    </xdr:from>
    <xdr:to>
      <xdr:col>77</xdr:col>
      <xdr:colOff>44450</xdr:colOff>
      <xdr:row>87</xdr:row>
      <xdr:rowOff>50800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949714"/>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102507</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9669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102507</xdr:rowOff>
    </xdr:from>
    <xdr:to>
      <xdr:col>68</xdr:col>
      <xdr:colOff>152400</xdr:colOff>
      <xdr:row>87</xdr:row>
      <xdr:rowOff>119743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0186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34471</xdr:rowOff>
    </xdr:from>
    <xdr:to>
      <xdr:col>81</xdr:col>
      <xdr:colOff>95250</xdr:colOff>
      <xdr:row>87</xdr:row>
      <xdr:rowOff>136071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6548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922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154214</xdr:rowOff>
    </xdr:from>
    <xdr:to>
      <xdr:col>77</xdr:col>
      <xdr:colOff>95250</xdr:colOff>
      <xdr:row>87</xdr:row>
      <xdr:rowOff>84364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69141</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985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51707</xdr:rowOff>
    </xdr:from>
    <xdr:to>
      <xdr:col>68</xdr:col>
      <xdr:colOff>203200</xdr:colOff>
      <xdr:row>87</xdr:row>
      <xdr:rowOff>153307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138084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0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68943</xdr:rowOff>
    </xdr:from>
    <xdr:to>
      <xdr:col>64</xdr:col>
      <xdr:colOff>152400</xdr:colOff>
      <xdr:row>87</xdr:row>
      <xdr:rowOff>170543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155320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071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職員定数適正化計画に基づき新規雇用等を管理しており、類似団体平均を下回っている。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引き続き適正化計画に基づき、定員管理に努めていく。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58148</xdr:rowOff>
    </xdr:from>
    <xdr:to>
      <xdr:col>81</xdr:col>
      <xdr:colOff>44450</xdr:colOff>
      <xdr:row>60</xdr:row>
      <xdr:rowOff>101237</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345148"/>
          <a:ext cx="838200" cy="4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35486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93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58148</xdr:rowOff>
    </xdr:from>
    <xdr:to>
      <xdr:col>77</xdr:col>
      <xdr:colOff>44450</xdr:colOff>
      <xdr:row>60</xdr:row>
      <xdr:rowOff>61595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5290800" y="1034514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129103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87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58148</xdr:rowOff>
    </xdr:from>
    <xdr:to>
      <xdr:col>72</xdr:col>
      <xdr:colOff>203200</xdr:colOff>
      <xdr:row>60</xdr:row>
      <xdr:rowOff>61595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345148"/>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127380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85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47806</xdr:rowOff>
    </xdr:from>
    <xdr:to>
      <xdr:col>68</xdr:col>
      <xdr:colOff>152400</xdr:colOff>
      <xdr:row>60</xdr:row>
      <xdr:rowOff>58148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334806"/>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113592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80843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39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50437</xdr:rowOff>
    </xdr:from>
    <xdr:to>
      <xdr:col>81</xdr:col>
      <xdr:colOff>95250</xdr:colOff>
      <xdr:row>60</xdr:row>
      <xdr:rowOff>152037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66964</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82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7348</xdr:rowOff>
    </xdr:from>
    <xdr:to>
      <xdr:col>77</xdr:col>
      <xdr:colOff>95250</xdr:colOff>
      <xdr:row>60</xdr:row>
      <xdr:rowOff>108948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29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119125</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063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10795</xdr:rowOff>
    </xdr:from>
    <xdr:to>
      <xdr:col>73</xdr:col>
      <xdr:colOff>44450</xdr:colOff>
      <xdr:row>60</xdr:row>
      <xdr:rowOff>112395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122572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6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7348</xdr:rowOff>
    </xdr:from>
    <xdr:to>
      <xdr:col>68</xdr:col>
      <xdr:colOff>203200</xdr:colOff>
      <xdr:row>60</xdr:row>
      <xdr:rowOff>108948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9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119125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63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168456</xdr:rowOff>
    </xdr:from>
    <xdr:to>
      <xdr:col>64</xdr:col>
      <xdr:colOff>152400</xdr:colOff>
      <xdr:row>60</xdr:row>
      <xdr:rowOff>98606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8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108783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52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昨年度と比較して単年度では減少し、３カ年平均でほぼ横ばいとなっている。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地方債の発行に許可が必要となる基準を下回っているものの、類似団体平均と比較するとやや高い数値となっており、引き続き事業精査を行い、適正水準の維持及び改善に努める必要がある。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132504</xdr:rowOff>
    </xdr:from>
    <xdr:to>
      <xdr:col>81</xdr:col>
      <xdr:colOff>44450</xdr:colOff>
      <xdr:row>41</xdr:row>
      <xdr:rowOff>140546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7161954"/>
          <a:ext cx="8382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41927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132504</xdr:rowOff>
    </xdr:from>
    <xdr:to>
      <xdr:col>77</xdr:col>
      <xdr:colOff>44450</xdr:colOff>
      <xdr:row>42</xdr:row>
      <xdr:rowOff>9313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161954"/>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153264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839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9313</xdr:rowOff>
    </xdr:from>
    <xdr:to>
      <xdr:col>72</xdr:col>
      <xdr:colOff>203200</xdr:colOff>
      <xdr:row>42</xdr:row>
      <xdr:rowOff>81704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210213"/>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145221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81704</xdr:rowOff>
    </xdr:from>
    <xdr:to>
      <xdr:col>68</xdr:col>
      <xdr:colOff>152400</xdr:colOff>
      <xdr:row>43</xdr:row>
      <xdr:rowOff>30904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28260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129133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61823</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09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81704</xdr:rowOff>
    </xdr:from>
    <xdr:to>
      <xdr:col>77</xdr:col>
      <xdr:colOff>95250</xdr:colOff>
      <xdr:row>42</xdr:row>
      <xdr:rowOff>11854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11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129963</xdr:rowOff>
    </xdr:from>
    <xdr:to>
      <xdr:col>73</xdr:col>
      <xdr:colOff>44450</xdr:colOff>
      <xdr:row>42</xdr:row>
      <xdr:rowOff>60113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15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44890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30904</xdr:rowOff>
    </xdr:from>
    <xdr:to>
      <xdr:col>68</xdr:col>
      <xdr:colOff>203200</xdr:colOff>
      <xdr:row>42</xdr:row>
      <xdr:rowOff>132504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117281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31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151554</xdr:rowOff>
    </xdr:from>
    <xdr:to>
      <xdr:col>64</xdr:col>
      <xdr:colOff>152400</xdr:colOff>
      <xdr:row>43</xdr:row>
      <xdr:rowOff>81704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35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66481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438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公営企業債等繰入見込額の減少による将来負担の減少に加え、基金積立によって充当可能基金が増加したことで、充当可能財源が将来負担額を上回ったため、　将来負担比率は算定されていない。</a:t>
          </a:r>
        </a:p>
        <a:p>
          <a:r>
            <a:rPr kumimoji="1" lang="ja-JP" altLang="en-US" sz="1300">
              <a:latin typeface="ＭＳ Ｐゴシック" panose="020B0600070205080204" pitchFamily="50" charset="-128"/>
              <a:ea typeface="ＭＳ Ｐゴシック" panose="020B0600070205080204" pitchFamily="50" charset="-128"/>
            </a:rPr>
            <a:t>　今後も適正な基金運用や交付税措置の有利な起債の活用を図るとともに、老朽化している公共施設の整備計画や事業費の精査を行い、起債発行額の抑制・平準化を図ることで、現状の堅持に努めていく。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89817</xdr:rowOff>
    </xdr:from>
    <xdr:to>
      <xdr:col>73</xdr:col>
      <xdr:colOff>44450</xdr:colOff>
      <xdr:row>15</xdr:row>
      <xdr:rowOff>19967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160867</xdr:rowOff>
    </xdr:from>
    <xdr:to>
      <xdr:col>68</xdr:col>
      <xdr:colOff>203200</xdr:colOff>
      <xdr:row>15</xdr:row>
      <xdr:rowOff>91017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170973</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742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79093</xdr:rowOff>
    </xdr:from>
    <xdr:to>
      <xdr:col>64</xdr:col>
      <xdr:colOff>152400</xdr:colOff>
      <xdr:row>15</xdr:row>
      <xdr:rowOff>9243</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3462000" y="2479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19420</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24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兵庫県たつの市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72,271
71,181
210.87
41,194,035
39,902,632
943,165
22,161,743
38,694,353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人件費総額が増加したため、</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ポイント悪化した。</a:t>
          </a:r>
        </a:p>
        <a:p>
          <a:r>
            <a:rPr kumimoji="1" lang="ja-JP" altLang="en-US" sz="1300">
              <a:latin typeface="ＭＳ Ｐゴシック" panose="020B0600070205080204" pitchFamily="50" charset="-128"/>
              <a:ea typeface="ＭＳ Ｐゴシック" panose="020B0600070205080204" pitchFamily="50" charset="-128"/>
            </a:rPr>
            <a:t>　今後も職員定員適正化計画に基づき定員管理に努め、併せて民間事業者や指定管理者制度等を活用し、総人件費の抑制に努めていく。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53848</xdr:rowOff>
    </xdr:from>
    <xdr:to>
      <xdr:col>24</xdr:col>
      <xdr:colOff>25400</xdr:colOff>
      <xdr:row>36</xdr:row>
      <xdr:rowOff>113284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26048"/>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8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40132</xdr:rowOff>
    </xdr:from>
    <xdr:to>
      <xdr:col>19</xdr:col>
      <xdr:colOff>187325</xdr:colOff>
      <xdr:row>36</xdr:row>
      <xdr:rowOff>53848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123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64279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3556</xdr:rowOff>
    </xdr:from>
    <xdr:to>
      <xdr:col>15</xdr:col>
      <xdr:colOff>98425</xdr:colOff>
      <xdr:row>36</xdr:row>
      <xdr:rowOff>40132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757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3556</xdr:rowOff>
    </xdr:from>
    <xdr:to>
      <xdr:col>11</xdr:col>
      <xdr:colOff>9525</xdr:colOff>
      <xdr:row>36</xdr:row>
      <xdr:rowOff>30988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1757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114571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62484</xdr:rowOff>
    </xdr:from>
    <xdr:to>
      <xdr:col>24</xdr:col>
      <xdr:colOff>76200</xdr:colOff>
      <xdr:row>36</xdr:row>
      <xdr:rowOff>164084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79011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7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3048</xdr:rowOff>
    </xdr:from>
    <xdr:to>
      <xdr:col>20</xdr:col>
      <xdr:colOff>38100</xdr:colOff>
      <xdr:row>36</xdr:row>
      <xdr:rowOff>104648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114825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44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160782</xdr:rowOff>
    </xdr:from>
    <xdr:to>
      <xdr:col>15</xdr:col>
      <xdr:colOff>149225</xdr:colOff>
      <xdr:row>36</xdr:row>
      <xdr:rowOff>90932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101109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124206</xdr:rowOff>
    </xdr:from>
    <xdr:to>
      <xdr:col>11</xdr:col>
      <xdr:colOff>60325</xdr:colOff>
      <xdr:row>36</xdr:row>
      <xdr:rowOff>54356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64533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151638</xdr:rowOff>
    </xdr:from>
    <xdr:to>
      <xdr:col>6</xdr:col>
      <xdr:colOff>171450</xdr:colOff>
      <xdr:row>36</xdr:row>
      <xdr:rowOff>81788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91965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電気代等エネルギー価格の高騰により、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ポイントの悪化となったものの、類似団体内で最良となっている。</a:t>
          </a:r>
        </a:p>
        <a:p>
          <a:r>
            <a:rPr kumimoji="1" lang="ja-JP" altLang="en-US" sz="1300">
              <a:latin typeface="ＭＳ Ｐゴシック" panose="020B0600070205080204" pitchFamily="50" charset="-128"/>
              <a:ea typeface="ＭＳ Ｐゴシック" panose="020B0600070205080204" pitchFamily="50" charset="-128"/>
            </a:rPr>
            <a:t>　行政改革等により物件費の圧縮に努めており、今後もこの水準が維持できるように努める。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35560</xdr:rowOff>
    </xdr:from>
    <xdr:to>
      <xdr:col>82</xdr:col>
      <xdr:colOff>107950</xdr:colOff>
      <xdr:row>21</xdr:row>
      <xdr:rowOff>4536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35860"/>
          <a:ext cx="0" cy="1169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148063</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4536</xdr:rowOff>
    </xdr:from>
    <xdr:to>
      <xdr:col>82</xdr:col>
      <xdr:colOff>196850</xdr:colOff>
      <xdr:row>21</xdr:row>
      <xdr:rowOff>4536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4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121937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179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35560</xdr:rowOff>
    </xdr:from>
    <xdr:to>
      <xdr:col>82</xdr:col>
      <xdr:colOff>196850</xdr:colOff>
      <xdr:row>14</xdr:row>
      <xdr:rowOff>35560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3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29029</xdr:rowOff>
    </xdr:from>
    <xdr:to>
      <xdr:col>82</xdr:col>
      <xdr:colOff>107950</xdr:colOff>
      <xdr:row>14</xdr:row>
      <xdr:rowOff>35560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42932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90731</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33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118654</xdr:rowOff>
    </xdr:from>
    <xdr:to>
      <xdr:col>82</xdr:col>
      <xdr:colOff>158750</xdr:colOff>
      <xdr:row>17</xdr:row>
      <xdr:rowOff>48804</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61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154759</xdr:rowOff>
    </xdr:from>
    <xdr:to>
      <xdr:col>78</xdr:col>
      <xdr:colOff>69850</xdr:colOff>
      <xdr:row>14</xdr:row>
      <xdr:rowOff>29029</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383609"/>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112123</xdr:rowOff>
    </xdr:from>
    <xdr:to>
      <xdr:col>78</xdr:col>
      <xdr:colOff>120650</xdr:colOff>
      <xdr:row>17</xdr:row>
      <xdr:rowOff>42273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55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27050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417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89444</xdr:rowOff>
    </xdr:from>
    <xdr:to>
      <xdr:col>73</xdr:col>
      <xdr:colOff>180975</xdr:colOff>
      <xdr:row>13</xdr:row>
      <xdr:rowOff>154759</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318294"/>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79466</xdr:rowOff>
    </xdr:from>
    <xdr:to>
      <xdr:col>74</xdr:col>
      <xdr:colOff>31750</xdr:colOff>
      <xdr:row>17</xdr:row>
      <xdr:rowOff>9616</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22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165843</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09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89444</xdr:rowOff>
    </xdr:from>
    <xdr:to>
      <xdr:col>69</xdr:col>
      <xdr:colOff>92075</xdr:colOff>
      <xdr:row>13</xdr:row>
      <xdr:rowOff>135164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31829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166007</xdr:rowOff>
    </xdr:from>
    <xdr:to>
      <xdr:col>69</xdr:col>
      <xdr:colOff>142875</xdr:colOff>
      <xdr:row>16</xdr:row>
      <xdr:rowOff>96157</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80934</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2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66403</xdr:rowOff>
    </xdr:from>
    <xdr:to>
      <xdr:col>65</xdr:col>
      <xdr:colOff>53975</xdr:colOff>
      <xdr:row>16</xdr:row>
      <xdr:rowOff>168003</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09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152780</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95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156210</xdr:rowOff>
    </xdr:from>
    <xdr:to>
      <xdr:col>82</xdr:col>
      <xdr:colOff>158750</xdr:colOff>
      <xdr:row>14</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64787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293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149679</xdr:rowOff>
    </xdr:from>
    <xdr:to>
      <xdr:col>78</xdr:col>
      <xdr:colOff>120650</xdr:colOff>
      <xdr:row>14</xdr:row>
      <xdr:rowOff>79829</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90006</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103959</xdr:rowOff>
    </xdr:from>
    <xdr:to>
      <xdr:col>74</xdr:col>
      <xdr:colOff>31750</xdr:colOff>
      <xdr:row>14</xdr:row>
      <xdr:rowOff>34109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32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44286</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0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38644</xdr:rowOff>
    </xdr:from>
    <xdr:to>
      <xdr:col>69</xdr:col>
      <xdr:colOff>142875</xdr:colOff>
      <xdr:row>13</xdr:row>
      <xdr:rowOff>140244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267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150421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036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1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歳入経常一般財源は増加したが、扶助費の経常一般財源がそれを上回る増加をしたため、</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ポイント悪化した。</a:t>
          </a:r>
        </a:p>
        <a:p>
          <a:r>
            <a:rPr kumimoji="1" lang="ja-JP" altLang="en-US" sz="1300">
              <a:latin typeface="ＭＳ Ｐゴシック" panose="020B0600070205080204" pitchFamily="50" charset="-128"/>
              <a:ea typeface="ＭＳ Ｐゴシック" panose="020B0600070205080204" pitchFamily="50" charset="-128"/>
            </a:rPr>
            <a:t>　扶助費全体の増加傾向は今後も続くと見込んでおり、扶助費の各種手当への特別加算の見直しなどを進めていくことで、財政への負担軽減に努める。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60757"/>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167822</xdr:rowOff>
    </xdr:from>
    <xdr:to>
      <xdr:col>24</xdr:col>
      <xdr:colOff>25400</xdr:colOff>
      <xdr:row>54</xdr:row>
      <xdr:rowOff>29028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2546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72770</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02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86178</xdr:rowOff>
    </xdr:from>
    <xdr:to>
      <xdr:col>19</xdr:col>
      <xdr:colOff>187325</xdr:colOff>
      <xdr:row>53</xdr:row>
      <xdr:rowOff>167822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173028"/>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121755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551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52</xdr:row>
      <xdr:rowOff>159657</xdr:rowOff>
    </xdr:from>
    <xdr:to>
      <xdr:col>15</xdr:col>
      <xdr:colOff>98425</xdr:colOff>
      <xdr:row>53</xdr:row>
      <xdr:rowOff>86178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0750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92528</xdr:rowOff>
    </xdr:from>
    <xdr:to>
      <xdr:col>15</xdr:col>
      <xdr:colOff>149225</xdr:colOff>
      <xdr:row>55</xdr:row>
      <xdr:rowOff>22678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7455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43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159657</xdr:rowOff>
    </xdr:from>
    <xdr:to>
      <xdr:col>11</xdr:col>
      <xdr:colOff>9525</xdr:colOff>
      <xdr:row>53</xdr:row>
      <xdr:rowOff>69850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075057"/>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xdr:rowOff>
    </xdr:from>
    <xdr:to>
      <xdr:col>11</xdr:col>
      <xdr:colOff>60325</xdr:colOff>
      <xdr:row>54</xdr:row>
      <xdr:rowOff>112485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97262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5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23784</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149678</xdr:rowOff>
    </xdr:from>
    <xdr:to>
      <xdr:col>24</xdr:col>
      <xdr:colOff>76200</xdr:colOff>
      <xdr:row>54</xdr:row>
      <xdr:rowOff>79828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166205</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117022</xdr:rowOff>
    </xdr:from>
    <xdr:to>
      <xdr:col>20</xdr:col>
      <xdr:colOff>38100</xdr:colOff>
      <xdr:row>54</xdr:row>
      <xdr:rowOff>47172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20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57349</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897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35378</xdr:rowOff>
    </xdr:from>
    <xdr:to>
      <xdr:col>15</xdr:col>
      <xdr:colOff>149225</xdr:colOff>
      <xdr:row>53</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1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147155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889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108857</xdr:rowOff>
    </xdr:from>
    <xdr:to>
      <xdr:col>11</xdr:col>
      <xdr:colOff>60325</xdr:colOff>
      <xdr:row>53</xdr:row>
      <xdr:rowOff>39007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02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49184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879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19050</xdr:rowOff>
    </xdr:from>
    <xdr:to>
      <xdr:col>6</xdr:col>
      <xdr:colOff>171450</xdr:colOff>
      <xdr:row>53</xdr:row>
      <xdr:rowOff>120650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130827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要介護者の増による介護給付費繰出しの増加や、受給者の増による後期高齢者医療費繰出しの増加により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ポイント悪化した。</a:t>
          </a:r>
        </a:p>
        <a:p>
          <a:r>
            <a:rPr kumimoji="1" lang="ja-JP" altLang="en-US" sz="1300">
              <a:latin typeface="ＭＳ Ｐゴシック" panose="020B0600070205080204" pitchFamily="50" charset="-128"/>
              <a:ea typeface="ＭＳ Ｐゴシック" panose="020B0600070205080204" pitchFamily="50" charset="-128"/>
            </a:rPr>
            <a:t>　今後は、他会計への繰出しの精査を行うとともに、維持補修費に係る経費の見直し・圧縮などを行い、比率の堅持・改善に努めていく。</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113393</xdr:rowOff>
    </xdr:from>
    <xdr:to>
      <xdr:col>82</xdr:col>
      <xdr:colOff>107950</xdr:colOff>
      <xdr:row>57</xdr:row>
      <xdr:rowOff>156935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9886043"/>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154412</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7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57</xdr:row>
      <xdr:rowOff>113393</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8425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119034</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58965</xdr:rowOff>
    </xdr:from>
    <xdr:to>
      <xdr:col>73</xdr:col>
      <xdr:colOff>180975</xdr:colOff>
      <xdr:row>57</xdr:row>
      <xdr:rowOff>69850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8316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119034</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58965</xdr:rowOff>
    </xdr:from>
    <xdr:to>
      <xdr:col>69</xdr:col>
      <xdr:colOff>92075</xdr:colOff>
      <xdr:row>57</xdr:row>
      <xdr:rowOff>113393</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831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64605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97262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106135</xdr:rowOff>
    </xdr:from>
    <xdr:to>
      <xdr:col>82</xdr:col>
      <xdr:colOff>158750</xdr:colOff>
      <xdr:row>58</xdr:row>
      <xdr:rowOff>36285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122662</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62593</xdr:rowOff>
    </xdr:from>
    <xdr:to>
      <xdr:col>78</xdr:col>
      <xdr:colOff>120650</xdr:colOff>
      <xdr:row>57</xdr:row>
      <xdr:rowOff>164193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2920</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604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19050</xdr:rowOff>
    </xdr:from>
    <xdr:to>
      <xdr:col>74</xdr:col>
      <xdr:colOff>31750</xdr:colOff>
      <xdr:row>57</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8165</xdr:rowOff>
    </xdr:from>
    <xdr:to>
      <xdr:col>69</xdr:col>
      <xdr:colOff>142875</xdr:colOff>
      <xdr:row>57</xdr:row>
      <xdr:rowOff>109765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119942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62593</xdr:rowOff>
    </xdr:from>
    <xdr:to>
      <xdr:col>65</xdr:col>
      <xdr:colOff>53975</xdr:colOff>
      <xdr:row>57</xdr:row>
      <xdr:rowOff>164193</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2920</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主として、下水道事業会計において新たな借入れの増加を上回って過去の借入れの償還が進んでいることと公営企業会計への移行後の合理化を図った結果、下水道事業への繰出金が減少し、</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ポイントの改善となった。</a:t>
          </a:r>
        </a:p>
        <a:p>
          <a:r>
            <a:rPr kumimoji="1" lang="ja-JP" altLang="en-US" sz="1300">
              <a:latin typeface="ＭＳ Ｐゴシック" panose="020B0600070205080204" pitchFamily="50" charset="-128"/>
              <a:ea typeface="ＭＳ Ｐゴシック" panose="020B0600070205080204" pitchFamily="50" charset="-128"/>
            </a:rPr>
            <a:t>　今後も補助費等に占める割合が大きい下水道事業繰出について、資本費の適切管理や維持管理経費の削減などを着実に実施し、繰出金の削減に努める必要がある。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140716</xdr:rowOff>
    </xdr:from>
    <xdr:to>
      <xdr:col>82</xdr:col>
      <xdr:colOff>107950</xdr:colOff>
      <xdr:row>39</xdr:row>
      <xdr:rowOff>19558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65581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19558</xdr:rowOff>
    </xdr:from>
    <xdr:to>
      <xdr:col>78</xdr:col>
      <xdr:colOff>69850</xdr:colOff>
      <xdr:row>39</xdr:row>
      <xdr:rowOff>83566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70610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19558</xdr:rowOff>
    </xdr:from>
    <xdr:to>
      <xdr:col>73</xdr:col>
      <xdr:colOff>180975</xdr:colOff>
      <xdr:row>39</xdr:row>
      <xdr:rowOff>83566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70610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19558</xdr:rowOff>
    </xdr:from>
    <xdr:to>
      <xdr:col>69</xdr:col>
      <xdr:colOff>92075</xdr:colOff>
      <xdr:row>39</xdr:row>
      <xdr:rowOff>147574</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70610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89916</xdr:rowOff>
    </xdr:from>
    <xdr:to>
      <xdr:col>82</xdr:col>
      <xdr:colOff>158750</xdr:colOff>
      <xdr:row>39</xdr:row>
      <xdr:rowOff>20066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6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61993</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140208</xdr:rowOff>
    </xdr:from>
    <xdr:to>
      <xdr:col>78</xdr:col>
      <xdr:colOff>120650</xdr:colOff>
      <xdr:row>39</xdr:row>
      <xdr:rowOff>70358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6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55135</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741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32766</xdr:rowOff>
    </xdr:from>
    <xdr:to>
      <xdr:col>74</xdr:col>
      <xdr:colOff>31750</xdr:colOff>
      <xdr:row>39</xdr:row>
      <xdr:rowOff>134366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7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119143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80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140208</xdr:rowOff>
    </xdr:from>
    <xdr:to>
      <xdr:col>69</xdr:col>
      <xdr:colOff>142875</xdr:colOff>
      <xdr:row>39</xdr:row>
      <xdr:rowOff>70358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65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55135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74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96774</xdr:rowOff>
    </xdr:from>
    <xdr:to>
      <xdr:col>65</xdr:col>
      <xdr:colOff>53975</xdr:colOff>
      <xdr:row>40</xdr:row>
      <xdr:rowOff>26924</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78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11701</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869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年度以降実施している大型投資事業の元金償還が始まったことや公債費に充当する特定財源の減などで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ポイントの改善にとどまった。</a:t>
          </a:r>
        </a:p>
        <a:p>
          <a:r>
            <a:rPr kumimoji="1" lang="ja-JP" altLang="en-US" sz="1300">
              <a:latin typeface="ＭＳ Ｐゴシック" panose="020B0600070205080204" pitchFamily="50" charset="-128"/>
              <a:ea typeface="ＭＳ Ｐゴシック" panose="020B0600070205080204" pitchFamily="50" charset="-128"/>
            </a:rPr>
            <a:t>　今後の更なるポイント悪化に対処すべく、交付税措置が有利な起債を有効活用し、事業の実施年度や事業内容を精査した上で、負担の年度間平準化を図るよう努める。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83565</xdr:rowOff>
    </xdr:from>
    <xdr:to>
      <xdr:col>24</xdr:col>
      <xdr:colOff>25400</xdr:colOff>
      <xdr:row>77</xdr:row>
      <xdr:rowOff>97282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285215"/>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17290</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92711</xdr:rowOff>
    </xdr:from>
    <xdr:to>
      <xdr:col>19</xdr:col>
      <xdr:colOff>187325</xdr:colOff>
      <xdr:row>77</xdr:row>
      <xdr:rowOff>97282</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294361"/>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46989</xdr:rowOff>
    </xdr:from>
    <xdr:to>
      <xdr:col>15</xdr:col>
      <xdr:colOff>98425</xdr:colOff>
      <xdr:row>77</xdr:row>
      <xdr:rowOff>92711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32486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132859</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46989</xdr:rowOff>
    </xdr:from>
    <xdr:to>
      <xdr:col>11</xdr:col>
      <xdr:colOff>9525</xdr:colOff>
      <xdr:row>77</xdr:row>
      <xdr:rowOff>88137</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248639"/>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149114</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32765</xdr:rowOff>
    </xdr:from>
    <xdr:to>
      <xdr:col>24</xdr:col>
      <xdr:colOff>76200</xdr:colOff>
      <xdr:row>77</xdr:row>
      <xdr:rowOff>134365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2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4842</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46482</xdr:rowOff>
    </xdr:from>
    <xdr:to>
      <xdr:col>20</xdr:col>
      <xdr:colOff>38100</xdr:colOff>
      <xdr:row>77</xdr:row>
      <xdr:rowOff>148082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248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132859</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334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41911</xdr:rowOff>
    </xdr:from>
    <xdr:to>
      <xdr:col>15</xdr:col>
      <xdr:colOff>149225</xdr:colOff>
      <xdr:row>77</xdr:row>
      <xdr:rowOff>143511</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153688</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167639</xdr:rowOff>
    </xdr:from>
    <xdr:to>
      <xdr:col>11</xdr:col>
      <xdr:colOff>60325</xdr:colOff>
      <xdr:row>77</xdr:row>
      <xdr:rowOff>97789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107966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123714</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歳入経常一般財源は増加したが、電気代等エネルギー価格の高騰による物件費及び扶助費等の増により、</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ポイントの悪化となった。</a:t>
          </a:r>
        </a:p>
        <a:p>
          <a:r>
            <a:rPr kumimoji="1" lang="ja-JP" altLang="en-US" sz="1300">
              <a:latin typeface="ＭＳ Ｐゴシック" panose="020B0600070205080204" pitchFamily="50" charset="-128"/>
              <a:ea typeface="ＭＳ Ｐゴシック" panose="020B0600070205080204" pitchFamily="50" charset="-128"/>
            </a:rPr>
            <a:t>　今後も引き続き、繰出金の抑制、補助金の見直し、人件費の削減等に取り組むとともに、税の徴収率向上の取組みや定住人口増加施策の推進による税収の増収のほか、各種使用料の見直しといった歳入確保に努めていく。</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24130</xdr:rowOff>
    </xdr:from>
    <xdr:to>
      <xdr:col>82</xdr:col>
      <xdr:colOff>107950</xdr:colOff>
      <xdr:row>80</xdr:row>
      <xdr:rowOff>58420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711430"/>
          <a:ext cx="0" cy="106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110507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24130</xdr:rowOff>
    </xdr:from>
    <xdr:to>
      <xdr:col>82</xdr:col>
      <xdr:colOff>196850</xdr:colOff>
      <xdr:row>74</xdr:row>
      <xdr:rowOff>24130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104140</xdr:rowOff>
    </xdr:from>
    <xdr:to>
      <xdr:col>82</xdr:col>
      <xdr:colOff>107950</xdr:colOff>
      <xdr:row>74</xdr:row>
      <xdr:rowOff>155575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279144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59707</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89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87630</xdr:rowOff>
    </xdr:from>
    <xdr:to>
      <xdr:col>82</xdr:col>
      <xdr:colOff>158750</xdr:colOff>
      <xdr:row>77</xdr:row>
      <xdr:rowOff>17780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75565</xdr:rowOff>
    </xdr:from>
    <xdr:to>
      <xdr:col>78</xdr:col>
      <xdr:colOff>69850</xdr:colOff>
      <xdr:row>74</xdr:row>
      <xdr:rowOff>104140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76286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1905</xdr:rowOff>
    </xdr:from>
    <xdr:to>
      <xdr:col>78</xdr:col>
      <xdr:colOff>120650</xdr:colOff>
      <xdr:row>76</xdr:row>
      <xdr:rowOff>103505</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88282</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118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24130</xdr:rowOff>
    </xdr:from>
    <xdr:to>
      <xdr:col>73</xdr:col>
      <xdr:colOff>180975</xdr:colOff>
      <xdr:row>74</xdr:row>
      <xdr:rowOff>75565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2539980"/>
          <a:ext cx="889000" cy="22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99060</xdr:rowOff>
    </xdr:from>
    <xdr:to>
      <xdr:col>74</xdr:col>
      <xdr:colOff>31750</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13988</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24130</xdr:rowOff>
    </xdr:from>
    <xdr:to>
      <xdr:col>69</xdr:col>
      <xdr:colOff>92075</xdr:colOff>
      <xdr:row>74</xdr:row>
      <xdr:rowOff>144145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2539980"/>
          <a:ext cx="889000" cy="29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76200</xdr:rowOff>
    </xdr:from>
    <xdr:to>
      <xdr:col>69</xdr:col>
      <xdr:colOff>142875</xdr:colOff>
      <xdr:row>75</xdr:row>
      <xdr:rowOff>6350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162577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71138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104775</xdr:rowOff>
    </xdr:from>
    <xdr:to>
      <xdr:col>82</xdr:col>
      <xdr:colOff>158750</xdr:colOff>
      <xdr:row>75</xdr:row>
      <xdr:rowOff>34925</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2792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121302</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637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53340</xdr:rowOff>
    </xdr:from>
    <xdr:to>
      <xdr:col>78</xdr:col>
      <xdr:colOff>120650</xdr:colOff>
      <xdr:row>74</xdr:row>
      <xdr:rowOff>154940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165117</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50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24765</xdr:rowOff>
    </xdr:from>
    <xdr:to>
      <xdr:col>74</xdr:col>
      <xdr:colOff>31750</xdr:colOff>
      <xdr:row>74</xdr:row>
      <xdr:rowOff>126365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71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136542</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480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144780</xdr:rowOff>
    </xdr:from>
    <xdr:to>
      <xdr:col>69</xdr:col>
      <xdr:colOff>142875</xdr:colOff>
      <xdr:row>73</xdr:row>
      <xdr:rowOff>74930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48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85107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25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93345</xdr:rowOff>
    </xdr:from>
    <xdr:to>
      <xdr:col>65</xdr:col>
      <xdr:colOff>53975</xdr:colOff>
      <xdr:row>75</xdr:row>
      <xdr:rowOff>23495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78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33672</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549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兵庫県たつの市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75260</xdr:rowOff>
    </xdr:from>
    <xdr:to>
      <xdr:col>29</xdr:col>
      <xdr:colOff>127000</xdr:colOff>
      <xdr:row>17</xdr:row>
      <xdr:rowOff>76365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66085"/>
          <a:ext cx="647700" cy="1725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153528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4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70860</xdr:rowOff>
    </xdr:from>
    <xdr:to>
      <xdr:col>26</xdr:col>
      <xdr:colOff>50800</xdr:colOff>
      <xdr:row>17</xdr:row>
      <xdr:rowOff>76365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033135"/>
          <a:ext cx="698500" cy="5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46220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79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70860</xdr:rowOff>
    </xdr:from>
    <xdr:to>
      <xdr:col>22</xdr:col>
      <xdr:colOff>114300</xdr:colOff>
      <xdr:row>17</xdr:row>
      <xdr:rowOff>88005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33135"/>
          <a:ext cx="698500" cy="171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81157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21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88005</xdr:rowOff>
    </xdr:from>
    <xdr:to>
      <xdr:col>18</xdr:col>
      <xdr:colOff>177800</xdr:colOff>
      <xdr:row>17</xdr:row>
      <xdr:rowOff>108979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50280"/>
          <a:ext cx="698500" cy="20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95807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2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123982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57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24460</xdr:rowOff>
    </xdr:from>
    <xdr:to>
      <xdr:col>29</xdr:col>
      <xdr:colOff>177800</xdr:colOff>
      <xdr:row>16</xdr:row>
      <xdr:rowOff>126060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152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40987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6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25565</xdr:rowOff>
    </xdr:from>
    <xdr:to>
      <xdr:col>26</xdr:col>
      <xdr:colOff>101600</xdr:colOff>
      <xdr:row>17</xdr:row>
      <xdr:rowOff>127165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878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137342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75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20060</xdr:rowOff>
    </xdr:from>
    <xdr:to>
      <xdr:col>22</xdr:col>
      <xdr:colOff>165100</xdr:colOff>
      <xdr:row>17</xdr:row>
      <xdr:rowOff>121660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82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131837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51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37205</xdr:rowOff>
    </xdr:from>
    <xdr:to>
      <xdr:col>19</xdr:col>
      <xdr:colOff>38100</xdr:colOff>
      <xdr:row>17</xdr:row>
      <xdr:rowOff>138805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994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148982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58179</xdr:rowOff>
    </xdr:from>
    <xdr:to>
      <xdr:col>15</xdr:col>
      <xdr:colOff>101600</xdr:colOff>
      <xdr:row>17</xdr:row>
      <xdr:rowOff>159779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20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169956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89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106100</xdr:rowOff>
    </xdr:from>
    <xdr:to>
      <xdr:col>29</xdr:col>
      <xdr:colOff>127000</xdr:colOff>
      <xdr:row>35</xdr:row>
      <xdr:rowOff>111390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716450"/>
          <a:ext cx="647700" cy="5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98667</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0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84154</xdr:rowOff>
    </xdr:from>
    <xdr:to>
      <xdr:col>26</xdr:col>
      <xdr:colOff>50800</xdr:colOff>
      <xdr:row>35</xdr:row>
      <xdr:rowOff>106100</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694504"/>
          <a:ext cx="698500" cy="21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203072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813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84154</xdr:rowOff>
    </xdr:from>
    <xdr:to>
      <xdr:col>22</xdr:col>
      <xdr:colOff>114300</xdr:colOff>
      <xdr:row>35</xdr:row>
      <xdr:rowOff>145418</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694504"/>
          <a:ext cx="698500" cy="612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210877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2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7148</xdr:rowOff>
    </xdr:from>
    <xdr:to>
      <xdr:col>18</xdr:col>
      <xdr:colOff>177800</xdr:colOff>
      <xdr:row>35</xdr:row>
      <xdr:rowOff>145418</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617498"/>
          <a:ext cx="698500" cy="1382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224365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3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282461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89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60590</xdr:rowOff>
    </xdr:from>
    <xdr:to>
      <xdr:col>29</xdr:col>
      <xdr:colOff>177800</xdr:colOff>
      <xdr:row>35</xdr:row>
      <xdr:rowOff>162190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670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248567</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1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55300</xdr:rowOff>
    </xdr:from>
    <xdr:to>
      <xdr:col>26</xdr:col>
      <xdr:colOff>101600</xdr:colOff>
      <xdr:row>35</xdr:row>
      <xdr:rowOff>156900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6656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167076</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4345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33354</xdr:rowOff>
    </xdr:from>
    <xdr:to>
      <xdr:col>22</xdr:col>
      <xdr:colOff>165100</xdr:colOff>
      <xdr:row>35</xdr:row>
      <xdr:rowOff>134954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643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145131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41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94618</xdr:rowOff>
    </xdr:from>
    <xdr:to>
      <xdr:col>19</xdr:col>
      <xdr:colOff>38100</xdr:colOff>
      <xdr:row>35</xdr:row>
      <xdr:rowOff>196218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704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206395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473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299248</xdr:rowOff>
    </xdr:from>
    <xdr:to>
      <xdr:col>15</xdr:col>
      <xdr:colOff>101600</xdr:colOff>
      <xdr:row>35</xdr:row>
      <xdr:rowOff>57948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5666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68125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335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兵庫県たつの市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72,271
71,181
210.87
41,194,035
39,902,632
943,165
22,161,743
38,694,353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116105</xdr:rowOff>
    </xdr:from>
    <xdr:to>
      <xdr:col>24</xdr:col>
      <xdr:colOff>63500</xdr:colOff>
      <xdr:row>36</xdr:row>
      <xdr:rowOff>91547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16855"/>
          <a:ext cx="838200" cy="146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4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91547</xdr:rowOff>
    </xdr:from>
    <xdr:to>
      <xdr:col>19</xdr:col>
      <xdr:colOff>177800</xdr:colOff>
      <xdr:row>36</xdr:row>
      <xdr:rowOff>102928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63747"/>
          <a:ext cx="889000" cy="1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128258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95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102928</xdr:rowOff>
    </xdr:from>
    <xdr:to>
      <xdr:col>15</xdr:col>
      <xdr:colOff>50800</xdr:colOff>
      <xdr:row>36</xdr:row>
      <xdr:rowOff>113182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75128"/>
          <a:ext cx="889000" cy="10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134381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963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75578</xdr:rowOff>
    </xdr:from>
    <xdr:to>
      <xdr:col>10</xdr:col>
      <xdr:colOff>114300</xdr:colOff>
      <xdr:row>36</xdr:row>
      <xdr:rowOff>113182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47778"/>
          <a:ext cx="889000" cy="37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152408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155550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32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65305</xdr:rowOff>
    </xdr:from>
    <xdr:to>
      <xdr:col>24</xdr:col>
      <xdr:colOff>114300</xdr:colOff>
      <xdr:row>35</xdr:row>
      <xdr:rowOff>166905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6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88182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17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40747</xdr:rowOff>
    </xdr:from>
    <xdr:to>
      <xdr:col>20</xdr:col>
      <xdr:colOff>38100</xdr:colOff>
      <xdr:row>36</xdr:row>
      <xdr:rowOff>142347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1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133474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30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52128</xdr:rowOff>
    </xdr:from>
    <xdr:to>
      <xdr:col>15</xdr:col>
      <xdr:colOff>101600</xdr:colOff>
      <xdr:row>36</xdr:row>
      <xdr:rowOff>153728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2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144855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31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62382</xdr:rowOff>
    </xdr:from>
    <xdr:to>
      <xdr:col>10</xdr:col>
      <xdr:colOff>165100</xdr:colOff>
      <xdr:row>36</xdr:row>
      <xdr:rowOff>163982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3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155109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32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24778</xdr:rowOff>
    </xdr:from>
    <xdr:to>
      <xdr:col>6</xdr:col>
      <xdr:colOff>38100</xdr:colOff>
      <xdr:row>36</xdr:row>
      <xdr:rowOff>126378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96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142905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7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34010</xdr:rowOff>
    </xdr:from>
    <xdr:to>
      <xdr:col>24</xdr:col>
      <xdr:colOff>63500</xdr:colOff>
      <xdr:row>58</xdr:row>
      <xdr:rowOff>74864</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978110"/>
          <a:ext cx="838200" cy="40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79446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09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74864</xdr:rowOff>
    </xdr:from>
    <xdr:to>
      <xdr:col>19</xdr:col>
      <xdr:colOff>177800</xdr:colOff>
      <xdr:row>58</xdr:row>
      <xdr:rowOff>78914</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10018964"/>
          <a:ext cx="889000" cy="4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42914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47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78914</xdr:rowOff>
    </xdr:from>
    <xdr:to>
      <xdr:col>15</xdr:col>
      <xdr:colOff>50800</xdr:colOff>
      <xdr:row>58</xdr:row>
      <xdr:rowOff>115250</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10023014"/>
          <a:ext cx="889000" cy="36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29231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45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115250</xdr:rowOff>
    </xdr:from>
    <xdr:to>
      <xdr:col>10</xdr:col>
      <xdr:colOff>114300</xdr:colOff>
      <xdr:row>58</xdr:row>
      <xdr:rowOff>154929</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10059350"/>
          <a:ext cx="889000" cy="3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74624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118537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54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154660</xdr:rowOff>
    </xdr:from>
    <xdr:to>
      <xdr:col>24</xdr:col>
      <xdr:colOff>114300</xdr:colOff>
      <xdr:row>58</xdr:row>
      <xdr:rowOff>84810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92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133087</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90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24064</xdr:rowOff>
    </xdr:from>
    <xdr:to>
      <xdr:col>20</xdr:col>
      <xdr:colOff>38100</xdr:colOff>
      <xdr:row>58</xdr:row>
      <xdr:rowOff>125664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96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116791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1006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28114</xdr:rowOff>
    </xdr:from>
    <xdr:to>
      <xdr:col>15</xdr:col>
      <xdr:colOff>101600</xdr:colOff>
      <xdr:row>58</xdr:row>
      <xdr:rowOff>129714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97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120841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10064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64450</xdr:rowOff>
    </xdr:from>
    <xdr:to>
      <xdr:col>10</xdr:col>
      <xdr:colOff>165100</xdr:colOff>
      <xdr:row>58</xdr:row>
      <xdr:rowOff>166050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1000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157177</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10101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104129</xdr:rowOff>
    </xdr:from>
    <xdr:to>
      <xdr:col>6</xdr:col>
      <xdr:colOff>38100</xdr:colOff>
      <xdr:row>59</xdr:row>
      <xdr:rowOff>34279</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1004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25406</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10140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39802</xdr:rowOff>
    </xdr:from>
    <xdr:to>
      <xdr:col>24</xdr:col>
      <xdr:colOff>63500</xdr:colOff>
      <xdr:row>78</xdr:row>
      <xdr:rowOff>77178</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412902"/>
          <a:ext cx="838200" cy="3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130712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6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76264</xdr:rowOff>
    </xdr:from>
    <xdr:to>
      <xdr:col>19</xdr:col>
      <xdr:colOff>177800</xdr:colOff>
      <xdr:row>78</xdr:row>
      <xdr:rowOff>77178</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449364"/>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87431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48946</xdr:rowOff>
    </xdr:from>
    <xdr:to>
      <xdr:col>15</xdr:col>
      <xdr:colOff>50800</xdr:colOff>
      <xdr:row>78</xdr:row>
      <xdr:rowOff>76264</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422046"/>
          <a:ext cx="8890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60913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32258</xdr:rowOff>
    </xdr:from>
    <xdr:to>
      <xdr:col>10</xdr:col>
      <xdr:colOff>114300</xdr:colOff>
      <xdr:row>78</xdr:row>
      <xdr:rowOff>48946</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405358"/>
          <a:ext cx="889000" cy="1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160452</xdr:rowOff>
    </xdr:from>
    <xdr:to>
      <xdr:col>24</xdr:col>
      <xdr:colOff>114300</xdr:colOff>
      <xdr:row>78</xdr:row>
      <xdr:rowOff>90602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36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138879</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40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26378</xdr:rowOff>
    </xdr:from>
    <xdr:to>
      <xdr:col>20</xdr:col>
      <xdr:colOff>38100</xdr:colOff>
      <xdr:row>78</xdr:row>
      <xdr:rowOff>127978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39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119105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49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25464</xdr:rowOff>
    </xdr:from>
    <xdr:to>
      <xdr:col>15</xdr:col>
      <xdr:colOff>101600</xdr:colOff>
      <xdr:row>78</xdr:row>
      <xdr:rowOff>127064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39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118191</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49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169596</xdr:rowOff>
    </xdr:from>
    <xdr:to>
      <xdr:col>10</xdr:col>
      <xdr:colOff>165100</xdr:colOff>
      <xdr:row>78</xdr:row>
      <xdr:rowOff>99746</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37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90873</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46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152908</xdr:rowOff>
    </xdr:from>
    <xdr:to>
      <xdr:col>6</xdr:col>
      <xdr:colOff>38100</xdr:colOff>
      <xdr:row>78</xdr:row>
      <xdr:rowOff>83058</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35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74185</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447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52667</xdr:rowOff>
    </xdr:from>
    <xdr:to>
      <xdr:col>24</xdr:col>
      <xdr:colOff>63500</xdr:colOff>
      <xdr:row>96</xdr:row>
      <xdr:rowOff>3111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40417"/>
          <a:ext cx="838200" cy="121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152964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097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3111</xdr:rowOff>
    </xdr:from>
    <xdr:to>
      <xdr:col>19</xdr:col>
      <xdr:colOff>177800</xdr:colOff>
      <xdr:row>96</xdr:row>
      <xdr:rowOff>95580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462311"/>
          <a:ext cx="889000" cy="9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25976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142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106135</xdr:rowOff>
    </xdr:from>
    <xdr:to>
      <xdr:col>15</xdr:col>
      <xdr:colOff>50800</xdr:colOff>
      <xdr:row>96</xdr:row>
      <xdr:rowOff>95580</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393885"/>
          <a:ext cx="889000" cy="160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128185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24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106135</xdr:rowOff>
    </xdr:from>
    <xdr:to>
      <xdr:col>10</xdr:col>
      <xdr:colOff>114300</xdr:colOff>
      <xdr:row>97</xdr:row>
      <xdr:rowOff>29705</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393885"/>
          <a:ext cx="889000" cy="266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147871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092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79545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1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1867</xdr:rowOff>
    </xdr:from>
    <xdr:to>
      <xdr:col>24</xdr:col>
      <xdr:colOff>114300</xdr:colOff>
      <xdr:row>95</xdr:row>
      <xdr:rowOff>103467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28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151744</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268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123761</xdr:rowOff>
    </xdr:from>
    <xdr:to>
      <xdr:col>20</xdr:col>
      <xdr:colOff>38100</xdr:colOff>
      <xdr:row>96</xdr:row>
      <xdr:rowOff>53911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1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45038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6504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44780</xdr:rowOff>
    </xdr:from>
    <xdr:to>
      <xdr:col>15</xdr:col>
      <xdr:colOff>101600</xdr:colOff>
      <xdr:row>96</xdr:row>
      <xdr:rowOff>146380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50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137507</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59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55335</xdr:rowOff>
    </xdr:from>
    <xdr:to>
      <xdr:col>10</xdr:col>
      <xdr:colOff>165100</xdr:colOff>
      <xdr:row>95</xdr:row>
      <xdr:rowOff>156935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34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148062</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435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150355</xdr:rowOff>
    </xdr:from>
    <xdr:to>
      <xdr:col>6</xdr:col>
      <xdr:colOff>38100</xdr:colOff>
      <xdr:row>97</xdr:row>
      <xdr:rowOff>80505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6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97032</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384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165048</xdr:rowOff>
    </xdr:from>
    <xdr:to>
      <xdr:col>54</xdr:col>
      <xdr:colOff>189865</xdr:colOff>
      <xdr:row>38</xdr:row>
      <xdr:rowOff>114032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5994348"/>
          <a:ext cx="1270" cy="634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117859</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63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114032</xdr:rowOff>
    </xdr:from>
    <xdr:to>
      <xdr:col>55</xdr:col>
      <xdr:colOff>88900</xdr:colOff>
      <xdr:row>38</xdr:row>
      <xdr:rowOff>114032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62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111725</xdr:rowOff>
    </xdr:from>
    <xdr:ext cx="599010"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5769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165048</xdr:rowOff>
    </xdr:from>
    <xdr:to>
      <xdr:col>55</xdr:col>
      <xdr:colOff>88900</xdr:colOff>
      <xdr:row>34</xdr:row>
      <xdr:rowOff>165048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5994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12357</xdr:rowOff>
    </xdr:from>
    <xdr:to>
      <xdr:col>55</xdr:col>
      <xdr:colOff>0</xdr:colOff>
      <xdr:row>35</xdr:row>
      <xdr:rowOff>48671</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9639300" y="6013107"/>
          <a:ext cx="838200" cy="36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123961</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62961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145534</xdr:rowOff>
    </xdr:from>
    <xdr:to>
      <xdr:col>55</xdr:col>
      <xdr:colOff>50800</xdr:colOff>
      <xdr:row>37</xdr:row>
      <xdr:rowOff>75684</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631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160470</xdr:rowOff>
    </xdr:from>
    <xdr:to>
      <xdr:col>50</xdr:col>
      <xdr:colOff>114300</xdr:colOff>
      <xdr:row>35</xdr:row>
      <xdr:rowOff>12357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8750300" y="5989770"/>
          <a:ext cx="889000" cy="23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138911</xdr:rowOff>
    </xdr:from>
    <xdr:to>
      <xdr:col>50</xdr:col>
      <xdr:colOff>165100</xdr:colOff>
      <xdr:row>37</xdr:row>
      <xdr:rowOff>69061</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6311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60188</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40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160470</xdr:rowOff>
    </xdr:from>
    <xdr:to>
      <xdr:col>45</xdr:col>
      <xdr:colOff>177800</xdr:colOff>
      <xdr:row>34</xdr:row>
      <xdr:rowOff>164336</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7861300" y="5989770"/>
          <a:ext cx="889000" cy="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137265</xdr:rowOff>
    </xdr:from>
    <xdr:to>
      <xdr:col>46</xdr:col>
      <xdr:colOff>38100</xdr:colOff>
      <xdr:row>37</xdr:row>
      <xdr:rowOff>67415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309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58542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40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27098</xdr:rowOff>
    </xdr:from>
    <xdr:to>
      <xdr:col>41</xdr:col>
      <xdr:colOff>50800</xdr:colOff>
      <xdr:row>34</xdr:row>
      <xdr:rowOff>164336</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a:off x="6972300" y="5342048"/>
          <a:ext cx="889000" cy="65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157990</xdr:rowOff>
    </xdr:from>
    <xdr:to>
      <xdr:col>41</xdr:col>
      <xdr:colOff>101600</xdr:colOff>
      <xdr:row>37</xdr:row>
      <xdr:rowOff>88140</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633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79267</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94111" y="642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15963</xdr:rowOff>
    </xdr:from>
    <xdr:to>
      <xdr:col>36</xdr:col>
      <xdr:colOff>165100</xdr:colOff>
      <xdr:row>33</xdr:row>
      <xdr:rowOff>117563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5673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108690</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5766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169321</xdr:rowOff>
    </xdr:from>
    <xdr:to>
      <xdr:col>55</xdr:col>
      <xdr:colOff>50800</xdr:colOff>
      <xdr:row>35</xdr:row>
      <xdr:rowOff>99471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599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84248</xdr:rowOff>
    </xdr:from>
    <xdr:ext cx="599010"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5913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133007</xdr:rowOff>
    </xdr:from>
    <xdr:to>
      <xdr:col>50</xdr:col>
      <xdr:colOff>165100</xdr:colOff>
      <xdr:row>35</xdr:row>
      <xdr:rowOff>63157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596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79684</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39795" y="5737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109670</xdr:rowOff>
    </xdr:from>
    <xdr:to>
      <xdr:col>46</xdr:col>
      <xdr:colOff>38100</xdr:colOff>
      <xdr:row>35</xdr:row>
      <xdr:rowOff>39820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593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56347</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50795" y="5714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113536</xdr:rowOff>
    </xdr:from>
    <xdr:to>
      <xdr:col>41</xdr:col>
      <xdr:colOff>101600</xdr:colOff>
      <xdr:row>35</xdr:row>
      <xdr:rowOff>43686</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594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60213</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61795" y="5718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147748</xdr:rowOff>
    </xdr:from>
    <xdr:to>
      <xdr:col>36</xdr:col>
      <xdr:colOff>165100</xdr:colOff>
      <xdr:row>31</xdr:row>
      <xdr:rowOff>77898</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529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94425</xdr:rowOff>
    </xdr:from>
    <xdr:ext cx="599010"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672795" y="5066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74353</xdr:rowOff>
    </xdr:from>
    <xdr:to>
      <xdr:col>54</xdr:col>
      <xdr:colOff>189865</xdr:colOff>
      <xdr:row>59</xdr:row>
      <xdr:rowOff>114407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46853"/>
          <a:ext cx="1270" cy="1583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118234</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2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114407</xdr:rowOff>
    </xdr:from>
    <xdr:to>
      <xdr:col>55</xdr:col>
      <xdr:colOff>88900</xdr:colOff>
      <xdr:row>59</xdr:row>
      <xdr:rowOff>114407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22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21030</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2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74353</xdr:rowOff>
    </xdr:from>
    <xdr:to>
      <xdr:col>55</xdr:col>
      <xdr:colOff>88900</xdr:colOff>
      <xdr:row>50</xdr:row>
      <xdr:rowOff>74353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4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86599</xdr:rowOff>
    </xdr:from>
    <xdr:to>
      <xdr:col>55</xdr:col>
      <xdr:colOff>0</xdr:colOff>
      <xdr:row>57</xdr:row>
      <xdr:rowOff>7096</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687799"/>
          <a:ext cx="838200" cy="91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128677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86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105800</xdr:rowOff>
    </xdr:from>
    <xdr:to>
      <xdr:col>55</xdr:col>
      <xdr:colOff>50800</xdr:colOff>
      <xdr:row>56</xdr:row>
      <xdr:rowOff>35950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98062</xdr:rowOff>
    </xdr:from>
    <xdr:to>
      <xdr:col>50</xdr:col>
      <xdr:colOff>114300</xdr:colOff>
      <xdr:row>57</xdr:row>
      <xdr:rowOff>7096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527812"/>
          <a:ext cx="889000" cy="25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27080</xdr:rowOff>
    </xdr:from>
    <xdr:to>
      <xdr:col>50</xdr:col>
      <xdr:colOff>165100</xdr:colOff>
      <xdr:row>56</xdr:row>
      <xdr:rowOff>128680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62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145207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40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98062</xdr:rowOff>
    </xdr:from>
    <xdr:to>
      <xdr:col>45</xdr:col>
      <xdr:colOff>177800</xdr:colOff>
      <xdr:row>56</xdr:row>
      <xdr:rowOff>78468</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9527812"/>
          <a:ext cx="889000" cy="15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6996</xdr:rowOff>
    </xdr:from>
    <xdr:to>
      <xdr:col>46</xdr:col>
      <xdr:colOff>38100</xdr:colOff>
      <xdr:row>56</xdr:row>
      <xdr:rowOff>108596</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60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99723</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70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167050</xdr:rowOff>
    </xdr:from>
    <xdr:to>
      <xdr:col>41</xdr:col>
      <xdr:colOff>50800</xdr:colOff>
      <xdr:row>56</xdr:row>
      <xdr:rowOff>78468</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8911000"/>
          <a:ext cx="889000" cy="76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3584</xdr:rowOff>
    </xdr:from>
    <xdr:to>
      <xdr:col>41</xdr:col>
      <xdr:colOff>101600</xdr:colOff>
      <xdr:row>56</xdr:row>
      <xdr:rowOff>105184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60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121711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8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18491</xdr:rowOff>
    </xdr:from>
    <xdr:to>
      <xdr:col>36</xdr:col>
      <xdr:colOff>165100</xdr:colOff>
      <xdr:row>55</xdr:row>
      <xdr:rowOff>120091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4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111218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54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35799</xdr:rowOff>
    </xdr:from>
    <xdr:to>
      <xdr:col>55</xdr:col>
      <xdr:colOff>50800</xdr:colOff>
      <xdr:row>56</xdr:row>
      <xdr:rowOff>137399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63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14226</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61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127746</xdr:rowOff>
    </xdr:from>
    <xdr:to>
      <xdr:col>50</xdr:col>
      <xdr:colOff>165100</xdr:colOff>
      <xdr:row>57</xdr:row>
      <xdr:rowOff>57896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72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49023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82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47262</xdr:rowOff>
    </xdr:from>
    <xdr:to>
      <xdr:col>46</xdr:col>
      <xdr:colOff>38100</xdr:colOff>
      <xdr:row>55</xdr:row>
      <xdr:rowOff>148862</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47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165389</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25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27668</xdr:rowOff>
    </xdr:from>
    <xdr:to>
      <xdr:col>41</xdr:col>
      <xdr:colOff>101600</xdr:colOff>
      <xdr:row>56</xdr:row>
      <xdr:rowOff>129268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62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120395</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72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116250</xdr:rowOff>
    </xdr:from>
    <xdr:to>
      <xdr:col>36</xdr:col>
      <xdr:colOff>165100</xdr:colOff>
      <xdr:row>52</xdr:row>
      <xdr:rowOff>46400</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886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62927</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8635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73368</xdr:rowOff>
    </xdr:from>
    <xdr:to>
      <xdr:col>54</xdr:col>
      <xdr:colOff>189865</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417768"/>
          <a:ext cx="1270" cy="1171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20045</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2192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73368</xdr:rowOff>
    </xdr:from>
    <xdr:to>
      <xdr:col>55</xdr:col>
      <xdr:colOff>88900</xdr:colOff>
      <xdr:row>72</xdr:row>
      <xdr:rowOff>73368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417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137605</xdr:rowOff>
    </xdr:from>
    <xdr:to>
      <xdr:col>55</xdr:col>
      <xdr:colOff>0</xdr:colOff>
      <xdr:row>75</xdr:row>
      <xdr:rowOff>146101</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2996355"/>
          <a:ext cx="838200" cy="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132115</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3337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153688</xdr:rowOff>
    </xdr:from>
    <xdr:to>
      <xdr:col>55</xdr:col>
      <xdr:colOff>50800</xdr:colOff>
      <xdr:row>78</xdr:row>
      <xdr:rowOff>83838</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23800</xdr:rowOff>
    </xdr:from>
    <xdr:to>
      <xdr:col>50</xdr:col>
      <xdr:colOff>114300</xdr:colOff>
      <xdr:row>75</xdr:row>
      <xdr:rowOff>137605</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2882550"/>
          <a:ext cx="889000" cy="113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148507</xdr:rowOff>
    </xdr:from>
    <xdr:to>
      <xdr:col>50</xdr:col>
      <xdr:colOff>165100</xdr:colOff>
      <xdr:row>78</xdr:row>
      <xdr:rowOff>78657</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35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69784</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04428" y="1344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23800</xdr:rowOff>
    </xdr:from>
    <xdr:to>
      <xdr:col>45</xdr:col>
      <xdr:colOff>177800</xdr:colOff>
      <xdr:row>75</xdr:row>
      <xdr:rowOff>96800</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7861300" y="12882550"/>
          <a:ext cx="889000" cy="73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122219</xdr:rowOff>
    </xdr:from>
    <xdr:to>
      <xdr:col>46</xdr:col>
      <xdr:colOff>38100</xdr:colOff>
      <xdr:row>78</xdr:row>
      <xdr:rowOff>52369</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3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43496</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41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140309</xdr:rowOff>
    </xdr:from>
    <xdr:to>
      <xdr:col>41</xdr:col>
      <xdr:colOff>50800</xdr:colOff>
      <xdr:row>75</xdr:row>
      <xdr:rowOff>96800</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2141809"/>
          <a:ext cx="889000" cy="81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89472</xdr:rowOff>
    </xdr:from>
    <xdr:to>
      <xdr:col>41</xdr:col>
      <xdr:colOff>101600</xdr:colOff>
      <xdr:row>78</xdr:row>
      <xdr:rowOff>19622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29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10749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3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154718</xdr:rowOff>
    </xdr:from>
    <xdr:to>
      <xdr:col>36</xdr:col>
      <xdr:colOff>165100</xdr:colOff>
      <xdr:row>77</xdr:row>
      <xdr:rowOff>84868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184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75995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277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95301</xdr:rowOff>
    </xdr:from>
    <xdr:to>
      <xdr:col>55</xdr:col>
      <xdr:colOff>50800</xdr:colOff>
      <xdr:row>76</xdr:row>
      <xdr:rowOff>25451</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295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118178</xdr:rowOff>
    </xdr:from>
    <xdr:ext cx="534377"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2805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86805</xdr:rowOff>
    </xdr:from>
    <xdr:to>
      <xdr:col>50</xdr:col>
      <xdr:colOff>165100</xdr:colOff>
      <xdr:row>76</xdr:row>
      <xdr:rowOff>16954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294555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33482</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372111" y="1272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144450</xdr:rowOff>
    </xdr:from>
    <xdr:to>
      <xdr:col>46</xdr:col>
      <xdr:colOff>38100</xdr:colOff>
      <xdr:row>75</xdr:row>
      <xdr:rowOff>74600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283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91127</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83111" y="12606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46000</xdr:rowOff>
    </xdr:from>
    <xdr:to>
      <xdr:col>41</xdr:col>
      <xdr:colOff>101600</xdr:colOff>
      <xdr:row>75</xdr:row>
      <xdr:rowOff>147600</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290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164127</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267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89509</xdr:rowOff>
    </xdr:from>
    <xdr:to>
      <xdr:col>36</xdr:col>
      <xdr:colOff>165100</xdr:colOff>
      <xdr:row>71</xdr:row>
      <xdr:rowOff>19659</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209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69</xdr:row>
      <xdr:rowOff>36186</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05111" y="11866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a:extLst>
            <a:ext uri="{FF2B5EF4-FFF2-40B4-BE49-F238E27FC236}">
              <a16:creationId xmlns:a16="http://schemas.microsoft.com/office/drawing/2014/main" id="{00000000-0008-0000-0600-0000D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9" name="普通建設事業費 （ うち更新整備　）最小値テキスト">
          <a:extLst>
            <a:ext uri="{FF2B5EF4-FFF2-40B4-BE49-F238E27FC236}">
              <a16:creationId xmlns:a16="http://schemas.microsoft.com/office/drawing/2014/main" id="{00000000-0008-0000-0600-0000D5010000}"/>
            </a:ext>
          </a:extLst>
        </xdr:cNvPr>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71" name="普通建設事業費 （ うち更新整備　）最大値テキスト">
          <a:extLst>
            <a:ext uri="{FF2B5EF4-FFF2-40B4-BE49-F238E27FC236}">
              <a16:creationId xmlns:a16="http://schemas.microsoft.com/office/drawing/2014/main" id="{00000000-0008-0000-0600-0000D7010000}"/>
            </a:ext>
          </a:extLst>
        </xdr:cNvPr>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158722</xdr:rowOff>
    </xdr:from>
    <xdr:to>
      <xdr:col>55</xdr:col>
      <xdr:colOff>0</xdr:colOff>
      <xdr:row>98</xdr:row>
      <xdr:rowOff>55510</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9639300" y="16789372"/>
          <a:ext cx="838200" cy="68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98551</xdr:rowOff>
    </xdr:from>
    <xdr:ext cx="534377" cy="259045"/>
    <xdr:sp macro="" textlink="">
      <xdr:nvSpPr>
        <xdr:cNvPr id="474" name="普通建設事業費 （ うち更新整備　）平均値テキスト">
          <a:extLst>
            <a:ext uri="{FF2B5EF4-FFF2-40B4-BE49-F238E27FC236}">
              <a16:creationId xmlns:a16="http://schemas.microsoft.com/office/drawing/2014/main" id="{00000000-0008-0000-0600-0000DA010000}"/>
            </a:ext>
          </a:extLst>
        </xdr:cNvPr>
        <xdr:cNvSpPr txBox="1"/>
      </xdr:nvSpPr>
      <xdr:spPr>
        <a:xfrm>
          <a:off x="10528300" y="16214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68638</xdr:rowOff>
    </xdr:from>
    <xdr:to>
      <xdr:col>50</xdr:col>
      <xdr:colOff>114300</xdr:colOff>
      <xdr:row>98</xdr:row>
      <xdr:rowOff>55510</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8750300" y="16699288"/>
          <a:ext cx="889000" cy="158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124044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24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68638</xdr:rowOff>
    </xdr:from>
    <xdr:to>
      <xdr:col>45</xdr:col>
      <xdr:colOff>177800</xdr:colOff>
      <xdr:row>98</xdr:row>
      <xdr:rowOff>369</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flipV="1">
          <a:off x="7861300" y="16699288"/>
          <a:ext cx="889000" cy="10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131230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24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369</xdr:rowOff>
    </xdr:from>
    <xdr:to>
      <xdr:col>41</xdr:col>
      <xdr:colOff>50800</xdr:colOff>
      <xdr:row>98</xdr:row>
      <xdr:rowOff>580</xdr:rowOff>
    </xdr:to>
    <xdr:cxnSp macro="">
      <xdr:nvCxnSpPr>
        <xdr:cNvPr id="482" name="直線コネクタ 481">
          <a:extLst>
            <a:ext uri="{FF2B5EF4-FFF2-40B4-BE49-F238E27FC236}">
              <a16:creationId xmlns:a16="http://schemas.microsoft.com/office/drawing/2014/main" id="{00000000-0008-0000-0600-0000E2010000}"/>
            </a:ext>
          </a:extLst>
        </xdr:cNvPr>
        <xdr:cNvCxnSpPr/>
      </xdr:nvCxnSpPr>
      <xdr:spPr>
        <a:xfrm flipV="1">
          <a:off x="6972300" y="16802469"/>
          <a:ext cx="889000" cy="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152964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26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5" name="フローチャート: 判断 484">
          <a:extLst>
            <a:ext uri="{FF2B5EF4-FFF2-40B4-BE49-F238E27FC236}">
              <a16:creationId xmlns:a16="http://schemas.microsoft.com/office/drawing/2014/main" id="{00000000-0008-0000-0600-0000E5010000}"/>
            </a:ext>
          </a:extLst>
        </xdr:cNvPr>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82701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19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107922</xdr:rowOff>
    </xdr:from>
    <xdr:to>
      <xdr:col>55</xdr:col>
      <xdr:colOff>50800</xdr:colOff>
      <xdr:row>98</xdr:row>
      <xdr:rowOff>38072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10426700" y="16738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22849</xdr:rowOff>
    </xdr:from>
    <xdr:ext cx="534377" cy="259045"/>
    <xdr:sp macro="" textlink="">
      <xdr:nvSpPr>
        <xdr:cNvPr id="493" name="普通建設事業費 （ うち更新整備　）該当値テキスト">
          <a:extLst>
            <a:ext uri="{FF2B5EF4-FFF2-40B4-BE49-F238E27FC236}">
              <a16:creationId xmlns:a16="http://schemas.microsoft.com/office/drawing/2014/main" id="{00000000-0008-0000-0600-0000ED010000}"/>
            </a:ext>
          </a:extLst>
        </xdr:cNvPr>
        <xdr:cNvSpPr txBox="1"/>
      </xdr:nvSpPr>
      <xdr:spPr>
        <a:xfrm>
          <a:off x="10528300" y="16653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4710</xdr:rowOff>
    </xdr:from>
    <xdr:to>
      <xdr:col>50</xdr:col>
      <xdr:colOff>165100</xdr:colOff>
      <xdr:row>98</xdr:row>
      <xdr:rowOff>106310</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9588500" y="1680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97437</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9372111" y="16899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17838</xdr:rowOff>
    </xdr:from>
    <xdr:to>
      <xdr:col>46</xdr:col>
      <xdr:colOff>38100</xdr:colOff>
      <xdr:row>97</xdr:row>
      <xdr:rowOff>119438</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8699500" y="1664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110565</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8483111" y="1674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121019</xdr:rowOff>
    </xdr:from>
    <xdr:to>
      <xdr:col>41</xdr:col>
      <xdr:colOff>101600</xdr:colOff>
      <xdr:row>98</xdr:row>
      <xdr:rowOff>51169</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7810500" y="1675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42296</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7594111" y="16844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121230</xdr:rowOff>
    </xdr:from>
    <xdr:to>
      <xdr:col>36</xdr:col>
      <xdr:colOff>165100</xdr:colOff>
      <xdr:row>98</xdr:row>
      <xdr:rowOff>51380</xdr:rowOff>
    </xdr:to>
    <xdr:sp macro="" textlink="">
      <xdr:nvSpPr>
        <xdr:cNvPr id="500" name="楕円 499">
          <a:extLst>
            <a:ext uri="{FF2B5EF4-FFF2-40B4-BE49-F238E27FC236}">
              <a16:creationId xmlns:a16="http://schemas.microsoft.com/office/drawing/2014/main" id="{00000000-0008-0000-0600-0000F4010000}"/>
            </a:ext>
          </a:extLst>
        </xdr:cNvPr>
        <xdr:cNvSpPr/>
      </xdr:nvSpPr>
      <xdr:spPr>
        <a:xfrm>
          <a:off x="6921500" y="167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42507</xdr:rowOff>
    </xdr:from>
    <xdr:ext cx="534377"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6705111" y="16844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120680</xdr:rowOff>
    </xdr:from>
    <xdr:to>
      <xdr:col>85</xdr:col>
      <xdr:colOff>127000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5481300" y="6635780"/>
          <a:ext cx="838200" cy="1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135082</xdr:rowOff>
    </xdr:from>
    <xdr:to>
      <xdr:col>71</xdr:col>
      <xdr:colOff>177800</xdr:colOff>
      <xdr:row>38</xdr:row>
      <xdr:rowOff>139700</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650182"/>
          <a:ext cx="889000" cy="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69880</xdr:rowOff>
    </xdr:from>
    <xdr:to>
      <xdr:col>85</xdr:col>
      <xdr:colOff>177800</xdr:colOff>
      <xdr:row>39</xdr:row>
      <xdr:rowOff>30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58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156257</xdr:rowOff>
    </xdr:from>
    <xdr:ext cx="378565"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499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84282</xdr:rowOff>
    </xdr:from>
    <xdr:to>
      <xdr:col>67</xdr:col>
      <xdr:colOff>101600</xdr:colOff>
      <xdr:row>39</xdr:row>
      <xdr:rowOff>14432</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59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5559</xdr:rowOff>
    </xdr:from>
    <xdr:ext cx="378565"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25017" y="66921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公債費グラフ枠">
          <a:extLst>
            <a:ext uri="{FF2B5EF4-FFF2-40B4-BE49-F238E27FC236}">
              <a16:creationId xmlns:a16="http://schemas.microsoft.com/office/drawing/2014/main" id="{00000000-0008-0000-06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32" name="公債費最小値テキスト">
          <a:extLst>
            <a:ext uri="{FF2B5EF4-FFF2-40B4-BE49-F238E27FC236}">
              <a16:creationId xmlns:a16="http://schemas.microsoft.com/office/drawing/2014/main" id="{00000000-0008-0000-0600-000078020000}"/>
            </a:ext>
          </a:extLst>
        </xdr:cNvPr>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4" name="公債費最大値テキスト">
          <a:extLst>
            <a:ext uri="{FF2B5EF4-FFF2-40B4-BE49-F238E27FC236}">
              <a16:creationId xmlns:a16="http://schemas.microsoft.com/office/drawing/2014/main" id="{00000000-0008-0000-0600-00007A020000}"/>
            </a:ext>
          </a:extLst>
        </xdr:cNvPr>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151293</xdr:rowOff>
    </xdr:from>
    <xdr:to>
      <xdr:col>85</xdr:col>
      <xdr:colOff>127000</xdr:colOff>
      <xdr:row>75</xdr:row>
      <xdr:rowOff>58</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5481300" y="12838593"/>
          <a:ext cx="838200" cy="2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25853</xdr:rowOff>
    </xdr:from>
    <xdr:ext cx="534377" cy="259045"/>
    <xdr:sp macro="" textlink="">
      <xdr:nvSpPr>
        <xdr:cNvPr id="637" name="公債費平均値テキスト">
          <a:extLst>
            <a:ext uri="{FF2B5EF4-FFF2-40B4-BE49-F238E27FC236}">
              <a16:creationId xmlns:a16="http://schemas.microsoft.com/office/drawing/2014/main" id="{00000000-0008-0000-0600-00007D020000}"/>
            </a:ext>
          </a:extLst>
        </xdr:cNvPr>
        <xdr:cNvSpPr txBox="1"/>
      </xdr:nvSpPr>
      <xdr:spPr>
        <a:xfrm>
          <a:off x="16370300" y="12884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96707</xdr:rowOff>
    </xdr:from>
    <xdr:to>
      <xdr:col>81</xdr:col>
      <xdr:colOff>50800</xdr:colOff>
      <xdr:row>75</xdr:row>
      <xdr:rowOff>58</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4592300" y="12784007"/>
          <a:ext cx="889000" cy="7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98220</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14111" y="1295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96707</xdr:rowOff>
    </xdr:from>
    <xdr:to>
      <xdr:col>76</xdr:col>
      <xdr:colOff>114300</xdr:colOff>
      <xdr:row>74</xdr:row>
      <xdr:rowOff>123747</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flipV="1">
          <a:off x="13703300" y="12784007"/>
          <a:ext cx="889000" cy="2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121130</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123747</xdr:rowOff>
    </xdr:from>
    <xdr:to>
      <xdr:col>71</xdr:col>
      <xdr:colOff>177800</xdr:colOff>
      <xdr:row>74</xdr:row>
      <xdr:rowOff>125070</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2814300" y="12811047"/>
          <a:ext cx="889000" cy="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116606</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8" name="フローチャート: 判断 647">
          <a:extLst>
            <a:ext uri="{FF2B5EF4-FFF2-40B4-BE49-F238E27FC236}">
              <a16:creationId xmlns:a16="http://schemas.microsoft.com/office/drawing/2014/main" id="{00000000-0008-0000-0600-000088020000}"/>
            </a:ext>
          </a:extLst>
        </xdr:cNvPr>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6830</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100493</xdr:rowOff>
    </xdr:from>
    <xdr:to>
      <xdr:col>85</xdr:col>
      <xdr:colOff>177800</xdr:colOff>
      <xdr:row>75</xdr:row>
      <xdr:rowOff>30643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6268700" y="1278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123370</xdr:rowOff>
    </xdr:from>
    <xdr:ext cx="534377" cy="259045"/>
    <xdr:sp macro="" textlink="">
      <xdr:nvSpPr>
        <xdr:cNvPr id="656" name="公債費該当値テキスト">
          <a:extLst>
            <a:ext uri="{FF2B5EF4-FFF2-40B4-BE49-F238E27FC236}">
              <a16:creationId xmlns:a16="http://schemas.microsoft.com/office/drawing/2014/main" id="{00000000-0008-0000-0600-000090020000}"/>
            </a:ext>
          </a:extLst>
        </xdr:cNvPr>
        <xdr:cNvSpPr txBox="1"/>
      </xdr:nvSpPr>
      <xdr:spPr>
        <a:xfrm>
          <a:off x="16370300" y="12639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120708</xdr:rowOff>
    </xdr:from>
    <xdr:to>
      <xdr:col>81</xdr:col>
      <xdr:colOff>101600</xdr:colOff>
      <xdr:row>75</xdr:row>
      <xdr:rowOff>50858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5430500" y="1280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67385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5214111" y="1258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45907</xdr:rowOff>
    </xdr:from>
    <xdr:to>
      <xdr:col>76</xdr:col>
      <xdr:colOff>165100</xdr:colOff>
      <xdr:row>74</xdr:row>
      <xdr:rowOff>147507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4541500" y="1273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164034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4325111" y="1250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72947</xdr:rowOff>
    </xdr:from>
    <xdr:to>
      <xdr:col>72</xdr:col>
      <xdr:colOff>38100</xdr:colOff>
      <xdr:row>75</xdr:row>
      <xdr:rowOff>3097</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3652500" y="1276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19624</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3436111" y="1253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74270</xdr:rowOff>
    </xdr:from>
    <xdr:to>
      <xdr:col>67</xdr:col>
      <xdr:colOff>101600</xdr:colOff>
      <xdr:row>75</xdr:row>
      <xdr:rowOff>4420</xdr:rowOff>
    </xdr:to>
    <xdr:sp macro="" textlink="">
      <xdr:nvSpPr>
        <xdr:cNvPr id="663" name="楕円 662">
          <a:extLst>
            <a:ext uri="{FF2B5EF4-FFF2-40B4-BE49-F238E27FC236}">
              <a16:creationId xmlns:a16="http://schemas.microsoft.com/office/drawing/2014/main" id="{00000000-0008-0000-0600-000097020000}"/>
            </a:ext>
          </a:extLst>
        </xdr:cNvPr>
        <xdr:cNvSpPr/>
      </xdr:nvSpPr>
      <xdr:spPr>
        <a:xfrm>
          <a:off x="12763500" y="1276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20947</xdr:rowOff>
    </xdr:from>
    <xdr:ext cx="534377"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547111" y="1253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積立金グラフ枠">
          <a:extLst>
            <a:ext uri="{FF2B5EF4-FFF2-40B4-BE49-F238E27FC236}">
              <a16:creationId xmlns:a16="http://schemas.microsoft.com/office/drawing/2014/main" id="{00000000-0008-0000-06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9" name="積立金最小値テキスト">
          <a:extLst>
            <a:ext uri="{FF2B5EF4-FFF2-40B4-BE49-F238E27FC236}">
              <a16:creationId xmlns:a16="http://schemas.microsoft.com/office/drawing/2014/main" id="{00000000-0008-0000-0600-0000B1020000}"/>
            </a:ext>
          </a:extLst>
        </xdr:cNvPr>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91" name="積立金最大値テキスト">
          <a:extLst>
            <a:ext uri="{FF2B5EF4-FFF2-40B4-BE49-F238E27FC236}">
              <a16:creationId xmlns:a16="http://schemas.microsoft.com/office/drawing/2014/main" id="{00000000-0008-0000-0600-0000B3020000}"/>
            </a:ext>
          </a:extLst>
        </xdr:cNvPr>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2236</xdr:rowOff>
    </xdr:from>
    <xdr:to>
      <xdr:col>85</xdr:col>
      <xdr:colOff>127000</xdr:colOff>
      <xdr:row>97</xdr:row>
      <xdr:rowOff>83286</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5481300" y="16461436"/>
          <a:ext cx="838200" cy="25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10532</xdr:rowOff>
    </xdr:from>
    <xdr:ext cx="534377" cy="259045"/>
    <xdr:sp macro="" textlink="">
      <xdr:nvSpPr>
        <xdr:cNvPr id="694" name="積立金平均値テキスト">
          <a:extLst>
            <a:ext uri="{FF2B5EF4-FFF2-40B4-BE49-F238E27FC236}">
              <a16:creationId xmlns:a16="http://schemas.microsoft.com/office/drawing/2014/main" id="{00000000-0008-0000-0600-0000B6020000}"/>
            </a:ext>
          </a:extLst>
        </xdr:cNvPr>
        <xdr:cNvSpPr txBox="1"/>
      </xdr:nvSpPr>
      <xdr:spPr>
        <a:xfrm>
          <a:off x="16370300" y="16641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83286</xdr:rowOff>
    </xdr:from>
    <xdr:to>
      <xdr:col>81</xdr:col>
      <xdr:colOff>50800</xdr:colOff>
      <xdr:row>97</xdr:row>
      <xdr:rowOff>127915</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4592300" y="16713936"/>
          <a:ext cx="889000" cy="4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147947</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435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31192</xdr:rowOff>
    </xdr:from>
    <xdr:to>
      <xdr:col>76</xdr:col>
      <xdr:colOff>114300</xdr:colOff>
      <xdr:row>97</xdr:row>
      <xdr:rowOff>127915</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a:off x="13703300" y="16490392"/>
          <a:ext cx="889000" cy="268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130929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41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31192</xdr:rowOff>
    </xdr:from>
    <xdr:to>
      <xdr:col>71</xdr:col>
      <xdr:colOff>177800</xdr:colOff>
      <xdr:row>98</xdr:row>
      <xdr:rowOff>106680</xdr:rowOff>
    </xdr:to>
    <xdr:cxnSp macro="">
      <xdr:nvCxnSpPr>
        <xdr:cNvPr id="702" name="直線コネクタ 701">
          <a:extLst>
            <a:ext uri="{FF2B5EF4-FFF2-40B4-BE49-F238E27FC236}">
              <a16:creationId xmlns:a16="http://schemas.microsoft.com/office/drawing/2014/main" id="{00000000-0008-0000-0600-0000BE020000}"/>
            </a:ext>
          </a:extLst>
        </xdr:cNvPr>
        <xdr:cNvCxnSpPr/>
      </xdr:nvCxnSpPr>
      <xdr:spPr>
        <a:xfrm flipV="1">
          <a:off x="12814300" y="16490392"/>
          <a:ext cx="889000" cy="41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703" name="フローチャート: 判断 702">
          <a:extLst>
            <a:ext uri="{FF2B5EF4-FFF2-40B4-BE49-F238E27FC236}">
              <a16:creationId xmlns:a16="http://schemas.microsoft.com/office/drawing/2014/main" id="{00000000-0008-0000-0600-0000BF020000}"/>
            </a:ext>
          </a:extLst>
        </xdr:cNvPr>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93933</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72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5" name="フローチャート: 判断 704">
          <a:extLst>
            <a:ext uri="{FF2B5EF4-FFF2-40B4-BE49-F238E27FC236}">
              <a16:creationId xmlns:a16="http://schemas.microsoft.com/office/drawing/2014/main" id="{00000000-0008-0000-0600-0000C1020000}"/>
            </a:ext>
          </a:extLst>
        </xdr:cNvPr>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70083</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122886</xdr:rowOff>
    </xdr:from>
    <xdr:to>
      <xdr:col>85</xdr:col>
      <xdr:colOff>177800</xdr:colOff>
      <xdr:row>96</xdr:row>
      <xdr:rowOff>53036</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6268700" y="1641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145763</xdr:rowOff>
    </xdr:from>
    <xdr:ext cx="534377" cy="259045"/>
    <xdr:sp macro="" textlink="">
      <xdr:nvSpPr>
        <xdr:cNvPr id="713" name="積立金該当値テキスト">
          <a:extLst>
            <a:ext uri="{FF2B5EF4-FFF2-40B4-BE49-F238E27FC236}">
              <a16:creationId xmlns:a16="http://schemas.microsoft.com/office/drawing/2014/main" id="{00000000-0008-0000-0600-0000C9020000}"/>
            </a:ext>
          </a:extLst>
        </xdr:cNvPr>
        <xdr:cNvSpPr txBox="1"/>
      </xdr:nvSpPr>
      <xdr:spPr>
        <a:xfrm>
          <a:off x="16370300" y="1626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32486</xdr:rowOff>
    </xdr:from>
    <xdr:to>
      <xdr:col>81</xdr:col>
      <xdr:colOff>101600</xdr:colOff>
      <xdr:row>97</xdr:row>
      <xdr:rowOff>134086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5430500" y="1666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125213</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5214111" y="1675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77115</xdr:rowOff>
    </xdr:from>
    <xdr:to>
      <xdr:col>76</xdr:col>
      <xdr:colOff>165100</xdr:colOff>
      <xdr:row>98</xdr:row>
      <xdr:rowOff>7265</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4541500" y="1670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169842</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4325111" y="1680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151842</xdr:rowOff>
    </xdr:from>
    <xdr:to>
      <xdr:col>72</xdr:col>
      <xdr:colOff>38100</xdr:colOff>
      <xdr:row>96</xdr:row>
      <xdr:rowOff>81992</xdr:rowOff>
    </xdr:to>
    <xdr:sp macro="" textlink="">
      <xdr:nvSpPr>
        <xdr:cNvPr id="718" name="楕円 717">
          <a:extLst>
            <a:ext uri="{FF2B5EF4-FFF2-40B4-BE49-F238E27FC236}">
              <a16:creationId xmlns:a16="http://schemas.microsoft.com/office/drawing/2014/main" id="{00000000-0008-0000-0600-0000CE020000}"/>
            </a:ext>
          </a:extLst>
        </xdr:cNvPr>
        <xdr:cNvSpPr/>
      </xdr:nvSpPr>
      <xdr:spPr>
        <a:xfrm>
          <a:off x="13652500" y="1643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98519</xdr:rowOff>
    </xdr:from>
    <xdr:ext cx="534377"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3436111" y="1621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55880</xdr:rowOff>
    </xdr:from>
    <xdr:to>
      <xdr:col>67</xdr:col>
      <xdr:colOff>101600</xdr:colOff>
      <xdr:row>98</xdr:row>
      <xdr:rowOff>157480</xdr:rowOff>
    </xdr:to>
    <xdr:sp macro="" textlink="">
      <xdr:nvSpPr>
        <xdr:cNvPr id="720" name="楕円 719">
          <a:extLst>
            <a:ext uri="{FF2B5EF4-FFF2-40B4-BE49-F238E27FC236}">
              <a16:creationId xmlns:a16="http://schemas.microsoft.com/office/drawing/2014/main" id="{00000000-0008-0000-0600-0000D0020000}"/>
            </a:ext>
          </a:extLst>
        </xdr:cNvPr>
        <xdr:cNvSpPr/>
      </xdr:nvSpPr>
      <xdr:spPr>
        <a:xfrm>
          <a:off x="12763500" y="1685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148607</xdr:rowOff>
    </xdr:from>
    <xdr:ext cx="469744"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2579428" y="1695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129333</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301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139654</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654754"/>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45544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217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139654</xdr:rowOff>
    </xdr:from>
    <xdr:to>
      <xdr:col>107</xdr:col>
      <xdr:colOff>50800</xdr:colOff>
      <xdr:row>38</xdr:row>
      <xdr:rowOff>139654</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9545300" y="66547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139654</xdr:rowOff>
    </xdr:from>
    <xdr:to>
      <xdr:col>102</xdr:col>
      <xdr:colOff>114300</xdr:colOff>
      <xdr:row>38</xdr:row>
      <xdr:rowOff>139654</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6547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43898</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39235</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21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88854</xdr:rowOff>
    </xdr:from>
    <xdr:to>
      <xdr:col>107</xdr:col>
      <xdr:colOff>101600</xdr:colOff>
      <xdr:row>39</xdr:row>
      <xdr:rowOff>19004</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60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10131</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309650" y="66966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88854</xdr:rowOff>
    </xdr:from>
    <xdr:to>
      <xdr:col>102</xdr:col>
      <xdr:colOff>165100</xdr:colOff>
      <xdr:row>39</xdr:row>
      <xdr:rowOff>19004</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60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10131</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420650" y="66966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88854</xdr:rowOff>
    </xdr:from>
    <xdr:to>
      <xdr:col>98</xdr:col>
      <xdr:colOff>38100</xdr:colOff>
      <xdr:row>39</xdr:row>
      <xdr:rowOff>19004</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60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10131</xdr:rowOff>
    </xdr:from>
    <xdr:ext cx="249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531650" y="66966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68422</xdr:rowOff>
    </xdr:from>
    <xdr:to>
      <xdr:col>116</xdr:col>
      <xdr:colOff>63500</xdr:colOff>
      <xdr:row>58</xdr:row>
      <xdr:rowOff>71623</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10012522"/>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99936</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701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60010</xdr:rowOff>
    </xdr:from>
    <xdr:to>
      <xdr:col>111</xdr:col>
      <xdr:colOff>177800</xdr:colOff>
      <xdr:row>58</xdr:row>
      <xdr:rowOff>68422</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10004110"/>
          <a:ext cx="889000" cy="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1653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60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52786</xdr:rowOff>
    </xdr:from>
    <xdr:to>
      <xdr:col>107</xdr:col>
      <xdr:colOff>50800</xdr:colOff>
      <xdr:row>58</xdr:row>
      <xdr:rowOff>60010</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9996886"/>
          <a:ext cx="889000" cy="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4304</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60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140752</xdr:rowOff>
    </xdr:from>
    <xdr:to>
      <xdr:col>102</xdr:col>
      <xdr:colOff>114300</xdr:colOff>
      <xdr:row>58</xdr:row>
      <xdr:rowOff>52786</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9913402"/>
          <a:ext cx="889000" cy="8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921</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60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145488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57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20823</xdr:rowOff>
    </xdr:from>
    <xdr:to>
      <xdr:col>116</xdr:col>
      <xdr:colOff>114300</xdr:colOff>
      <xdr:row>58</xdr:row>
      <xdr:rowOff>122423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996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107200</xdr:rowOff>
    </xdr:from>
    <xdr:ext cx="469744"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987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17622</xdr:rowOff>
    </xdr:from>
    <xdr:to>
      <xdr:col>112</xdr:col>
      <xdr:colOff>38100</xdr:colOff>
      <xdr:row>58</xdr:row>
      <xdr:rowOff>119222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996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110349</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088428" y="10054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9210</xdr:rowOff>
    </xdr:from>
    <xdr:to>
      <xdr:col>107</xdr:col>
      <xdr:colOff>101600</xdr:colOff>
      <xdr:row>58</xdr:row>
      <xdr:rowOff>110810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995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101937</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199428" y="1004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1986</xdr:rowOff>
    </xdr:from>
    <xdr:to>
      <xdr:col>102</xdr:col>
      <xdr:colOff>165100</xdr:colOff>
      <xdr:row>58</xdr:row>
      <xdr:rowOff>103586</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9946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94713</xdr:rowOff>
    </xdr:from>
    <xdr:ext cx="469744"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10428" y="10038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89952</xdr:rowOff>
    </xdr:from>
    <xdr:to>
      <xdr:col>98</xdr:col>
      <xdr:colOff>38100</xdr:colOff>
      <xdr:row>58</xdr:row>
      <xdr:rowOff>20102</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986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11229</xdr:rowOff>
    </xdr:from>
    <xdr:ext cx="469744"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21428" y="995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161646</xdr:rowOff>
    </xdr:from>
    <xdr:to>
      <xdr:col>116</xdr:col>
      <xdr:colOff>63500</xdr:colOff>
      <xdr:row>76</xdr:row>
      <xdr:rowOff>12347</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3020396"/>
          <a:ext cx="838200" cy="2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144868</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3003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12347</xdr:rowOff>
    </xdr:from>
    <xdr:to>
      <xdr:col>111</xdr:col>
      <xdr:colOff>177800</xdr:colOff>
      <xdr:row>76</xdr:row>
      <xdr:rowOff>37698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3042547"/>
          <a:ext cx="889000" cy="2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112132</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314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37698</xdr:rowOff>
    </xdr:from>
    <xdr:to>
      <xdr:col>107</xdr:col>
      <xdr:colOff>50800</xdr:colOff>
      <xdr:row>76</xdr:row>
      <xdr:rowOff>46408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3067898"/>
          <a:ext cx="889000" cy="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143817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46408</xdr:rowOff>
    </xdr:from>
    <xdr:to>
      <xdr:col>102</xdr:col>
      <xdr:colOff>114300</xdr:colOff>
      <xdr:row>76</xdr:row>
      <xdr:rowOff>73315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076608"/>
          <a:ext cx="889000" cy="26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155224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18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14772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21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110846</xdr:rowOff>
    </xdr:from>
    <xdr:to>
      <xdr:col>116</xdr:col>
      <xdr:colOff>114300</xdr:colOff>
      <xdr:row>76</xdr:row>
      <xdr:rowOff>40996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96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133723</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821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132997</xdr:rowOff>
    </xdr:from>
    <xdr:to>
      <xdr:col>112</xdr:col>
      <xdr:colOff>38100</xdr:colOff>
      <xdr:row>76</xdr:row>
      <xdr:rowOff>63147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99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79674</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76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158348</xdr:rowOff>
    </xdr:from>
    <xdr:to>
      <xdr:col>107</xdr:col>
      <xdr:colOff>101600</xdr:colOff>
      <xdr:row>76</xdr:row>
      <xdr:rowOff>88498</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017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105025</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792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167058</xdr:rowOff>
    </xdr:from>
    <xdr:to>
      <xdr:col>102</xdr:col>
      <xdr:colOff>165100</xdr:colOff>
      <xdr:row>76</xdr:row>
      <xdr:rowOff>97208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025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113735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80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22515</xdr:rowOff>
    </xdr:from>
    <xdr:to>
      <xdr:col>98</xdr:col>
      <xdr:colOff>38100</xdr:colOff>
      <xdr:row>76</xdr:row>
      <xdr:rowOff>124115</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05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140642</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827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物件費は、行政改革等により物件費の圧縮に努めている。今後もこの水準が維持できるように努めていく必要がある。</a:t>
          </a:r>
        </a:p>
        <a:p>
          <a:r>
            <a:rPr kumimoji="1" lang="ja-JP" altLang="en-US" sz="1300">
              <a:latin typeface="ＭＳ Ｐゴシック" panose="020B0600070205080204" pitchFamily="50" charset="-128"/>
              <a:ea typeface="ＭＳ Ｐゴシック" panose="020B0600070205080204" pitchFamily="50" charset="-128"/>
            </a:rPr>
            <a:t>扶助費は、主として物価高対応緊急支援金給付事業や定額減税調整給付金給付事業等によって大きく増加したことに加え、その他の扶助費についても増加基調であり、今後の懸念材料である。</a:t>
          </a:r>
        </a:p>
        <a:p>
          <a:r>
            <a:rPr kumimoji="1" lang="ja-JP" altLang="en-US" sz="1300">
              <a:latin typeface="ＭＳ Ｐゴシック" panose="020B0600070205080204" pitchFamily="50" charset="-128"/>
              <a:ea typeface="ＭＳ Ｐゴシック" panose="020B0600070205080204" pitchFamily="50" charset="-128"/>
            </a:rPr>
            <a:t>補助費等が類似団体と比較して高い要因は、下水道事業会計への繰出しが主な要因となっている。資本費の適切管理や維持管理経費の削減、不明水対策による有収率の向上、使用料の適切な算出などを着実に実施し、繰出金の削減に努める必要がある。</a:t>
          </a:r>
        </a:p>
        <a:p>
          <a:r>
            <a:rPr kumimoji="1" lang="ja-JP" altLang="en-US" sz="1300">
              <a:latin typeface="ＭＳ Ｐゴシック" panose="020B0600070205080204" pitchFamily="50" charset="-128"/>
              <a:ea typeface="ＭＳ Ｐゴシック" panose="020B0600070205080204" pitchFamily="50" charset="-128"/>
            </a:rPr>
            <a:t>普通建設事業費は、学校施設整備等の大型投資事業を継続して実施していることから今後も増加基調であり、公債費は、平成３０年度以降実施している大型投資事業の元金償還が開始していることから増加しており、事業の実施年度や内容を精査し負担の年度間平準化を図るほか、交付税措置の有利な起債を活用し財政への負担を軽減し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兵庫県たつの市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72,271
71,181
210.87
41,194,035
39,902,632
943,165
22,161,743
38,694,353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122784</xdr:rowOff>
    </xdr:from>
    <xdr:to>
      <xdr:col>24</xdr:col>
      <xdr:colOff>63500</xdr:colOff>
      <xdr:row>35</xdr:row>
      <xdr:rowOff>57404</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952084"/>
          <a:ext cx="838200" cy="106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146880</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6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57404</xdr:rowOff>
    </xdr:from>
    <xdr:to>
      <xdr:col>19</xdr:col>
      <xdr:colOff>177800</xdr:colOff>
      <xdr:row>35</xdr:row>
      <xdr:rowOff>74778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058154"/>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140479</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41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157531</xdr:rowOff>
    </xdr:from>
    <xdr:to>
      <xdr:col>15</xdr:col>
      <xdr:colOff>50800</xdr:colOff>
      <xdr:row>35</xdr:row>
      <xdr:rowOff>74778</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986831"/>
          <a:ext cx="889000" cy="8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151452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52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157531</xdr:rowOff>
    </xdr:from>
    <xdr:to>
      <xdr:col>10</xdr:col>
      <xdr:colOff>114300</xdr:colOff>
      <xdr:row>35</xdr:row>
      <xdr:rowOff>29972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986831"/>
          <a:ext cx="889000" cy="4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160596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168368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71984</xdr:rowOff>
    </xdr:from>
    <xdr:to>
      <xdr:col>24</xdr:col>
      <xdr:colOff>114300</xdr:colOff>
      <xdr:row>35</xdr:row>
      <xdr:rowOff>2134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0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94861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5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6604</xdr:rowOff>
    </xdr:from>
    <xdr:to>
      <xdr:col>20</xdr:col>
      <xdr:colOff>38100</xdr:colOff>
      <xdr:row>35</xdr:row>
      <xdr:rowOff>108204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0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124731</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782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23978</xdr:rowOff>
    </xdr:from>
    <xdr:to>
      <xdr:col>15</xdr:col>
      <xdr:colOff>101600</xdr:colOff>
      <xdr:row>35</xdr:row>
      <xdr:rowOff>125578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02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142105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9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106731</xdr:rowOff>
    </xdr:from>
    <xdr:to>
      <xdr:col>10</xdr:col>
      <xdr:colOff>165100</xdr:colOff>
      <xdr:row>35</xdr:row>
      <xdr:rowOff>36881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3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53408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1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150622</xdr:rowOff>
    </xdr:from>
    <xdr:to>
      <xdr:col>6</xdr:col>
      <xdr:colOff>38100</xdr:colOff>
      <xdr:row>35</xdr:row>
      <xdr:rowOff>80772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7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97299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55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20607</xdr:rowOff>
    </xdr:from>
    <xdr:to>
      <xdr:col>24</xdr:col>
      <xdr:colOff>63500</xdr:colOff>
      <xdr:row>56</xdr:row>
      <xdr:rowOff>49967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450357"/>
          <a:ext cx="838200" cy="20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46996</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37348</xdr:rowOff>
    </xdr:from>
    <xdr:to>
      <xdr:col>19</xdr:col>
      <xdr:colOff>177800</xdr:colOff>
      <xdr:row>56</xdr:row>
      <xdr:rowOff>49967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638548"/>
          <a:ext cx="889000" cy="1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67078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25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158887</xdr:rowOff>
    </xdr:from>
    <xdr:to>
      <xdr:col>15</xdr:col>
      <xdr:colOff>50800</xdr:colOff>
      <xdr:row>56</xdr:row>
      <xdr:rowOff>37348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17187"/>
          <a:ext cx="889000" cy="221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59900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1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122052</xdr:rowOff>
    </xdr:from>
    <xdr:to>
      <xdr:col>10</xdr:col>
      <xdr:colOff>114300</xdr:colOff>
      <xdr:row>54</xdr:row>
      <xdr:rowOff>158887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8694552"/>
          <a:ext cx="889000" cy="72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45938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64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11914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927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141257</xdr:rowOff>
    </xdr:from>
    <xdr:to>
      <xdr:col>24</xdr:col>
      <xdr:colOff>114300</xdr:colOff>
      <xdr:row>55</xdr:row>
      <xdr:rowOff>71407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39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164134</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250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170617</xdr:rowOff>
    </xdr:from>
    <xdr:to>
      <xdr:col>20</xdr:col>
      <xdr:colOff>38100</xdr:colOff>
      <xdr:row>56</xdr:row>
      <xdr:rowOff>100767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0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91894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693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157998</xdr:rowOff>
    </xdr:from>
    <xdr:to>
      <xdr:col>15</xdr:col>
      <xdr:colOff>101600</xdr:colOff>
      <xdr:row>56</xdr:row>
      <xdr:rowOff>88148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58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79275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68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108087</xdr:rowOff>
    </xdr:from>
    <xdr:to>
      <xdr:col>10</xdr:col>
      <xdr:colOff>165100</xdr:colOff>
      <xdr:row>55</xdr:row>
      <xdr:rowOff>38237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6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54764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141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71252</xdr:rowOff>
    </xdr:from>
    <xdr:to>
      <xdr:col>6</xdr:col>
      <xdr:colOff>38100</xdr:colOff>
      <xdr:row>51</xdr:row>
      <xdr:rowOff>1402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6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17929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418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55738</xdr:rowOff>
    </xdr:from>
    <xdr:to>
      <xdr:col>24</xdr:col>
      <xdr:colOff>63500</xdr:colOff>
      <xdr:row>76</xdr:row>
      <xdr:rowOff>9387</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14488"/>
          <a:ext cx="838200" cy="125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165368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681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9387</xdr:rowOff>
    </xdr:from>
    <xdr:to>
      <xdr:col>19</xdr:col>
      <xdr:colOff>177800</xdr:colOff>
      <xdr:row>76</xdr:row>
      <xdr:rowOff>119148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039587"/>
          <a:ext cx="889000" cy="10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50861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38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45985</xdr:rowOff>
    </xdr:from>
    <xdr:to>
      <xdr:col>15</xdr:col>
      <xdr:colOff>50800</xdr:colOff>
      <xdr:row>76</xdr:row>
      <xdr:rowOff>119148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076185"/>
          <a:ext cx="889000" cy="7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162385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4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45985</xdr:rowOff>
    </xdr:from>
    <xdr:to>
      <xdr:col>10</xdr:col>
      <xdr:colOff>114300</xdr:colOff>
      <xdr:row>77</xdr:row>
      <xdr:rowOff>75126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076185"/>
          <a:ext cx="889000" cy="20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71478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758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153247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54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4938</xdr:rowOff>
    </xdr:from>
    <xdr:to>
      <xdr:col>24</xdr:col>
      <xdr:colOff>114300</xdr:colOff>
      <xdr:row>75</xdr:row>
      <xdr:rowOff>106538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6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154815</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842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130037</xdr:rowOff>
    </xdr:from>
    <xdr:to>
      <xdr:col>20</xdr:col>
      <xdr:colOff>38100</xdr:colOff>
      <xdr:row>76</xdr:row>
      <xdr:rowOff>60187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98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51314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081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68348</xdr:rowOff>
    </xdr:from>
    <xdr:to>
      <xdr:col>15</xdr:col>
      <xdr:colOff>101600</xdr:colOff>
      <xdr:row>76</xdr:row>
      <xdr:rowOff>169948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9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161075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191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166635</xdr:rowOff>
    </xdr:from>
    <xdr:to>
      <xdr:col>10</xdr:col>
      <xdr:colOff>165100</xdr:colOff>
      <xdr:row>76</xdr:row>
      <xdr:rowOff>96785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2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87912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118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24326</xdr:rowOff>
    </xdr:from>
    <xdr:to>
      <xdr:col>6</xdr:col>
      <xdr:colOff>38100</xdr:colOff>
      <xdr:row>77</xdr:row>
      <xdr:rowOff>125926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2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142453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001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74454</xdr:rowOff>
    </xdr:from>
    <xdr:to>
      <xdr:col>24</xdr:col>
      <xdr:colOff>62865</xdr:colOff>
      <xdr:row>98</xdr:row>
      <xdr:rowOff>114288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04954"/>
          <a:ext cx="1270" cy="1411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118115</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114288</xdr:rowOff>
    </xdr:from>
    <xdr:to>
      <xdr:col>24</xdr:col>
      <xdr:colOff>152400</xdr:colOff>
      <xdr:row>98</xdr:row>
      <xdr:rowOff>114288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21131</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74454</xdr:rowOff>
    </xdr:from>
    <xdr:to>
      <xdr:col>24</xdr:col>
      <xdr:colOff>152400</xdr:colOff>
      <xdr:row>90</xdr:row>
      <xdr:rowOff>74454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0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59043</xdr:rowOff>
    </xdr:from>
    <xdr:to>
      <xdr:col>24</xdr:col>
      <xdr:colOff>63500</xdr:colOff>
      <xdr:row>97</xdr:row>
      <xdr:rowOff>85846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689693"/>
          <a:ext cx="838200" cy="2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71829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359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48952</xdr:rowOff>
    </xdr:from>
    <xdr:to>
      <xdr:col>24</xdr:col>
      <xdr:colOff>114300</xdr:colOff>
      <xdr:row>96</xdr:row>
      <xdr:rowOff>150552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168790</xdr:rowOff>
    </xdr:from>
    <xdr:to>
      <xdr:col>19</xdr:col>
      <xdr:colOff>177800</xdr:colOff>
      <xdr:row>97</xdr:row>
      <xdr:rowOff>85846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627990"/>
          <a:ext cx="889000" cy="8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45465</xdr:rowOff>
    </xdr:from>
    <xdr:to>
      <xdr:col>20</xdr:col>
      <xdr:colOff>38100</xdr:colOff>
      <xdr:row>96</xdr:row>
      <xdr:rowOff>147065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163592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27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168790</xdr:rowOff>
    </xdr:from>
    <xdr:to>
      <xdr:col>15</xdr:col>
      <xdr:colOff>50800</xdr:colOff>
      <xdr:row>97</xdr:row>
      <xdr:rowOff>13608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627990"/>
          <a:ext cx="889000" cy="16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151975</xdr:rowOff>
    </xdr:from>
    <xdr:to>
      <xdr:col>15</xdr:col>
      <xdr:colOff>101600</xdr:colOff>
      <xdr:row>96</xdr:row>
      <xdr:rowOff>82125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98652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21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13608</xdr:rowOff>
    </xdr:from>
    <xdr:to>
      <xdr:col>10</xdr:col>
      <xdr:colOff>114300</xdr:colOff>
      <xdr:row>97</xdr:row>
      <xdr:rowOff>24161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644258"/>
          <a:ext cx="889000" cy="1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133725</xdr:rowOff>
    </xdr:from>
    <xdr:to>
      <xdr:col>10</xdr:col>
      <xdr:colOff>165100</xdr:colOff>
      <xdr:row>96</xdr:row>
      <xdr:rowOff>63875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80402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60534</xdr:rowOff>
    </xdr:from>
    <xdr:to>
      <xdr:col>6</xdr:col>
      <xdr:colOff>38100</xdr:colOff>
      <xdr:row>96</xdr:row>
      <xdr:rowOff>162134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7211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8243</xdr:rowOff>
    </xdr:from>
    <xdr:to>
      <xdr:col>24</xdr:col>
      <xdr:colOff>114300</xdr:colOff>
      <xdr:row>97</xdr:row>
      <xdr:rowOff>109843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3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158120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1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35046</xdr:rowOff>
    </xdr:from>
    <xdr:to>
      <xdr:col>20</xdr:col>
      <xdr:colOff>38100</xdr:colOff>
      <xdr:row>97</xdr:row>
      <xdr:rowOff>136646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6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127773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75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117990</xdr:rowOff>
    </xdr:from>
    <xdr:to>
      <xdr:col>15</xdr:col>
      <xdr:colOff>101600</xdr:colOff>
      <xdr:row>97</xdr:row>
      <xdr:rowOff>48140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57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39267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66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134258</xdr:rowOff>
    </xdr:from>
    <xdr:to>
      <xdr:col>10</xdr:col>
      <xdr:colOff>165100</xdr:colOff>
      <xdr:row>97</xdr:row>
      <xdr:rowOff>64408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9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55535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68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144811</xdr:rowOff>
    </xdr:from>
    <xdr:to>
      <xdr:col>6</xdr:col>
      <xdr:colOff>38100</xdr:colOff>
      <xdr:row>97</xdr:row>
      <xdr:rowOff>74961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0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66088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696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54356</xdr:rowOff>
    </xdr:from>
    <xdr:to>
      <xdr:col>55</xdr:col>
      <xdr:colOff>0</xdr:colOff>
      <xdr:row>39</xdr:row>
      <xdr:rowOff>58384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40906"/>
          <a:ext cx="838200" cy="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119397</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63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54356</xdr:rowOff>
    </xdr:from>
    <xdr:to>
      <xdr:col>50</xdr:col>
      <xdr:colOff>114300</xdr:colOff>
      <xdr:row>39</xdr:row>
      <xdr:rowOff>56315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740906"/>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31005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37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51417</xdr:rowOff>
    </xdr:from>
    <xdr:to>
      <xdr:col>45</xdr:col>
      <xdr:colOff>177800</xdr:colOff>
      <xdr:row>39</xdr:row>
      <xdr:rowOff>56315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37967"/>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32747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37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47716</xdr:rowOff>
    </xdr:from>
    <xdr:to>
      <xdr:col>41</xdr:col>
      <xdr:colOff>50800</xdr:colOff>
      <xdr:row>39</xdr:row>
      <xdr:rowOff>51417</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734266"/>
          <a:ext cx="889000" cy="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31223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3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31658</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37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7584</xdr:rowOff>
    </xdr:from>
    <xdr:to>
      <xdr:col>55</xdr:col>
      <xdr:colOff>50800</xdr:colOff>
      <xdr:row>39</xdr:row>
      <xdr:rowOff>109184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9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93961</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6090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3556</xdr:rowOff>
    </xdr:from>
    <xdr:to>
      <xdr:col>50</xdr:col>
      <xdr:colOff>165100</xdr:colOff>
      <xdr:row>39</xdr:row>
      <xdr:rowOff>105156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9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96283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7828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5515</xdr:rowOff>
    </xdr:from>
    <xdr:to>
      <xdr:col>46</xdr:col>
      <xdr:colOff>38100</xdr:colOff>
      <xdr:row>39</xdr:row>
      <xdr:rowOff>107115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9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98242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7847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617</xdr:rowOff>
    </xdr:from>
    <xdr:to>
      <xdr:col>41</xdr:col>
      <xdr:colOff>101600</xdr:colOff>
      <xdr:row>39</xdr:row>
      <xdr:rowOff>102217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87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93344</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779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168366</xdr:rowOff>
    </xdr:from>
    <xdr:to>
      <xdr:col>36</xdr:col>
      <xdr:colOff>165100</xdr:colOff>
      <xdr:row>39</xdr:row>
      <xdr:rowOff>98516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8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89643</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776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118843</xdr:rowOff>
    </xdr:from>
    <xdr:to>
      <xdr:col>55</xdr:col>
      <xdr:colOff>0</xdr:colOff>
      <xdr:row>58</xdr:row>
      <xdr:rowOff>130056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062943"/>
          <a:ext cx="838200" cy="1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84301</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112910</xdr:rowOff>
    </xdr:from>
    <xdr:to>
      <xdr:col>50</xdr:col>
      <xdr:colOff>114300</xdr:colOff>
      <xdr:row>58</xdr:row>
      <xdr:rowOff>118843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057010"/>
          <a:ext cx="889000" cy="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11727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112910</xdr:rowOff>
    </xdr:from>
    <xdr:to>
      <xdr:col>45</xdr:col>
      <xdr:colOff>177800</xdr:colOff>
      <xdr:row>58</xdr:row>
      <xdr:rowOff>125440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10057010"/>
          <a:ext cx="889000" cy="12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7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112333</xdr:rowOff>
    </xdr:from>
    <xdr:to>
      <xdr:col>41</xdr:col>
      <xdr:colOff>50800</xdr:colOff>
      <xdr:row>58</xdr:row>
      <xdr:rowOff>125440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056433"/>
          <a:ext cx="889000" cy="13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2383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1011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79256</xdr:rowOff>
    </xdr:from>
    <xdr:to>
      <xdr:col>55</xdr:col>
      <xdr:colOff>50800</xdr:colOff>
      <xdr:row>59</xdr:row>
      <xdr:rowOff>9406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2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39852</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8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68043</xdr:rowOff>
    </xdr:from>
    <xdr:to>
      <xdr:col>50</xdr:col>
      <xdr:colOff>165100</xdr:colOff>
      <xdr:row>58</xdr:row>
      <xdr:rowOff>169643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1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160770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1010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62110</xdr:rowOff>
    </xdr:from>
    <xdr:to>
      <xdr:col>46</xdr:col>
      <xdr:colOff>38100</xdr:colOff>
      <xdr:row>58</xdr:row>
      <xdr:rowOff>163710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154837</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10098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74640</xdr:rowOff>
    </xdr:from>
    <xdr:to>
      <xdr:col>41</xdr:col>
      <xdr:colOff>101600</xdr:colOff>
      <xdr:row>59</xdr:row>
      <xdr:rowOff>4790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1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167367</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1011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61533</xdr:rowOff>
    </xdr:from>
    <xdr:to>
      <xdr:col>36</xdr:col>
      <xdr:colOff>165100</xdr:colOff>
      <xdr:row>58</xdr:row>
      <xdr:rowOff>163133</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0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8210</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78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166263</xdr:rowOff>
    </xdr:from>
    <xdr:to>
      <xdr:col>55</xdr:col>
      <xdr:colOff>0</xdr:colOff>
      <xdr:row>77</xdr:row>
      <xdr:rowOff>103947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196463"/>
          <a:ext cx="838200" cy="10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143713</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02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166263</xdr:rowOff>
    </xdr:from>
    <xdr:to>
      <xdr:col>50</xdr:col>
      <xdr:colOff>114300</xdr:colOff>
      <xdr:row>77</xdr:row>
      <xdr:rowOff>34452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196463"/>
          <a:ext cx="889000" cy="39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37543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89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138283</xdr:rowOff>
    </xdr:from>
    <xdr:to>
      <xdr:col>45</xdr:col>
      <xdr:colOff>177800</xdr:colOff>
      <xdr:row>77</xdr:row>
      <xdr:rowOff>34452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2997033"/>
          <a:ext cx="889000" cy="23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156849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84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138283</xdr:rowOff>
    </xdr:from>
    <xdr:to>
      <xdr:col>41</xdr:col>
      <xdr:colOff>50800</xdr:colOff>
      <xdr:row>76</xdr:row>
      <xdr:rowOff>31001</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2997033"/>
          <a:ext cx="889000" cy="64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143817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17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93822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12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53147</xdr:rowOff>
    </xdr:from>
    <xdr:to>
      <xdr:col>55</xdr:col>
      <xdr:colOff>50800</xdr:colOff>
      <xdr:row>77</xdr:row>
      <xdr:rowOff>154747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5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31574</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3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115463</xdr:rowOff>
    </xdr:from>
    <xdr:to>
      <xdr:col>50</xdr:col>
      <xdr:colOff>165100</xdr:colOff>
      <xdr:row>77</xdr:row>
      <xdr:rowOff>45613</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14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36740</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323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155102</xdr:rowOff>
    </xdr:from>
    <xdr:to>
      <xdr:col>46</xdr:col>
      <xdr:colOff>38100</xdr:colOff>
      <xdr:row>77</xdr:row>
      <xdr:rowOff>85252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8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76379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27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87483</xdr:rowOff>
    </xdr:from>
    <xdr:to>
      <xdr:col>41</xdr:col>
      <xdr:colOff>101600</xdr:colOff>
      <xdr:row>76</xdr:row>
      <xdr:rowOff>17633</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94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34160</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721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151651</xdr:rowOff>
    </xdr:from>
    <xdr:to>
      <xdr:col>36</xdr:col>
      <xdr:colOff>165100</xdr:colOff>
      <xdr:row>76</xdr:row>
      <xdr:rowOff>81801</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01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98327</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785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107214</xdr:rowOff>
    </xdr:from>
    <xdr:to>
      <xdr:col>55</xdr:col>
      <xdr:colOff>0</xdr:colOff>
      <xdr:row>93</xdr:row>
      <xdr:rowOff>142735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052064"/>
          <a:ext cx="838200" cy="35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60062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347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142735</xdr:rowOff>
    </xdr:from>
    <xdr:to>
      <xdr:col>50</xdr:col>
      <xdr:colOff>114300</xdr:colOff>
      <xdr:row>93</xdr:row>
      <xdr:rowOff>155702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087585"/>
          <a:ext cx="889000" cy="1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33914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49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155702</xdr:rowOff>
    </xdr:from>
    <xdr:to>
      <xdr:col>45</xdr:col>
      <xdr:colOff>177800</xdr:colOff>
      <xdr:row>94</xdr:row>
      <xdr:rowOff>5372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100552"/>
          <a:ext cx="889000" cy="2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21314</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8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159055</xdr:rowOff>
    </xdr:from>
    <xdr:to>
      <xdr:col>41</xdr:col>
      <xdr:colOff>50800</xdr:colOff>
      <xdr:row>94</xdr:row>
      <xdr:rowOff>5372</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103905"/>
          <a:ext cx="889000" cy="1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30802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9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31703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9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56414</xdr:rowOff>
    </xdr:from>
    <xdr:to>
      <xdr:col>55</xdr:col>
      <xdr:colOff>50800</xdr:colOff>
      <xdr:row>93</xdr:row>
      <xdr:rowOff>158014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00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79291</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585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91935</xdr:rowOff>
    </xdr:from>
    <xdr:to>
      <xdr:col>50</xdr:col>
      <xdr:colOff>165100</xdr:colOff>
      <xdr:row>94</xdr:row>
      <xdr:rowOff>22085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03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38612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581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104902</xdr:rowOff>
    </xdr:from>
    <xdr:to>
      <xdr:col>46</xdr:col>
      <xdr:colOff>38100</xdr:colOff>
      <xdr:row>94</xdr:row>
      <xdr:rowOff>35052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0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51579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582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126022</xdr:rowOff>
    </xdr:from>
    <xdr:to>
      <xdr:col>41</xdr:col>
      <xdr:colOff>101600</xdr:colOff>
      <xdr:row>94</xdr:row>
      <xdr:rowOff>56172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07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72699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5846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108255</xdr:rowOff>
    </xdr:from>
    <xdr:to>
      <xdr:col>36</xdr:col>
      <xdr:colOff>165100</xdr:colOff>
      <xdr:row>94</xdr:row>
      <xdr:rowOff>38405</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05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54932</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582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14770</xdr:rowOff>
    </xdr:from>
    <xdr:to>
      <xdr:col>85</xdr:col>
      <xdr:colOff>127000</xdr:colOff>
      <xdr:row>37</xdr:row>
      <xdr:rowOff>65443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358420"/>
          <a:ext cx="838200" cy="50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154309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326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65443</xdr:rowOff>
    </xdr:from>
    <xdr:to>
      <xdr:col>81</xdr:col>
      <xdr:colOff>50800</xdr:colOff>
      <xdr:row>38</xdr:row>
      <xdr:rowOff>43002</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09093"/>
          <a:ext cx="889000" cy="14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138345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48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43002</xdr:rowOff>
    </xdr:from>
    <xdr:to>
      <xdr:col>76</xdr:col>
      <xdr:colOff>114300</xdr:colOff>
      <xdr:row>38</xdr:row>
      <xdr:rowOff>60261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558102"/>
          <a:ext cx="889000" cy="1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115507</xdr:rowOff>
    </xdr:from>
    <xdr:to>
      <xdr:col>71</xdr:col>
      <xdr:colOff>177800</xdr:colOff>
      <xdr:row>38</xdr:row>
      <xdr:rowOff>60261</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459157"/>
          <a:ext cx="889000" cy="11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31995</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164444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50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135420</xdr:rowOff>
    </xdr:from>
    <xdr:to>
      <xdr:col>85</xdr:col>
      <xdr:colOff>177800</xdr:colOff>
      <xdr:row>37</xdr:row>
      <xdr:rowOff>65570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0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158297</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159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14643</xdr:rowOff>
    </xdr:from>
    <xdr:to>
      <xdr:col>81</xdr:col>
      <xdr:colOff>101600</xdr:colOff>
      <xdr:row>37</xdr:row>
      <xdr:rowOff>116243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35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132770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13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163652</xdr:rowOff>
    </xdr:from>
    <xdr:to>
      <xdr:col>76</xdr:col>
      <xdr:colOff>165100</xdr:colOff>
      <xdr:row>38</xdr:row>
      <xdr:rowOff>93802</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50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84929</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60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9461</xdr:rowOff>
    </xdr:from>
    <xdr:to>
      <xdr:col>72</xdr:col>
      <xdr:colOff>38100</xdr:colOff>
      <xdr:row>38</xdr:row>
      <xdr:rowOff>111061</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102188</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17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64707</xdr:rowOff>
    </xdr:from>
    <xdr:to>
      <xdr:col>67</xdr:col>
      <xdr:colOff>101600</xdr:colOff>
      <xdr:row>37</xdr:row>
      <xdr:rowOff>166306</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083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11384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18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74987</xdr:rowOff>
    </xdr:from>
    <xdr:to>
      <xdr:col>85</xdr:col>
      <xdr:colOff>127000</xdr:colOff>
      <xdr:row>55</xdr:row>
      <xdr:rowOff>25629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5481300" y="9333287"/>
          <a:ext cx="838200" cy="122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71270</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329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59995</xdr:rowOff>
    </xdr:from>
    <xdr:to>
      <xdr:col>81</xdr:col>
      <xdr:colOff>50800</xdr:colOff>
      <xdr:row>55</xdr:row>
      <xdr:rowOff>25629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4592300" y="9146845"/>
          <a:ext cx="889000" cy="30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105713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53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59995</xdr:rowOff>
    </xdr:from>
    <xdr:to>
      <xdr:col>76</xdr:col>
      <xdr:colOff>114300</xdr:colOff>
      <xdr:row>55</xdr:row>
      <xdr:rowOff>134747</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3703300" y="9146845"/>
          <a:ext cx="889000" cy="417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133469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563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39192</xdr:rowOff>
    </xdr:from>
    <xdr:to>
      <xdr:col>71</xdr:col>
      <xdr:colOff>177800</xdr:colOff>
      <xdr:row>55</xdr:row>
      <xdr:rowOff>134747</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9297492"/>
          <a:ext cx="889000" cy="267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27709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286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75575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50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24187</xdr:rowOff>
    </xdr:from>
    <xdr:to>
      <xdr:col>85</xdr:col>
      <xdr:colOff>177800</xdr:colOff>
      <xdr:row>54</xdr:row>
      <xdr:rowOff>125787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9282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47064</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913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146279</xdr:rowOff>
    </xdr:from>
    <xdr:to>
      <xdr:col>81</xdr:col>
      <xdr:colOff>101600</xdr:colOff>
      <xdr:row>55</xdr:row>
      <xdr:rowOff>76429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940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92956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917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9195</xdr:rowOff>
    </xdr:from>
    <xdr:to>
      <xdr:col>76</xdr:col>
      <xdr:colOff>165100</xdr:colOff>
      <xdr:row>53</xdr:row>
      <xdr:rowOff>110795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09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51</xdr:row>
      <xdr:rowOff>127322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8871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83947</xdr:rowOff>
    </xdr:from>
    <xdr:to>
      <xdr:col>72</xdr:col>
      <xdr:colOff>38100</xdr:colOff>
      <xdr:row>56</xdr:row>
      <xdr:rowOff>14097</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51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5224</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960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159842</xdr:rowOff>
    </xdr:from>
    <xdr:to>
      <xdr:col>67</xdr:col>
      <xdr:colOff>101600</xdr:colOff>
      <xdr:row>54</xdr:row>
      <xdr:rowOff>89992</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924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106519</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902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120681</xdr:rowOff>
    </xdr:from>
    <xdr:to>
      <xdr:col>85</xdr:col>
      <xdr:colOff>127000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493781"/>
          <a:ext cx="838200" cy="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135082</xdr:rowOff>
    </xdr:from>
    <xdr:to>
      <xdr:col>71</xdr:col>
      <xdr:colOff>177800</xdr:colOff>
      <xdr:row>78</xdr:row>
      <xdr:rowOff>139700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08182"/>
          <a:ext cx="889000" cy="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69881</xdr:rowOff>
    </xdr:from>
    <xdr:to>
      <xdr:col>85</xdr:col>
      <xdr:colOff>177800</xdr:colOff>
      <xdr:row>79</xdr:row>
      <xdr:rowOff>31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42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156258</xdr:rowOff>
    </xdr:from>
    <xdr:ext cx="378565"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57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84282</xdr:rowOff>
    </xdr:from>
    <xdr:to>
      <xdr:col>67</xdr:col>
      <xdr:colOff>101600</xdr:colOff>
      <xdr:row>79</xdr:row>
      <xdr:rowOff>14432</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5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5559</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5501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151293</xdr:rowOff>
    </xdr:from>
    <xdr:to>
      <xdr:col>85</xdr:col>
      <xdr:colOff>127000</xdr:colOff>
      <xdr:row>95</xdr:row>
      <xdr:rowOff>57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5481300" y="16267593"/>
          <a:ext cx="838200" cy="20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25852</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313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96707</xdr:rowOff>
    </xdr:from>
    <xdr:to>
      <xdr:col>81</xdr:col>
      <xdr:colOff>50800</xdr:colOff>
      <xdr:row>95</xdr:row>
      <xdr:rowOff>57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4592300" y="16213007"/>
          <a:ext cx="889000" cy="7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98139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38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96707</xdr:rowOff>
    </xdr:from>
    <xdr:to>
      <xdr:col>76</xdr:col>
      <xdr:colOff>114300</xdr:colOff>
      <xdr:row>94</xdr:row>
      <xdr:rowOff>123747</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3703300" y="16213007"/>
          <a:ext cx="889000" cy="2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121130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123747</xdr:rowOff>
    </xdr:from>
    <xdr:to>
      <xdr:col>71</xdr:col>
      <xdr:colOff>177800</xdr:colOff>
      <xdr:row>94</xdr:row>
      <xdr:rowOff>125070</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240047"/>
          <a:ext cx="889000" cy="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116591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6813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100493</xdr:rowOff>
    </xdr:from>
    <xdr:to>
      <xdr:col>85</xdr:col>
      <xdr:colOff>177800</xdr:colOff>
      <xdr:row>95</xdr:row>
      <xdr:rowOff>30643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21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123370</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06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120707</xdr:rowOff>
    </xdr:from>
    <xdr:to>
      <xdr:col>81</xdr:col>
      <xdr:colOff>101600</xdr:colOff>
      <xdr:row>95</xdr:row>
      <xdr:rowOff>50857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237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67384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01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45907</xdr:rowOff>
    </xdr:from>
    <xdr:to>
      <xdr:col>76</xdr:col>
      <xdr:colOff>165100</xdr:colOff>
      <xdr:row>94</xdr:row>
      <xdr:rowOff>147507</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16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164034</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593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72947</xdr:rowOff>
    </xdr:from>
    <xdr:to>
      <xdr:col>72</xdr:col>
      <xdr:colOff>38100</xdr:colOff>
      <xdr:row>95</xdr:row>
      <xdr:rowOff>3097</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18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19624</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596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74270</xdr:rowOff>
    </xdr:from>
    <xdr:to>
      <xdr:col>67</xdr:col>
      <xdr:colOff>101600</xdr:colOff>
      <xdr:row>95</xdr:row>
      <xdr:rowOff>4420</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19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20947</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5965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土木費については平均を大きく、公債費と消防費については平均を若干上回っている。</a:t>
          </a:r>
        </a:p>
        <a:p>
          <a:r>
            <a:rPr kumimoji="1" lang="ja-JP" altLang="en-US" sz="1300">
              <a:latin typeface="ＭＳ Ｐゴシック" panose="020B0600070205080204" pitchFamily="50" charset="-128"/>
              <a:ea typeface="ＭＳ Ｐゴシック" panose="020B0600070205080204" pitchFamily="50" charset="-128"/>
            </a:rPr>
            <a:t>土木費が高い理由としては、下水道事業会計への繰出しが主たる要因であり、資本費の適切管理や維持管理経費の削減、不明水対策による有収率の向上、使用料の適切な算出などを着実に実施し、繰出金の削減に努める必要がある。</a:t>
          </a:r>
        </a:p>
        <a:p>
          <a:r>
            <a:rPr kumimoji="1" lang="ja-JP" altLang="en-US" sz="1300">
              <a:latin typeface="ＭＳ Ｐゴシック" panose="020B0600070205080204" pitchFamily="50" charset="-128"/>
              <a:ea typeface="ＭＳ Ｐゴシック" panose="020B0600070205080204" pitchFamily="50" charset="-128"/>
            </a:rPr>
            <a:t>公債費は、過去の借入の償還は進んでいる一方で、平成３０年度以降実施している大型投資事業の元金償還が開始していることや、過年度借り入れの繰上償還実施のため増加している。事業の実施年度や内容を精査し負担の年度間平準化を図るほか、交付税措置の有利な起債を活用し財政への負担を軽減していく必要がある。</a:t>
          </a:r>
        </a:p>
        <a:p>
          <a:r>
            <a:rPr kumimoji="1" lang="ja-JP" altLang="en-US" sz="1300">
              <a:latin typeface="ＭＳ Ｐゴシック" panose="020B0600070205080204" pitchFamily="50" charset="-128"/>
              <a:ea typeface="ＭＳ Ｐゴシック" panose="020B0600070205080204" pitchFamily="50" charset="-128"/>
            </a:rPr>
            <a:t>消防費が前年度と比べて増額となっているのは、防災行政無線整備に係る工事を実施したことが主な要因となっている。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兵庫県たつの市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財政調整基金残高については、決算剰余金を中心に積み立てたことで、</a:t>
          </a:r>
          <a:r>
            <a:rPr kumimoji="1" lang="en-US" altLang="ja-JP" sz="1400">
              <a:latin typeface="ＭＳ ゴシック" pitchFamily="49" charset="-128"/>
              <a:ea typeface="ＭＳ ゴシック" pitchFamily="49" charset="-128"/>
            </a:rPr>
            <a:t>4.6</a:t>
          </a:r>
          <a:r>
            <a:rPr kumimoji="1" lang="ja-JP" altLang="en-US" sz="1400">
              <a:latin typeface="ＭＳ ゴシック" pitchFamily="49" charset="-128"/>
              <a:ea typeface="ＭＳ ゴシック" pitchFamily="49" charset="-128"/>
            </a:rPr>
            <a:t>ポイント増加している。</a:t>
          </a:r>
        </a:p>
        <a:p>
          <a:r>
            <a:rPr kumimoji="1" lang="ja-JP" altLang="en-US" sz="1400">
              <a:latin typeface="ＭＳ ゴシック" pitchFamily="49" charset="-128"/>
              <a:ea typeface="ＭＳ ゴシック" pitchFamily="49" charset="-128"/>
            </a:rPr>
            <a:t>実質収支額においても物価高騰等の影響により決算余剰金が減少したことで比率が</a:t>
          </a:r>
          <a:r>
            <a:rPr kumimoji="1" lang="en-US" altLang="ja-JP" sz="1400">
              <a:latin typeface="ＭＳ ゴシック" pitchFamily="49" charset="-128"/>
              <a:ea typeface="ＭＳ ゴシック" pitchFamily="49" charset="-128"/>
            </a:rPr>
            <a:t>2.79</a:t>
          </a:r>
          <a:r>
            <a:rPr kumimoji="1" lang="ja-JP" altLang="en-US" sz="1400">
              <a:latin typeface="ＭＳ ゴシック" pitchFamily="49" charset="-128"/>
              <a:ea typeface="ＭＳ ゴシック" pitchFamily="49" charset="-128"/>
            </a:rPr>
            <a:t>ポイントの減となった。今後も税収をはじめとした自主財源の確保に努めるとともに、歳出面でも行財政改革に取り組み、持続可能な行財政運営を目指す。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兵庫県たつの市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令和６年度は、前年度に引き続き赤字は生じていない。</a:t>
          </a:r>
        </a:p>
        <a:p>
          <a:r>
            <a:rPr kumimoji="1" lang="ja-JP" altLang="en-US" sz="1400">
              <a:latin typeface="ＭＳ ゴシック" pitchFamily="49" charset="-128"/>
              <a:ea typeface="ＭＳ ゴシック" pitchFamily="49" charset="-128"/>
            </a:rPr>
            <a:t>今後も連結実施赤字額が生じないよう健全な財政を保っていく。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40" zoomScaleNormal="4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5"/>
      <c r="AN4" s="445"/>
      <c r="AO4" s="445"/>
      <c r="AP4" s="445"/>
      <c r="AQ4" s="445"/>
      <c r="AR4" s="445"/>
      <c r="AS4" s="445"/>
      <c r="AT4" s="445"/>
      <c r="AU4" s="445"/>
      <c r="AV4" s="445"/>
      <c r="AW4" s="445"/>
      <c r="AX4" s="600"/>
      <c r="AY4" s="411" t="s">
        <v>87</v>
      </c>
      <c r="AZ4" s="412"/>
      <c r="BA4" s="412"/>
      <c r="BB4" s="412"/>
      <c r="BC4" s="412"/>
      <c r="BD4" s="412"/>
      <c r="BE4" s="412"/>
      <c r="BF4" s="412"/>
      <c r="BG4" s="412"/>
      <c r="BH4" s="412"/>
      <c r="BI4" s="412"/>
      <c r="BJ4" s="412"/>
      <c r="BK4" s="412"/>
      <c r="BL4" s="412"/>
      <c r="BM4" s="413"/>
      <c r="BN4" s="414">
        <v>41194035</v>
      </c>
      <c r="BO4" s="415"/>
      <c r="BP4" s="415"/>
      <c r="BQ4" s="415"/>
      <c r="BR4" s="415"/>
      <c r="BS4" s="415"/>
      <c r="BT4" s="415"/>
      <c r="BU4" s="416"/>
      <c r="BV4" s="414">
        <v>38844270</v>
      </c>
      <c r="BW4" s="415"/>
      <c r="BX4" s="415"/>
      <c r="BY4" s="415"/>
      <c r="BZ4" s="415"/>
      <c r="CA4" s="415"/>
      <c r="CB4" s="415"/>
      <c r="CC4" s="416"/>
      <c r="CD4" s="585" t="s">
        <v>88</v>
      </c>
      <c r="CE4" s="586"/>
      <c r="CF4" s="586"/>
      <c r="CG4" s="586"/>
      <c r="CH4" s="586"/>
      <c r="CI4" s="586"/>
      <c r="CJ4" s="586"/>
      <c r="CK4" s="586"/>
      <c r="CL4" s="586"/>
      <c r="CM4" s="586"/>
      <c r="CN4" s="586"/>
      <c r="CO4" s="586"/>
      <c r="CP4" s="586"/>
      <c r="CQ4" s="586"/>
      <c r="CR4" s="586"/>
      <c r="CS4" s="587"/>
      <c r="CT4" s="588">
        <v>4.3</v>
      </c>
      <c r="CU4" s="589"/>
      <c r="CV4" s="589"/>
      <c r="CW4" s="589"/>
      <c r="CX4" s="589"/>
      <c r="CY4" s="589"/>
      <c r="CZ4" s="589"/>
      <c r="DA4" s="590"/>
      <c r="DB4" s="588">
        <v>7</v>
      </c>
      <c r="DC4" s="589"/>
      <c r="DD4" s="589"/>
      <c r="DE4" s="589"/>
      <c r="DF4" s="589"/>
      <c r="DG4" s="589"/>
      <c r="DH4" s="589"/>
      <c r="DI4" s="590"/>
    </row>
    <row r="5" spans="1:119" ht="18.75" customHeight="1" x14ac:dyDescent="0.15">
      <c r="A5" s="169"/>
      <c r="B5" s="595"/>
      <c r="C5" s="446"/>
      <c r="D5" s="446"/>
      <c r="E5" s="596"/>
      <c r="F5" s="596"/>
      <c r="G5" s="596"/>
      <c r="H5" s="596"/>
      <c r="I5" s="596"/>
      <c r="J5" s="596"/>
      <c r="K5" s="596"/>
      <c r="L5" s="596"/>
      <c r="M5" s="596"/>
      <c r="N5" s="596"/>
      <c r="O5" s="596"/>
      <c r="P5" s="596"/>
      <c r="Q5" s="596"/>
      <c r="R5" s="444"/>
      <c r="S5" s="444"/>
      <c r="T5" s="444"/>
      <c r="U5" s="444"/>
      <c r="V5" s="599"/>
      <c r="W5" s="515"/>
      <c r="X5" s="445"/>
      <c r="Y5" s="445"/>
      <c r="Z5" s="445"/>
      <c r="AA5" s="445"/>
      <c r="AB5" s="446"/>
      <c r="AC5" s="444"/>
      <c r="AD5" s="445"/>
      <c r="AE5" s="445"/>
      <c r="AF5" s="445"/>
      <c r="AG5" s="445"/>
      <c r="AH5" s="445"/>
      <c r="AI5" s="445"/>
      <c r="AJ5" s="445"/>
      <c r="AK5" s="445"/>
      <c r="AL5" s="600"/>
      <c r="AM5" s="478" t="s">
        <v>89</v>
      </c>
      <c r="AN5" s="393"/>
      <c r="AO5" s="393"/>
      <c r="AP5" s="393"/>
      <c r="AQ5" s="393"/>
      <c r="AR5" s="393"/>
      <c r="AS5" s="393"/>
      <c r="AT5" s="394"/>
      <c r="AU5" s="466" t="s">
        <v>90</v>
      </c>
      <c r="AV5" s="467"/>
      <c r="AW5" s="467"/>
      <c r="AX5" s="467"/>
      <c r="AY5" s="399" t="s">
        <v>91</v>
      </c>
      <c r="AZ5" s="400"/>
      <c r="BA5" s="400"/>
      <c r="BB5" s="400"/>
      <c r="BC5" s="400"/>
      <c r="BD5" s="400"/>
      <c r="BE5" s="400"/>
      <c r="BF5" s="400"/>
      <c r="BG5" s="400"/>
      <c r="BH5" s="400"/>
      <c r="BI5" s="400"/>
      <c r="BJ5" s="400"/>
      <c r="BK5" s="400"/>
      <c r="BL5" s="400"/>
      <c r="BM5" s="401"/>
      <c r="BN5" s="419">
        <v>39902632</v>
      </c>
      <c r="BO5" s="420"/>
      <c r="BP5" s="420"/>
      <c r="BQ5" s="420"/>
      <c r="BR5" s="420"/>
      <c r="BS5" s="420"/>
      <c r="BT5" s="420"/>
      <c r="BU5" s="421"/>
      <c r="BV5" s="419">
        <v>37061165</v>
      </c>
      <c r="BW5" s="420"/>
      <c r="BX5" s="420"/>
      <c r="BY5" s="420"/>
      <c r="BZ5" s="420"/>
      <c r="CA5" s="420"/>
      <c r="CB5" s="420"/>
      <c r="CC5" s="421"/>
      <c r="CD5" s="428" t="s">
        <v>92</v>
      </c>
      <c r="CE5" s="373"/>
      <c r="CF5" s="373"/>
      <c r="CG5" s="373"/>
      <c r="CH5" s="373"/>
      <c r="CI5" s="373"/>
      <c r="CJ5" s="373"/>
      <c r="CK5" s="373"/>
      <c r="CL5" s="373"/>
      <c r="CM5" s="373"/>
      <c r="CN5" s="373"/>
      <c r="CO5" s="373"/>
      <c r="CP5" s="373"/>
      <c r="CQ5" s="373"/>
      <c r="CR5" s="373"/>
      <c r="CS5" s="429"/>
      <c r="CT5" s="389">
        <v>87.8</v>
      </c>
      <c r="CU5" s="390"/>
      <c r="CV5" s="390"/>
      <c r="CW5" s="390"/>
      <c r="CX5" s="390"/>
      <c r="CY5" s="390"/>
      <c r="CZ5" s="390"/>
      <c r="DA5" s="391"/>
      <c r="DB5" s="389">
        <v>87.2</v>
      </c>
      <c r="DC5" s="390"/>
      <c r="DD5" s="390"/>
      <c r="DE5" s="390"/>
      <c r="DF5" s="390"/>
      <c r="DG5" s="390"/>
      <c r="DH5" s="390"/>
      <c r="DI5" s="391"/>
    </row>
    <row r="6" spans="1:119" ht="18.75" customHeight="1" x14ac:dyDescent="0.15">
      <c r="A6" s="169"/>
      <c r="B6" s="565" t="s">
        <v>93</v>
      </c>
      <c r="C6" s="443"/>
      <c r="D6" s="443"/>
      <c r="E6" s="566"/>
      <c r="F6" s="566"/>
      <c r="G6" s="566"/>
      <c r="H6" s="566"/>
      <c r="I6" s="566"/>
      <c r="J6" s="566"/>
      <c r="K6" s="566"/>
      <c r="L6" s="566" t="s">
        <v>94</v>
      </c>
      <c r="M6" s="566"/>
      <c r="N6" s="566"/>
      <c r="O6" s="566"/>
      <c r="P6" s="566"/>
      <c r="Q6" s="566"/>
      <c r="R6" s="441"/>
      <c r="S6" s="441"/>
      <c r="T6" s="441"/>
      <c r="U6" s="441"/>
      <c r="V6" s="572"/>
      <c r="W6" s="500" t="s">
        <v>95</v>
      </c>
      <c r="X6" s="442"/>
      <c r="Y6" s="442"/>
      <c r="Z6" s="442"/>
      <c r="AA6" s="442"/>
      <c r="AB6" s="443"/>
      <c r="AC6" s="577" t="s">
        <v>96</v>
      </c>
      <c r="AD6" s="578"/>
      <c r="AE6" s="578"/>
      <c r="AF6" s="578"/>
      <c r="AG6" s="578"/>
      <c r="AH6" s="578"/>
      <c r="AI6" s="578"/>
      <c r="AJ6" s="578"/>
      <c r="AK6" s="578"/>
      <c r="AL6" s="579"/>
      <c r="AM6" s="478" t="s">
        <v>97</v>
      </c>
      <c r="AN6" s="393"/>
      <c r="AO6" s="393"/>
      <c r="AP6" s="393"/>
      <c r="AQ6" s="393"/>
      <c r="AR6" s="393"/>
      <c r="AS6" s="393"/>
      <c r="AT6" s="394"/>
      <c r="AU6" s="466" t="s">
        <v>90</v>
      </c>
      <c r="AV6" s="467"/>
      <c r="AW6" s="467"/>
      <c r="AX6" s="467"/>
      <c r="AY6" s="399" t="s">
        <v>98</v>
      </c>
      <c r="AZ6" s="400"/>
      <c r="BA6" s="400"/>
      <c r="BB6" s="400"/>
      <c r="BC6" s="400"/>
      <c r="BD6" s="400"/>
      <c r="BE6" s="400"/>
      <c r="BF6" s="400"/>
      <c r="BG6" s="400"/>
      <c r="BH6" s="400"/>
      <c r="BI6" s="400"/>
      <c r="BJ6" s="400"/>
      <c r="BK6" s="400"/>
      <c r="BL6" s="400"/>
      <c r="BM6" s="401"/>
      <c r="BN6" s="419">
        <v>1291403</v>
      </c>
      <c r="BO6" s="420"/>
      <c r="BP6" s="420"/>
      <c r="BQ6" s="420"/>
      <c r="BR6" s="420"/>
      <c r="BS6" s="420"/>
      <c r="BT6" s="420"/>
      <c r="BU6" s="421"/>
      <c r="BV6" s="419">
        <v>1783105</v>
      </c>
      <c r="BW6" s="420"/>
      <c r="BX6" s="420"/>
      <c r="BY6" s="420"/>
      <c r="BZ6" s="420"/>
      <c r="CA6" s="420"/>
      <c r="CB6" s="420"/>
      <c r="CC6" s="421"/>
      <c r="CD6" s="428" t="s">
        <v>99</v>
      </c>
      <c r="CE6" s="373"/>
      <c r="CF6" s="373"/>
      <c r="CG6" s="373"/>
      <c r="CH6" s="373"/>
      <c r="CI6" s="373"/>
      <c r="CJ6" s="373"/>
      <c r="CK6" s="373"/>
      <c r="CL6" s="373"/>
      <c r="CM6" s="373"/>
      <c r="CN6" s="373"/>
      <c r="CO6" s="373"/>
      <c r="CP6" s="373"/>
      <c r="CQ6" s="373"/>
      <c r="CR6" s="373"/>
      <c r="CS6" s="429"/>
      <c r="CT6" s="562">
        <v>88.1</v>
      </c>
      <c r="CU6" s="563"/>
      <c r="CV6" s="563"/>
      <c r="CW6" s="563"/>
      <c r="CX6" s="563"/>
      <c r="CY6" s="563"/>
      <c r="CZ6" s="563"/>
      <c r="DA6" s="564"/>
      <c r="DB6" s="562">
        <v>87.8</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8" t="s">
        <v>100</v>
      </c>
      <c r="AN7" s="393"/>
      <c r="AO7" s="393"/>
      <c r="AP7" s="393"/>
      <c r="AQ7" s="393"/>
      <c r="AR7" s="393"/>
      <c r="AS7" s="393"/>
      <c r="AT7" s="394"/>
      <c r="AU7" s="466" t="s">
        <v>90</v>
      </c>
      <c r="AV7" s="467"/>
      <c r="AW7" s="467"/>
      <c r="AX7" s="467"/>
      <c r="AY7" s="399" t="s">
        <v>101</v>
      </c>
      <c r="AZ7" s="400"/>
      <c r="BA7" s="400"/>
      <c r="BB7" s="400"/>
      <c r="BC7" s="400"/>
      <c r="BD7" s="400"/>
      <c r="BE7" s="400"/>
      <c r="BF7" s="400"/>
      <c r="BG7" s="400"/>
      <c r="BH7" s="400"/>
      <c r="BI7" s="400"/>
      <c r="BJ7" s="400"/>
      <c r="BK7" s="400"/>
      <c r="BL7" s="400"/>
      <c r="BM7" s="401"/>
      <c r="BN7" s="419">
        <v>348238</v>
      </c>
      <c r="BO7" s="420"/>
      <c r="BP7" s="420"/>
      <c r="BQ7" s="420"/>
      <c r="BR7" s="420"/>
      <c r="BS7" s="420"/>
      <c r="BT7" s="420"/>
      <c r="BU7" s="421"/>
      <c r="BV7" s="419">
        <v>237045</v>
      </c>
      <c r="BW7" s="420"/>
      <c r="BX7" s="420"/>
      <c r="BY7" s="420"/>
      <c r="BZ7" s="420"/>
      <c r="CA7" s="420"/>
      <c r="CB7" s="420"/>
      <c r="CC7" s="421"/>
      <c r="CD7" s="428" t="s">
        <v>102</v>
      </c>
      <c r="CE7" s="373"/>
      <c r="CF7" s="373"/>
      <c r="CG7" s="373"/>
      <c r="CH7" s="373"/>
      <c r="CI7" s="373"/>
      <c r="CJ7" s="373"/>
      <c r="CK7" s="373"/>
      <c r="CL7" s="373"/>
      <c r="CM7" s="373"/>
      <c r="CN7" s="373"/>
      <c r="CO7" s="373"/>
      <c r="CP7" s="373"/>
      <c r="CQ7" s="373"/>
      <c r="CR7" s="373"/>
      <c r="CS7" s="429"/>
      <c r="CT7" s="419">
        <v>22161743</v>
      </c>
      <c r="CU7" s="420"/>
      <c r="CV7" s="420"/>
      <c r="CW7" s="420"/>
      <c r="CX7" s="420"/>
      <c r="CY7" s="420"/>
      <c r="CZ7" s="420"/>
      <c r="DA7" s="421"/>
      <c r="DB7" s="419">
        <v>21933519</v>
      </c>
      <c r="DC7" s="420"/>
      <c r="DD7" s="420"/>
      <c r="DE7" s="420"/>
      <c r="DF7" s="420"/>
      <c r="DG7" s="420"/>
      <c r="DH7" s="420"/>
      <c r="DI7" s="421"/>
    </row>
    <row r="8" spans="1:119" ht="18.75" customHeight="1" thickBot="1" x14ac:dyDescent="0.2">
      <c r="A8" s="169"/>
      <c r="B8" s="570"/>
      <c r="C8" s="501"/>
      <c r="D8" s="501"/>
      <c r="E8" s="571"/>
      <c r="F8" s="571"/>
      <c r="G8" s="571"/>
      <c r="H8" s="571"/>
      <c r="I8" s="571"/>
      <c r="J8" s="571"/>
      <c r="K8" s="571"/>
      <c r="L8" s="571"/>
      <c r="M8" s="571"/>
      <c r="N8" s="571"/>
      <c r="O8" s="571"/>
      <c r="P8" s="571"/>
      <c r="Q8" s="571"/>
      <c r="R8" s="575"/>
      <c r="S8" s="575"/>
      <c r="T8" s="575"/>
      <c r="U8" s="575"/>
      <c r="V8" s="576"/>
      <c r="W8" s="490"/>
      <c r="X8" s="491"/>
      <c r="Y8" s="491"/>
      <c r="Z8" s="491"/>
      <c r="AA8" s="491"/>
      <c r="AB8" s="501"/>
      <c r="AC8" s="582"/>
      <c r="AD8" s="583"/>
      <c r="AE8" s="583"/>
      <c r="AF8" s="583"/>
      <c r="AG8" s="583"/>
      <c r="AH8" s="583"/>
      <c r="AI8" s="583"/>
      <c r="AJ8" s="583"/>
      <c r="AK8" s="583"/>
      <c r="AL8" s="584"/>
      <c r="AM8" s="478" t="s">
        <v>103</v>
      </c>
      <c r="AN8" s="393"/>
      <c r="AO8" s="393"/>
      <c r="AP8" s="393"/>
      <c r="AQ8" s="393"/>
      <c r="AR8" s="393"/>
      <c r="AS8" s="393"/>
      <c r="AT8" s="394"/>
      <c r="AU8" s="466" t="s">
        <v>104</v>
      </c>
      <c r="AV8" s="467"/>
      <c r="AW8" s="467"/>
      <c r="AX8" s="467"/>
      <c r="AY8" s="399" t="s">
        <v>105</v>
      </c>
      <c r="AZ8" s="400"/>
      <c r="BA8" s="400"/>
      <c r="BB8" s="400"/>
      <c r="BC8" s="400"/>
      <c r="BD8" s="400"/>
      <c r="BE8" s="400"/>
      <c r="BF8" s="400"/>
      <c r="BG8" s="400"/>
      <c r="BH8" s="400"/>
      <c r="BI8" s="400"/>
      <c r="BJ8" s="400"/>
      <c r="BK8" s="400"/>
      <c r="BL8" s="400"/>
      <c r="BM8" s="401"/>
      <c r="BN8" s="419">
        <v>943165</v>
      </c>
      <c r="BO8" s="420"/>
      <c r="BP8" s="420"/>
      <c r="BQ8" s="420"/>
      <c r="BR8" s="420"/>
      <c r="BS8" s="420"/>
      <c r="BT8" s="420"/>
      <c r="BU8" s="421"/>
      <c r="BV8" s="419">
        <v>1546060</v>
      </c>
      <c r="BW8" s="420"/>
      <c r="BX8" s="420"/>
      <c r="BY8" s="420"/>
      <c r="BZ8" s="420"/>
      <c r="CA8" s="420"/>
      <c r="CB8" s="420"/>
      <c r="CC8" s="421"/>
      <c r="CD8" s="428" t="s">
        <v>106</v>
      </c>
      <c r="CE8" s="373"/>
      <c r="CF8" s="373"/>
      <c r="CG8" s="373"/>
      <c r="CH8" s="373"/>
      <c r="CI8" s="373"/>
      <c r="CJ8" s="373"/>
      <c r="CK8" s="373"/>
      <c r="CL8" s="373"/>
      <c r="CM8" s="373"/>
      <c r="CN8" s="373"/>
      <c r="CO8" s="373"/>
      <c r="CP8" s="373"/>
      <c r="CQ8" s="373"/>
      <c r="CR8" s="373"/>
      <c r="CS8" s="429"/>
      <c r="CT8" s="522">
        <v>0.52</v>
      </c>
      <c r="CU8" s="523"/>
      <c r="CV8" s="523"/>
      <c r="CW8" s="523"/>
      <c r="CX8" s="523"/>
      <c r="CY8" s="523"/>
      <c r="CZ8" s="523"/>
      <c r="DA8" s="524"/>
      <c r="DB8" s="522">
        <v>0.52</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2"/>
      <c r="L9" s="553" t="s">
        <v>108</v>
      </c>
      <c r="M9" s="554"/>
      <c r="N9" s="554"/>
      <c r="O9" s="554"/>
      <c r="P9" s="554"/>
      <c r="Q9" s="555"/>
      <c r="R9" s="556">
        <v>74316</v>
      </c>
      <c r="S9" s="557"/>
      <c r="T9" s="557"/>
      <c r="U9" s="557"/>
      <c r="V9" s="558"/>
      <c r="W9" s="488" t="s">
        <v>109</v>
      </c>
      <c r="X9" s="489"/>
      <c r="Y9" s="489"/>
      <c r="Z9" s="489"/>
      <c r="AA9" s="489"/>
      <c r="AB9" s="489"/>
      <c r="AC9" s="489"/>
      <c r="AD9" s="489"/>
      <c r="AE9" s="489"/>
      <c r="AF9" s="489"/>
      <c r="AG9" s="489"/>
      <c r="AH9" s="489"/>
      <c r="AI9" s="489"/>
      <c r="AJ9" s="489"/>
      <c r="AK9" s="489"/>
      <c r="AL9" s="559"/>
      <c r="AM9" s="478" t="s">
        <v>110</v>
      </c>
      <c r="AN9" s="393"/>
      <c r="AO9" s="393"/>
      <c r="AP9" s="393"/>
      <c r="AQ9" s="393"/>
      <c r="AR9" s="393"/>
      <c r="AS9" s="393"/>
      <c r="AT9" s="394"/>
      <c r="AU9" s="466" t="s">
        <v>90</v>
      </c>
      <c r="AV9" s="467"/>
      <c r="AW9" s="467"/>
      <c r="AX9" s="467"/>
      <c r="AY9" s="399" t="s">
        <v>111</v>
      </c>
      <c r="AZ9" s="400"/>
      <c r="BA9" s="400"/>
      <c r="BB9" s="400"/>
      <c r="BC9" s="400"/>
      <c r="BD9" s="400"/>
      <c r="BE9" s="400"/>
      <c r="BF9" s="400"/>
      <c r="BG9" s="400"/>
      <c r="BH9" s="400"/>
      <c r="BI9" s="400"/>
      <c r="BJ9" s="400"/>
      <c r="BK9" s="400"/>
      <c r="BL9" s="400"/>
      <c r="BM9" s="401"/>
      <c r="BN9" s="419">
        <v>-602895</v>
      </c>
      <c r="BO9" s="420"/>
      <c r="BP9" s="420"/>
      <c r="BQ9" s="420"/>
      <c r="BR9" s="420"/>
      <c r="BS9" s="420"/>
      <c r="BT9" s="420"/>
      <c r="BU9" s="421"/>
      <c r="BV9" s="419">
        <v>126724</v>
      </c>
      <c r="BW9" s="420"/>
      <c r="BX9" s="420"/>
      <c r="BY9" s="420"/>
      <c r="BZ9" s="420"/>
      <c r="CA9" s="420"/>
      <c r="CB9" s="420"/>
      <c r="CC9" s="421"/>
      <c r="CD9" s="428" t="s">
        <v>112</v>
      </c>
      <c r="CE9" s="373"/>
      <c r="CF9" s="373"/>
      <c r="CG9" s="373"/>
      <c r="CH9" s="373"/>
      <c r="CI9" s="373"/>
      <c r="CJ9" s="373"/>
      <c r="CK9" s="373"/>
      <c r="CL9" s="373"/>
      <c r="CM9" s="373"/>
      <c r="CN9" s="373"/>
      <c r="CO9" s="373"/>
      <c r="CP9" s="373"/>
      <c r="CQ9" s="373"/>
      <c r="CR9" s="373"/>
      <c r="CS9" s="429"/>
      <c r="CT9" s="389">
        <v>12</v>
      </c>
      <c r="CU9" s="390"/>
      <c r="CV9" s="390"/>
      <c r="CW9" s="390"/>
      <c r="CX9" s="390"/>
      <c r="CY9" s="390"/>
      <c r="CZ9" s="390"/>
      <c r="DA9" s="391"/>
      <c r="DB9" s="389">
        <v>12.8</v>
      </c>
      <c r="DC9" s="390"/>
      <c r="DD9" s="390"/>
      <c r="DE9" s="390"/>
      <c r="DF9" s="390"/>
      <c r="DG9" s="390"/>
      <c r="DH9" s="390"/>
      <c r="DI9" s="391"/>
    </row>
    <row r="10" spans="1:119" ht="18.75" customHeight="1" thickBot="1" x14ac:dyDescent="0.2">
      <c r="A10" s="169"/>
      <c r="B10" s="551"/>
      <c r="C10" s="552"/>
      <c r="D10" s="552"/>
      <c r="E10" s="552"/>
      <c r="F10" s="552"/>
      <c r="G10" s="552"/>
      <c r="H10" s="552"/>
      <c r="I10" s="552"/>
      <c r="J10" s="552"/>
      <c r="K10" s="472"/>
      <c r="L10" s="392" t="s">
        <v>113</v>
      </c>
      <c r="M10" s="393"/>
      <c r="N10" s="393"/>
      <c r="O10" s="393"/>
      <c r="P10" s="393"/>
      <c r="Q10" s="394"/>
      <c r="R10" s="395">
        <v>77419</v>
      </c>
      <c r="S10" s="396"/>
      <c r="T10" s="396"/>
      <c r="U10" s="396"/>
      <c r="V10" s="398"/>
      <c r="W10" s="560"/>
      <c r="X10" s="370"/>
      <c r="Y10" s="370"/>
      <c r="Z10" s="370"/>
      <c r="AA10" s="370"/>
      <c r="AB10" s="370"/>
      <c r="AC10" s="370"/>
      <c r="AD10" s="370"/>
      <c r="AE10" s="370"/>
      <c r="AF10" s="370"/>
      <c r="AG10" s="370"/>
      <c r="AH10" s="370"/>
      <c r="AI10" s="370"/>
      <c r="AJ10" s="370"/>
      <c r="AK10" s="370"/>
      <c r="AL10" s="561"/>
      <c r="AM10" s="478" t="s">
        <v>114</v>
      </c>
      <c r="AN10" s="393"/>
      <c r="AO10" s="393"/>
      <c r="AP10" s="393"/>
      <c r="AQ10" s="393"/>
      <c r="AR10" s="393"/>
      <c r="AS10" s="393"/>
      <c r="AT10" s="394"/>
      <c r="AU10" s="466" t="s">
        <v>104</v>
      </c>
      <c r="AV10" s="467"/>
      <c r="AW10" s="467"/>
      <c r="AX10" s="467"/>
      <c r="AY10" s="399" t="s">
        <v>115</v>
      </c>
      <c r="AZ10" s="400"/>
      <c r="BA10" s="400"/>
      <c r="BB10" s="400"/>
      <c r="BC10" s="400"/>
      <c r="BD10" s="400"/>
      <c r="BE10" s="400"/>
      <c r="BF10" s="400"/>
      <c r="BG10" s="400"/>
      <c r="BH10" s="400"/>
      <c r="BI10" s="400"/>
      <c r="BJ10" s="400"/>
      <c r="BK10" s="400"/>
      <c r="BL10" s="400"/>
      <c r="BM10" s="401"/>
      <c r="BN10" s="419">
        <v>1803792</v>
      </c>
      <c r="BO10" s="420"/>
      <c r="BP10" s="420"/>
      <c r="BQ10" s="420"/>
      <c r="BR10" s="420"/>
      <c r="BS10" s="420"/>
      <c r="BT10" s="420"/>
      <c r="BU10" s="421"/>
      <c r="BV10" s="419">
        <v>1063093</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2"/>
      <c r="L11" s="374" t="s">
        <v>117</v>
      </c>
      <c r="M11" s="375"/>
      <c r="N11" s="375"/>
      <c r="O11" s="375"/>
      <c r="P11" s="375"/>
      <c r="Q11" s="376"/>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8" t="s">
        <v>119</v>
      </c>
      <c r="AN11" s="393"/>
      <c r="AO11" s="393"/>
      <c r="AP11" s="393"/>
      <c r="AQ11" s="393"/>
      <c r="AR11" s="393"/>
      <c r="AS11" s="393"/>
      <c r="AT11" s="394"/>
      <c r="AU11" s="466" t="s">
        <v>90</v>
      </c>
      <c r="AV11" s="467"/>
      <c r="AW11" s="467"/>
      <c r="AX11" s="467"/>
      <c r="AY11" s="399" t="s">
        <v>120</v>
      </c>
      <c r="AZ11" s="400"/>
      <c r="BA11" s="400"/>
      <c r="BB11" s="400"/>
      <c r="BC11" s="400"/>
      <c r="BD11" s="400"/>
      <c r="BE11" s="400"/>
      <c r="BF11" s="400"/>
      <c r="BG11" s="400"/>
      <c r="BH11" s="400"/>
      <c r="BI11" s="400"/>
      <c r="BJ11" s="400"/>
      <c r="BK11" s="400"/>
      <c r="BL11" s="400"/>
      <c r="BM11" s="401"/>
      <c r="BN11" s="419">
        <v>0</v>
      </c>
      <c r="BO11" s="420"/>
      <c r="BP11" s="420"/>
      <c r="BQ11" s="420"/>
      <c r="BR11" s="420"/>
      <c r="BS11" s="420"/>
      <c r="BT11" s="420"/>
      <c r="BU11" s="421"/>
      <c r="BV11" s="419">
        <v>0</v>
      </c>
      <c r="BW11" s="420"/>
      <c r="BX11" s="420"/>
      <c r="BY11" s="420"/>
      <c r="BZ11" s="420"/>
      <c r="CA11" s="420"/>
      <c r="CB11" s="420"/>
      <c r="CC11" s="421"/>
      <c r="CD11" s="428" t="s">
        <v>121</v>
      </c>
      <c r="CE11" s="373"/>
      <c r="CF11" s="373"/>
      <c r="CG11" s="373"/>
      <c r="CH11" s="373"/>
      <c r="CI11" s="373"/>
      <c r="CJ11" s="373"/>
      <c r="CK11" s="373"/>
      <c r="CL11" s="373"/>
      <c r="CM11" s="373"/>
      <c r="CN11" s="373"/>
      <c r="CO11" s="373"/>
      <c r="CP11" s="373"/>
      <c r="CQ11" s="373"/>
      <c r="CR11" s="373"/>
      <c r="CS11" s="429"/>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72271</v>
      </c>
      <c r="S12" s="538"/>
      <c r="T12" s="538"/>
      <c r="U12" s="538"/>
      <c r="V12" s="539"/>
      <c r="W12" s="540" t="s">
        <v>1</v>
      </c>
      <c r="X12" s="467"/>
      <c r="Y12" s="467"/>
      <c r="Z12" s="467"/>
      <c r="AA12" s="467"/>
      <c r="AB12" s="541"/>
      <c r="AC12" s="542" t="s">
        <v>125</v>
      </c>
      <c r="AD12" s="543"/>
      <c r="AE12" s="543"/>
      <c r="AF12" s="543"/>
      <c r="AG12" s="544"/>
      <c r="AH12" s="542" t="s">
        <v>126</v>
      </c>
      <c r="AI12" s="543"/>
      <c r="AJ12" s="543"/>
      <c r="AK12" s="543"/>
      <c r="AL12" s="545"/>
      <c r="AM12" s="478" t="s">
        <v>127</v>
      </c>
      <c r="AN12" s="393"/>
      <c r="AO12" s="393"/>
      <c r="AP12" s="393"/>
      <c r="AQ12" s="393"/>
      <c r="AR12" s="393"/>
      <c r="AS12" s="393"/>
      <c r="AT12" s="394"/>
      <c r="AU12" s="466" t="s">
        <v>90</v>
      </c>
      <c r="AV12" s="467"/>
      <c r="AW12" s="467"/>
      <c r="AX12" s="467"/>
      <c r="AY12" s="399" t="s">
        <v>128</v>
      </c>
      <c r="AZ12" s="400"/>
      <c r="BA12" s="400"/>
      <c r="BB12" s="400"/>
      <c r="BC12" s="400"/>
      <c r="BD12" s="400"/>
      <c r="BE12" s="400"/>
      <c r="BF12" s="400"/>
      <c r="BG12" s="400"/>
      <c r="BH12" s="400"/>
      <c r="BI12" s="400"/>
      <c r="BJ12" s="400"/>
      <c r="BK12" s="400"/>
      <c r="BL12" s="400"/>
      <c r="BM12" s="401"/>
      <c r="BN12" s="419">
        <v>700000</v>
      </c>
      <c r="BO12" s="420"/>
      <c r="BP12" s="420"/>
      <c r="BQ12" s="420"/>
      <c r="BR12" s="420"/>
      <c r="BS12" s="420"/>
      <c r="BT12" s="420"/>
      <c r="BU12" s="421"/>
      <c r="BV12" s="419">
        <v>13117</v>
      </c>
      <c r="BW12" s="420"/>
      <c r="BX12" s="420"/>
      <c r="BY12" s="420"/>
      <c r="BZ12" s="420"/>
      <c r="CA12" s="420"/>
      <c r="CB12" s="420"/>
      <c r="CC12" s="421"/>
      <c r="CD12" s="428" t="s">
        <v>129</v>
      </c>
      <c r="CE12" s="373"/>
      <c r="CF12" s="373"/>
      <c r="CG12" s="373"/>
      <c r="CH12" s="373"/>
      <c r="CI12" s="373"/>
      <c r="CJ12" s="373"/>
      <c r="CK12" s="373"/>
      <c r="CL12" s="373"/>
      <c r="CM12" s="373"/>
      <c r="CN12" s="373"/>
      <c r="CO12" s="373"/>
      <c r="CP12" s="373"/>
      <c r="CQ12" s="373"/>
      <c r="CR12" s="373"/>
      <c r="CS12" s="429"/>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9" t="s">
        <v>130</v>
      </c>
      <c r="N13" s="510"/>
      <c r="O13" s="510"/>
      <c r="P13" s="510"/>
      <c r="Q13" s="511"/>
      <c r="R13" s="512">
        <v>71181</v>
      </c>
      <c r="S13" s="513"/>
      <c r="T13" s="513"/>
      <c r="U13" s="513"/>
      <c r="V13" s="514"/>
      <c r="W13" s="500" t="s">
        <v>131</v>
      </c>
      <c r="X13" s="442"/>
      <c r="Y13" s="442"/>
      <c r="Z13" s="442"/>
      <c r="AA13" s="442"/>
      <c r="AB13" s="443"/>
      <c r="AC13" s="395">
        <v>1077</v>
      </c>
      <c r="AD13" s="396"/>
      <c r="AE13" s="396"/>
      <c r="AF13" s="396"/>
      <c r="AG13" s="397"/>
      <c r="AH13" s="395">
        <v>1023</v>
      </c>
      <c r="AI13" s="396"/>
      <c r="AJ13" s="396"/>
      <c r="AK13" s="396"/>
      <c r="AL13" s="398"/>
      <c r="AM13" s="478" t="s">
        <v>132</v>
      </c>
      <c r="AN13" s="393"/>
      <c r="AO13" s="393"/>
      <c r="AP13" s="393"/>
      <c r="AQ13" s="393"/>
      <c r="AR13" s="393"/>
      <c r="AS13" s="393"/>
      <c r="AT13" s="394"/>
      <c r="AU13" s="466" t="s">
        <v>104</v>
      </c>
      <c r="AV13" s="467"/>
      <c r="AW13" s="467"/>
      <c r="AX13" s="467"/>
      <c r="AY13" s="399" t="s">
        <v>133</v>
      </c>
      <c r="AZ13" s="400"/>
      <c r="BA13" s="400"/>
      <c r="BB13" s="400"/>
      <c r="BC13" s="400"/>
      <c r="BD13" s="400"/>
      <c r="BE13" s="400"/>
      <c r="BF13" s="400"/>
      <c r="BG13" s="400"/>
      <c r="BH13" s="400"/>
      <c r="BI13" s="400"/>
      <c r="BJ13" s="400"/>
      <c r="BK13" s="400"/>
      <c r="BL13" s="400"/>
      <c r="BM13" s="401"/>
      <c r="BN13" s="419">
        <v>500897</v>
      </c>
      <c r="BO13" s="420"/>
      <c r="BP13" s="420"/>
      <c r="BQ13" s="420"/>
      <c r="BR13" s="420"/>
      <c r="BS13" s="420"/>
      <c r="BT13" s="420"/>
      <c r="BU13" s="421"/>
      <c r="BV13" s="419">
        <v>1176700</v>
      </c>
      <c r="BW13" s="420"/>
      <c r="BX13" s="420"/>
      <c r="BY13" s="420"/>
      <c r="BZ13" s="420"/>
      <c r="CA13" s="420"/>
      <c r="CB13" s="420"/>
      <c r="CC13" s="421"/>
      <c r="CD13" s="428" t="s">
        <v>134</v>
      </c>
      <c r="CE13" s="373"/>
      <c r="CF13" s="373"/>
      <c r="CG13" s="373"/>
      <c r="CH13" s="373"/>
      <c r="CI13" s="373"/>
      <c r="CJ13" s="373"/>
      <c r="CK13" s="373"/>
      <c r="CL13" s="373"/>
      <c r="CM13" s="373"/>
      <c r="CN13" s="373"/>
      <c r="CO13" s="373"/>
      <c r="CP13" s="373"/>
      <c r="CQ13" s="373"/>
      <c r="CR13" s="373"/>
      <c r="CS13" s="429"/>
      <c r="CT13" s="389">
        <v>7.3</v>
      </c>
      <c r="CU13" s="390"/>
      <c r="CV13" s="390"/>
      <c r="CW13" s="390"/>
      <c r="CX13" s="390"/>
      <c r="CY13" s="390"/>
      <c r="CZ13" s="390"/>
      <c r="DA13" s="391"/>
      <c r="DB13" s="389">
        <v>7.2</v>
      </c>
      <c r="DC13" s="390"/>
      <c r="DD13" s="390"/>
      <c r="DE13" s="390"/>
      <c r="DF13" s="390"/>
      <c r="DG13" s="390"/>
      <c r="DH13" s="390"/>
      <c r="DI13" s="391"/>
    </row>
    <row r="14" spans="1:119" ht="18.75" customHeight="1" thickBot="1" x14ac:dyDescent="0.2">
      <c r="A14" s="169"/>
      <c r="B14" s="528"/>
      <c r="C14" s="529"/>
      <c r="D14" s="529"/>
      <c r="E14" s="529"/>
      <c r="F14" s="529"/>
      <c r="G14" s="529"/>
      <c r="H14" s="529"/>
      <c r="I14" s="529"/>
      <c r="J14" s="529"/>
      <c r="K14" s="530"/>
      <c r="L14" s="502" t="s">
        <v>135</v>
      </c>
      <c r="M14" s="546"/>
      <c r="N14" s="546"/>
      <c r="O14" s="546"/>
      <c r="P14" s="546"/>
      <c r="Q14" s="547"/>
      <c r="R14" s="512">
        <v>73201</v>
      </c>
      <c r="S14" s="513"/>
      <c r="T14" s="513"/>
      <c r="U14" s="513"/>
      <c r="V14" s="514"/>
      <c r="W14" s="515"/>
      <c r="X14" s="445"/>
      <c r="Y14" s="445"/>
      <c r="Z14" s="445"/>
      <c r="AA14" s="445"/>
      <c r="AB14" s="446"/>
      <c r="AC14" s="505">
        <v>3.2</v>
      </c>
      <c r="AD14" s="506"/>
      <c r="AE14" s="506"/>
      <c r="AF14" s="506"/>
      <c r="AG14" s="507"/>
      <c r="AH14" s="505">
        <v>3</v>
      </c>
      <c r="AI14" s="506"/>
      <c r="AJ14" s="506"/>
      <c r="AK14" s="506"/>
      <c r="AL14" s="508"/>
      <c r="AM14" s="478"/>
      <c r="AN14" s="393"/>
      <c r="AO14" s="393"/>
      <c r="AP14" s="393"/>
      <c r="AQ14" s="393"/>
      <c r="AR14" s="393"/>
      <c r="AS14" s="393"/>
      <c r="AT14" s="394"/>
      <c r="AU14" s="466"/>
      <c r="AV14" s="467"/>
      <c r="AW14" s="467"/>
      <c r="AX14" s="467"/>
      <c r="AY14" s="399"/>
      <c r="AZ14" s="400"/>
      <c r="BA14" s="400"/>
      <c r="BB14" s="400"/>
      <c r="BC14" s="400"/>
      <c r="BD14" s="400"/>
      <c r="BE14" s="400"/>
      <c r="BF14" s="400"/>
      <c r="BG14" s="400"/>
      <c r="BH14" s="400"/>
      <c r="BI14" s="400"/>
      <c r="BJ14" s="400"/>
      <c r="BK14" s="400"/>
      <c r="BL14" s="400"/>
      <c r="BM14" s="401"/>
      <c r="BN14" s="419"/>
      <c r="BO14" s="420"/>
      <c r="BP14" s="420"/>
      <c r="BQ14" s="420"/>
      <c r="BR14" s="420"/>
      <c r="BS14" s="420"/>
      <c r="BT14" s="420"/>
      <c r="BU14" s="421"/>
      <c r="BV14" s="419"/>
      <c r="BW14" s="420"/>
      <c r="BX14" s="420"/>
      <c r="BY14" s="420"/>
      <c r="BZ14" s="420"/>
      <c r="CA14" s="420"/>
      <c r="CB14" s="420"/>
      <c r="CC14" s="421"/>
      <c r="CD14" s="425" t="s">
        <v>136</v>
      </c>
      <c r="CE14" s="426"/>
      <c r="CF14" s="426"/>
      <c r="CG14" s="426"/>
      <c r="CH14" s="426"/>
      <c r="CI14" s="426"/>
      <c r="CJ14" s="426"/>
      <c r="CK14" s="426"/>
      <c r="CL14" s="426"/>
      <c r="CM14" s="426"/>
      <c r="CN14" s="426"/>
      <c r="CO14" s="426"/>
      <c r="CP14" s="426"/>
      <c r="CQ14" s="426"/>
      <c r="CR14" s="426"/>
      <c r="CS14" s="427"/>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9" t="s">
        <v>130</v>
      </c>
      <c r="N15" s="510"/>
      <c r="O15" s="510"/>
      <c r="P15" s="510"/>
      <c r="Q15" s="511"/>
      <c r="R15" s="512">
        <v>72213</v>
      </c>
      <c r="S15" s="513"/>
      <c r="T15" s="513"/>
      <c r="U15" s="513"/>
      <c r="V15" s="514"/>
      <c r="W15" s="500" t="s">
        <v>137</v>
      </c>
      <c r="X15" s="442"/>
      <c r="Y15" s="442"/>
      <c r="Z15" s="442"/>
      <c r="AA15" s="442"/>
      <c r="AB15" s="443"/>
      <c r="AC15" s="395">
        <v>12161</v>
      </c>
      <c r="AD15" s="396"/>
      <c r="AE15" s="396"/>
      <c r="AF15" s="396"/>
      <c r="AG15" s="397"/>
      <c r="AH15" s="395">
        <v>12844</v>
      </c>
      <c r="AI15" s="396"/>
      <c r="AJ15" s="396"/>
      <c r="AK15" s="396"/>
      <c r="AL15" s="398"/>
      <c r="AM15" s="478"/>
      <c r="AN15" s="393"/>
      <c r="AO15" s="393"/>
      <c r="AP15" s="393"/>
      <c r="AQ15" s="393"/>
      <c r="AR15" s="393"/>
      <c r="AS15" s="393"/>
      <c r="AT15" s="394"/>
      <c r="AU15" s="466"/>
      <c r="AV15" s="467"/>
      <c r="AW15" s="467"/>
      <c r="AX15" s="467"/>
      <c r="AY15" s="411" t="s">
        <v>138</v>
      </c>
      <c r="AZ15" s="412"/>
      <c r="BA15" s="412"/>
      <c r="BB15" s="412"/>
      <c r="BC15" s="412"/>
      <c r="BD15" s="412"/>
      <c r="BE15" s="412"/>
      <c r="BF15" s="412"/>
      <c r="BG15" s="412"/>
      <c r="BH15" s="412"/>
      <c r="BI15" s="412"/>
      <c r="BJ15" s="412"/>
      <c r="BK15" s="412"/>
      <c r="BL15" s="412"/>
      <c r="BM15" s="413"/>
      <c r="BN15" s="414">
        <v>9903662</v>
      </c>
      <c r="BO15" s="415"/>
      <c r="BP15" s="415"/>
      <c r="BQ15" s="415"/>
      <c r="BR15" s="415"/>
      <c r="BS15" s="415"/>
      <c r="BT15" s="415"/>
      <c r="BU15" s="416"/>
      <c r="BV15" s="414">
        <v>10026544</v>
      </c>
      <c r="BW15" s="415"/>
      <c r="BX15" s="415"/>
      <c r="BY15" s="415"/>
      <c r="BZ15" s="415"/>
      <c r="CA15" s="415"/>
      <c r="CB15" s="415"/>
      <c r="CC15" s="416"/>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502" t="s">
        <v>140</v>
      </c>
      <c r="M16" s="503"/>
      <c r="N16" s="503"/>
      <c r="O16" s="503"/>
      <c r="P16" s="503"/>
      <c r="Q16" s="504"/>
      <c r="R16" s="497" t="s">
        <v>141</v>
      </c>
      <c r="S16" s="498"/>
      <c r="T16" s="498"/>
      <c r="U16" s="498"/>
      <c r="V16" s="499"/>
      <c r="W16" s="515"/>
      <c r="X16" s="445"/>
      <c r="Y16" s="445"/>
      <c r="Z16" s="445"/>
      <c r="AA16" s="445"/>
      <c r="AB16" s="446"/>
      <c r="AC16" s="505">
        <v>36.200000000000003</v>
      </c>
      <c r="AD16" s="506"/>
      <c r="AE16" s="506"/>
      <c r="AF16" s="506"/>
      <c r="AG16" s="507"/>
      <c r="AH16" s="505">
        <v>37.200000000000003</v>
      </c>
      <c r="AI16" s="506"/>
      <c r="AJ16" s="506"/>
      <c r="AK16" s="506"/>
      <c r="AL16" s="508"/>
      <c r="AM16" s="478"/>
      <c r="AN16" s="393"/>
      <c r="AO16" s="393"/>
      <c r="AP16" s="393"/>
      <c r="AQ16" s="393"/>
      <c r="AR16" s="393"/>
      <c r="AS16" s="393"/>
      <c r="AT16" s="394"/>
      <c r="AU16" s="466"/>
      <c r="AV16" s="467"/>
      <c r="AW16" s="467"/>
      <c r="AX16" s="467"/>
      <c r="AY16" s="399" t="s">
        <v>142</v>
      </c>
      <c r="AZ16" s="400"/>
      <c r="BA16" s="400"/>
      <c r="BB16" s="400"/>
      <c r="BC16" s="400"/>
      <c r="BD16" s="400"/>
      <c r="BE16" s="400"/>
      <c r="BF16" s="400"/>
      <c r="BG16" s="400"/>
      <c r="BH16" s="400"/>
      <c r="BI16" s="400"/>
      <c r="BJ16" s="400"/>
      <c r="BK16" s="400"/>
      <c r="BL16" s="400"/>
      <c r="BM16" s="401"/>
      <c r="BN16" s="419">
        <v>19429893</v>
      </c>
      <c r="BO16" s="420"/>
      <c r="BP16" s="420"/>
      <c r="BQ16" s="420"/>
      <c r="BR16" s="420"/>
      <c r="BS16" s="420"/>
      <c r="BT16" s="420"/>
      <c r="BU16" s="421"/>
      <c r="BV16" s="419">
        <v>19079927</v>
      </c>
      <c r="BW16" s="420"/>
      <c r="BX16" s="420"/>
      <c r="BY16" s="420"/>
      <c r="BZ16" s="420"/>
      <c r="CA16" s="420"/>
      <c r="CB16" s="420"/>
      <c r="CC16" s="421"/>
      <c r="CD16" s="182"/>
      <c r="CE16" s="417"/>
      <c r="CF16" s="417"/>
      <c r="CG16" s="417"/>
      <c r="CH16" s="417"/>
      <c r="CI16" s="417"/>
      <c r="CJ16" s="417"/>
      <c r="CK16" s="417"/>
      <c r="CL16" s="417"/>
      <c r="CM16" s="417"/>
      <c r="CN16" s="417"/>
      <c r="CO16" s="417"/>
      <c r="CP16" s="417"/>
      <c r="CQ16" s="417"/>
      <c r="CR16" s="417"/>
      <c r="CS16" s="418"/>
      <c r="CT16" s="389"/>
      <c r="CU16" s="390"/>
      <c r="CV16" s="390"/>
      <c r="CW16" s="390"/>
      <c r="CX16" s="390"/>
      <c r="CY16" s="390"/>
      <c r="CZ16" s="390"/>
      <c r="DA16" s="391"/>
      <c r="DB16" s="389"/>
      <c r="DC16" s="390"/>
      <c r="DD16" s="390"/>
      <c r="DE16" s="390"/>
      <c r="DF16" s="390"/>
      <c r="DG16" s="390"/>
      <c r="DH16" s="390"/>
      <c r="DI16" s="391"/>
    </row>
    <row r="17" spans="1:113" ht="18.75" customHeight="1" thickBot="1" x14ac:dyDescent="0.2">
      <c r="A17" s="169"/>
      <c r="B17" s="531"/>
      <c r="C17" s="532"/>
      <c r="D17" s="532"/>
      <c r="E17" s="532"/>
      <c r="F17" s="532"/>
      <c r="G17" s="532"/>
      <c r="H17" s="532"/>
      <c r="I17" s="532"/>
      <c r="J17" s="532"/>
      <c r="K17" s="533"/>
      <c r="L17" s="183"/>
      <c r="M17" s="494" t="s">
        <v>143</v>
      </c>
      <c r="N17" s="495"/>
      <c r="O17" s="495"/>
      <c r="P17" s="495"/>
      <c r="Q17" s="496"/>
      <c r="R17" s="497" t="s">
        <v>144</v>
      </c>
      <c r="S17" s="498"/>
      <c r="T17" s="498"/>
      <c r="U17" s="498"/>
      <c r="V17" s="499"/>
      <c r="W17" s="500" t="s">
        <v>145</v>
      </c>
      <c r="X17" s="442"/>
      <c r="Y17" s="442"/>
      <c r="Z17" s="442"/>
      <c r="AA17" s="442"/>
      <c r="AB17" s="443"/>
      <c r="AC17" s="395">
        <v>20371</v>
      </c>
      <c r="AD17" s="396"/>
      <c r="AE17" s="396"/>
      <c r="AF17" s="396"/>
      <c r="AG17" s="397"/>
      <c r="AH17" s="395">
        <v>20653</v>
      </c>
      <c r="AI17" s="396"/>
      <c r="AJ17" s="396"/>
      <c r="AK17" s="396"/>
      <c r="AL17" s="398"/>
      <c r="AM17" s="478"/>
      <c r="AN17" s="393"/>
      <c r="AO17" s="393"/>
      <c r="AP17" s="393"/>
      <c r="AQ17" s="393"/>
      <c r="AR17" s="393"/>
      <c r="AS17" s="393"/>
      <c r="AT17" s="394"/>
      <c r="AU17" s="466"/>
      <c r="AV17" s="467"/>
      <c r="AW17" s="467"/>
      <c r="AX17" s="467"/>
      <c r="AY17" s="399" t="s">
        <v>146</v>
      </c>
      <c r="AZ17" s="400"/>
      <c r="BA17" s="400"/>
      <c r="BB17" s="400"/>
      <c r="BC17" s="400"/>
      <c r="BD17" s="400"/>
      <c r="BE17" s="400"/>
      <c r="BF17" s="400"/>
      <c r="BG17" s="400"/>
      <c r="BH17" s="400"/>
      <c r="BI17" s="400"/>
      <c r="BJ17" s="400"/>
      <c r="BK17" s="400"/>
      <c r="BL17" s="400"/>
      <c r="BM17" s="401"/>
      <c r="BN17" s="419">
        <v>12555226</v>
      </c>
      <c r="BO17" s="420"/>
      <c r="BP17" s="420"/>
      <c r="BQ17" s="420"/>
      <c r="BR17" s="420"/>
      <c r="BS17" s="420"/>
      <c r="BT17" s="420"/>
      <c r="BU17" s="421"/>
      <c r="BV17" s="419">
        <v>12713421</v>
      </c>
      <c r="BW17" s="420"/>
      <c r="BX17" s="420"/>
      <c r="BY17" s="420"/>
      <c r="BZ17" s="420"/>
      <c r="CA17" s="420"/>
      <c r="CB17" s="420"/>
      <c r="CC17" s="421"/>
      <c r="CD17" s="182"/>
      <c r="CE17" s="417"/>
      <c r="CF17" s="417"/>
      <c r="CG17" s="417"/>
      <c r="CH17" s="417"/>
      <c r="CI17" s="417"/>
      <c r="CJ17" s="417"/>
      <c r="CK17" s="417"/>
      <c r="CL17" s="417"/>
      <c r="CM17" s="417"/>
      <c r="CN17" s="417"/>
      <c r="CO17" s="417"/>
      <c r="CP17" s="417"/>
      <c r="CQ17" s="417"/>
      <c r="CR17" s="417"/>
      <c r="CS17" s="418"/>
      <c r="CT17" s="389"/>
      <c r="CU17" s="390"/>
      <c r="CV17" s="390"/>
      <c r="CW17" s="390"/>
      <c r="CX17" s="390"/>
      <c r="CY17" s="390"/>
      <c r="CZ17" s="390"/>
      <c r="DA17" s="391"/>
      <c r="DB17" s="389"/>
      <c r="DC17" s="390"/>
      <c r="DD17" s="390"/>
      <c r="DE17" s="390"/>
      <c r="DF17" s="390"/>
      <c r="DG17" s="390"/>
      <c r="DH17" s="390"/>
      <c r="DI17" s="391"/>
    </row>
    <row r="18" spans="1:113" ht="18.75" customHeight="1" thickBot="1" x14ac:dyDescent="0.2">
      <c r="A18" s="169"/>
      <c r="B18" s="471" t="s">
        <v>147</v>
      </c>
      <c r="C18" s="472"/>
      <c r="D18" s="472"/>
      <c r="E18" s="473"/>
      <c r="F18" s="473"/>
      <c r="G18" s="473"/>
      <c r="H18" s="473"/>
      <c r="I18" s="473"/>
      <c r="J18" s="473"/>
      <c r="K18" s="473"/>
      <c r="L18" s="474">
        <v>210.87</v>
      </c>
      <c r="M18" s="474"/>
      <c r="N18" s="474"/>
      <c r="O18" s="474"/>
      <c r="P18" s="474"/>
      <c r="Q18" s="474"/>
      <c r="R18" s="475"/>
      <c r="S18" s="475"/>
      <c r="T18" s="475"/>
      <c r="U18" s="475"/>
      <c r="V18" s="476"/>
      <c r="W18" s="490"/>
      <c r="X18" s="491"/>
      <c r="Y18" s="491"/>
      <c r="Z18" s="491"/>
      <c r="AA18" s="491"/>
      <c r="AB18" s="501"/>
      <c r="AC18" s="383">
        <v>60.6</v>
      </c>
      <c r="AD18" s="384"/>
      <c r="AE18" s="384"/>
      <c r="AF18" s="384"/>
      <c r="AG18" s="477"/>
      <c r="AH18" s="383">
        <v>59.8</v>
      </c>
      <c r="AI18" s="384"/>
      <c r="AJ18" s="384"/>
      <c r="AK18" s="384"/>
      <c r="AL18" s="385"/>
      <c r="AM18" s="478"/>
      <c r="AN18" s="393"/>
      <c r="AO18" s="393"/>
      <c r="AP18" s="393"/>
      <c r="AQ18" s="393"/>
      <c r="AR18" s="393"/>
      <c r="AS18" s="393"/>
      <c r="AT18" s="394"/>
      <c r="AU18" s="466"/>
      <c r="AV18" s="467"/>
      <c r="AW18" s="467"/>
      <c r="AX18" s="467"/>
      <c r="AY18" s="399" t="s">
        <v>148</v>
      </c>
      <c r="AZ18" s="400"/>
      <c r="BA18" s="400"/>
      <c r="BB18" s="400"/>
      <c r="BC18" s="400"/>
      <c r="BD18" s="400"/>
      <c r="BE18" s="400"/>
      <c r="BF18" s="400"/>
      <c r="BG18" s="400"/>
      <c r="BH18" s="400"/>
      <c r="BI18" s="400"/>
      <c r="BJ18" s="400"/>
      <c r="BK18" s="400"/>
      <c r="BL18" s="400"/>
      <c r="BM18" s="401"/>
      <c r="BN18" s="419">
        <v>20123181</v>
      </c>
      <c r="BO18" s="420"/>
      <c r="BP18" s="420"/>
      <c r="BQ18" s="420"/>
      <c r="BR18" s="420"/>
      <c r="BS18" s="420"/>
      <c r="BT18" s="420"/>
      <c r="BU18" s="421"/>
      <c r="BV18" s="419">
        <v>19260321</v>
      </c>
      <c r="BW18" s="420"/>
      <c r="BX18" s="420"/>
      <c r="BY18" s="420"/>
      <c r="BZ18" s="420"/>
      <c r="CA18" s="420"/>
      <c r="CB18" s="420"/>
      <c r="CC18" s="421"/>
      <c r="CD18" s="182"/>
      <c r="CE18" s="417"/>
      <c r="CF18" s="417"/>
      <c r="CG18" s="417"/>
      <c r="CH18" s="417"/>
      <c r="CI18" s="417"/>
      <c r="CJ18" s="417"/>
      <c r="CK18" s="417"/>
      <c r="CL18" s="417"/>
      <c r="CM18" s="417"/>
      <c r="CN18" s="417"/>
      <c r="CO18" s="417"/>
      <c r="CP18" s="417"/>
      <c r="CQ18" s="417"/>
      <c r="CR18" s="417"/>
      <c r="CS18" s="418"/>
      <c r="CT18" s="389"/>
      <c r="CU18" s="390"/>
      <c r="CV18" s="390"/>
      <c r="CW18" s="390"/>
      <c r="CX18" s="390"/>
      <c r="CY18" s="390"/>
      <c r="CZ18" s="390"/>
      <c r="DA18" s="391"/>
      <c r="DB18" s="389"/>
      <c r="DC18" s="390"/>
      <c r="DD18" s="390"/>
      <c r="DE18" s="390"/>
      <c r="DF18" s="390"/>
      <c r="DG18" s="390"/>
      <c r="DH18" s="390"/>
      <c r="DI18" s="391"/>
    </row>
    <row r="19" spans="1:113" ht="18.75" customHeight="1" thickBot="1" x14ac:dyDescent="0.2">
      <c r="A19" s="169"/>
      <c r="B19" s="471" t="s">
        <v>149</v>
      </c>
      <c r="C19" s="472"/>
      <c r="D19" s="472"/>
      <c r="E19" s="473"/>
      <c r="F19" s="473"/>
      <c r="G19" s="473"/>
      <c r="H19" s="473"/>
      <c r="I19" s="473"/>
      <c r="J19" s="473"/>
      <c r="K19" s="473"/>
      <c r="L19" s="479">
        <v>352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493"/>
      <c r="AM19" s="478"/>
      <c r="AN19" s="393"/>
      <c r="AO19" s="393"/>
      <c r="AP19" s="393"/>
      <c r="AQ19" s="393"/>
      <c r="AR19" s="393"/>
      <c r="AS19" s="393"/>
      <c r="AT19" s="394"/>
      <c r="AU19" s="466"/>
      <c r="AV19" s="467"/>
      <c r="AW19" s="467"/>
      <c r="AX19" s="467"/>
      <c r="AY19" s="399" t="s">
        <v>150</v>
      </c>
      <c r="AZ19" s="400"/>
      <c r="BA19" s="400"/>
      <c r="BB19" s="400"/>
      <c r="BC19" s="400"/>
      <c r="BD19" s="400"/>
      <c r="BE19" s="400"/>
      <c r="BF19" s="400"/>
      <c r="BG19" s="400"/>
      <c r="BH19" s="400"/>
      <c r="BI19" s="400"/>
      <c r="BJ19" s="400"/>
      <c r="BK19" s="400"/>
      <c r="BL19" s="400"/>
      <c r="BM19" s="401"/>
      <c r="BN19" s="419">
        <v>29224154</v>
      </c>
      <c r="BO19" s="420"/>
      <c r="BP19" s="420"/>
      <c r="BQ19" s="420"/>
      <c r="BR19" s="420"/>
      <c r="BS19" s="420"/>
      <c r="BT19" s="420"/>
      <c r="BU19" s="421"/>
      <c r="BV19" s="419">
        <v>26933321</v>
      </c>
      <c r="BW19" s="420"/>
      <c r="BX19" s="420"/>
      <c r="BY19" s="420"/>
      <c r="BZ19" s="420"/>
      <c r="CA19" s="420"/>
      <c r="CB19" s="420"/>
      <c r="CC19" s="421"/>
      <c r="CD19" s="182"/>
      <c r="CE19" s="417"/>
      <c r="CF19" s="417"/>
      <c r="CG19" s="417"/>
      <c r="CH19" s="417"/>
      <c r="CI19" s="417"/>
      <c r="CJ19" s="417"/>
      <c r="CK19" s="417"/>
      <c r="CL19" s="417"/>
      <c r="CM19" s="417"/>
      <c r="CN19" s="417"/>
      <c r="CO19" s="417"/>
      <c r="CP19" s="417"/>
      <c r="CQ19" s="417"/>
      <c r="CR19" s="417"/>
      <c r="CS19" s="418"/>
      <c r="CT19" s="389"/>
      <c r="CU19" s="390"/>
      <c r="CV19" s="390"/>
      <c r="CW19" s="390"/>
      <c r="CX19" s="390"/>
      <c r="CY19" s="390"/>
      <c r="CZ19" s="390"/>
      <c r="DA19" s="391"/>
      <c r="DB19" s="389"/>
      <c r="DC19" s="390"/>
      <c r="DD19" s="390"/>
      <c r="DE19" s="390"/>
      <c r="DF19" s="390"/>
      <c r="DG19" s="390"/>
      <c r="DH19" s="390"/>
      <c r="DI19" s="391"/>
    </row>
    <row r="20" spans="1:113" ht="18.75" customHeight="1" thickBot="1" x14ac:dyDescent="0.2">
      <c r="A20" s="169"/>
      <c r="B20" s="471" t="s">
        <v>151</v>
      </c>
      <c r="C20" s="472"/>
      <c r="D20" s="472"/>
      <c r="E20" s="473"/>
      <c r="F20" s="473"/>
      <c r="G20" s="473"/>
      <c r="H20" s="473"/>
      <c r="I20" s="473"/>
      <c r="J20" s="473"/>
      <c r="K20" s="473"/>
      <c r="L20" s="479">
        <v>27757</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75"/>
      <c r="AO20" s="375"/>
      <c r="AP20" s="375"/>
      <c r="AQ20" s="375"/>
      <c r="AR20" s="375"/>
      <c r="AS20" s="375"/>
      <c r="AT20" s="376"/>
      <c r="AU20" s="485"/>
      <c r="AV20" s="486"/>
      <c r="AW20" s="486"/>
      <c r="AX20" s="487"/>
      <c r="AY20" s="399"/>
      <c r="AZ20" s="400"/>
      <c r="BA20" s="400"/>
      <c r="BB20" s="400"/>
      <c r="BC20" s="400"/>
      <c r="BD20" s="400"/>
      <c r="BE20" s="400"/>
      <c r="BF20" s="400"/>
      <c r="BG20" s="400"/>
      <c r="BH20" s="400"/>
      <c r="BI20" s="400"/>
      <c r="BJ20" s="400"/>
      <c r="BK20" s="400"/>
      <c r="BL20" s="400"/>
      <c r="BM20" s="401"/>
      <c r="BN20" s="419"/>
      <c r="BO20" s="420"/>
      <c r="BP20" s="420"/>
      <c r="BQ20" s="420"/>
      <c r="BR20" s="420"/>
      <c r="BS20" s="420"/>
      <c r="BT20" s="420"/>
      <c r="BU20" s="421"/>
      <c r="BV20" s="419"/>
      <c r="BW20" s="420"/>
      <c r="BX20" s="420"/>
      <c r="BY20" s="420"/>
      <c r="BZ20" s="420"/>
      <c r="CA20" s="420"/>
      <c r="CB20" s="420"/>
      <c r="CC20" s="421"/>
      <c r="CD20" s="182"/>
      <c r="CE20" s="417"/>
      <c r="CF20" s="417"/>
      <c r="CG20" s="417"/>
      <c r="CH20" s="417"/>
      <c r="CI20" s="417"/>
      <c r="CJ20" s="417"/>
      <c r="CK20" s="417"/>
      <c r="CL20" s="417"/>
      <c r="CM20" s="417"/>
      <c r="CN20" s="417"/>
      <c r="CO20" s="417"/>
      <c r="CP20" s="417"/>
      <c r="CQ20" s="417"/>
      <c r="CR20" s="417"/>
      <c r="CS20" s="418"/>
      <c r="CT20" s="389"/>
      <c r="CU20" s="390"/>
      <c r="CV20" s="390"/>
      <c r="CW20" s="390"/>
      <c r="CX20" s="390"/>
      <c r="CY20" s="390"/>
      <c r="CZ20" s="390"/>
      <c r="DA20" s="391"/>
      <c r="DB20" s="389"/>
      <c r="DC20" s="390"/>
      <c r="DD20" s="390"/>
      <c r="DE20" s="390"/>
      <c r="DF20" s="390"/>
      <c r="DG20" s="390"/>
      <c r="DH20" s="390"/>
      <c r="DI20" s="391"/>
    </row>
    <row r="21" spans="1:113" ht="18.75" customHeight="1" thickBot="1" x14ac:dyDescent="0.2">
      <c r="A21" s="169"/>
      <c r="B21" s="468" t="s">
        <v>152</v>
      </c>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c r="AI21" s="469"/>
      <c r="AJ21" s="469"/>
      <c r="AK21" s="469"/>
      <c r="AL21" s="469"/>
      <c r="AM21" s="469"/>
      <c r="AN21" s="469"/>
      <c r="AO21" s="469"/>
      <c r="AP21" s="469"/>
      <c r="AQ21" s="469"/>
      <c r="AR21" s="469"/>
      <c r="AS21" s="469"/>
      <c r="AT21" s="469"/>
      <c r="AU21" s="469"/>
      <c r="AV21" s="469"/>
      <c r="AW21" s="469"/>
      <c r="AX21" s="470"/>
      <c r="AY21" s="386"/>
      <c r="AZ21" s="387"/>
      <c r="BA21" s="387"/>
      <c r="BB21" s="387"/>
      <c r="BC21" s="387"/>
      <c r="BD21" s="387"/>
      <c r="BE21" s="387"/>
      <c r="BF21" s="387"/>
      <c r="BG21" s="387"/>
      <c r="BH21" s="387"/>
      <c r="BI21" s="387"/>
      <c r="BJ21" s="387"/>
      <c r="BK21" s="387"/>
      <c r="BL21" s="387"/>
      <c r="BM21" s="388"/>
      <c r="BN21" s="422"/>
      <c r="BO21" s="423"/>
      <c r="BP21" s="423"/>
      <c r="BQ21" s="423"/>
      <c r="BR21" s="423"/>
      <c r="BS21" s="423"/>
      <c r="BT21" s="423"/>
      <c r="BU21" s="424"/>
      <c r="BV21" s="422"/>
      <c r="BW21" s="423"/>
      <c r="BX21" s="423"/>
      <c r="BY21" s="423"/>
      <c r="BZ21" s="423"/>
      <c r="CA21" s="423"/>
      <c r="CB21" s="423"/>
      <c r="CC21" s="424"/>
      <c r="CD21" s="182"/>
      <c r="CE21" s="417"/>
      <c r="CF21" s="417"/>
      <c r="CG21" s="417"/>
      <c r="CH21" s="417"/>
      <c r="CI21" s="417"/>
      <c r="CJ21" s="417"/>
      <c r="CK21" s="417"/>
      <c r="CL21" s="417"/>
      <c r="CM21" s="417"/>
      <c r="CN21" s="417"/>
      <c r="CO21" s="417"/>
      <c r="CP21" s="417"/>
      <c r="CQ21" s="417"/>
      <c r="CR21" s="417"/>
      <c r="CS21" s="418"/>
      <c r="CT21" s="389"/>
      <c r="CU21" s="390"/>
      <c r="CV21" s="390"/>
      <c r="CW21" s="390"/>
      <c r="CX21" s="390"/>
      <c r="CY21" s="390"/>
      <c r="CZ21" s="390"/>
      <c r="DA21" s="391"/>
      <c r="DB21" s="389"/>
      <c r="DC21" s="390"/>
      <c r="DD21" s="390"/>
      <c r="DE21" s="390"/>
      <c r="DF21" s="390"/>
      <c r="DG21" s="390"/>
      <c r="DH21" s="390"/>
      <c r="DI21" s="391"/>
    </row>
    <row r="22" spans="1:113" ht="18.75" customHeight="1" x14ac:dyDescent="0.15">
      <c r="A22" s="169"/>
      <c r="B22" s="432" t="s">
        <v>153</v>
      </c>
      <c r="C22" s="433"/>
      <c r="D22" s="434"/>
      <c r="E22" s="441" t="s">
        <v>1</v>
      </c>
      <c r="F22" s="442"/>
      <c r="G22" s="442"/>
      <c r="H22" s="442"/>
      <c r="I22" s="442"/>
      <c r="J22" s="442"/>
      <c r="K22" s="443"/>
      <c r="L22" s="441" t="s">
        <v>154</v>
      </c>
      <c r="M22" s="442"/>
      <c r="N22" s="442"/>
      <c r="O22" s="442"/>
      <c r="P22" s="443"/>
      <c r="Q22" s="447" t="s">
        <v>155</v>
      </c>
      <c r="R22" s="448"/>
      <c r="S22" s="448"/>
      <c r="T22" s="448"/>
      <c r="U22" s="448"/>
      <c r="V22" s="449"/>
      <c r="W22" s="453" t="s">
        <v>156</v>
      </c>
      <c r="X22" s="433"/>
      <c r="Y22" s="434"/>
      <c r="Z22" s="441" t="s">
        <v>1</v>
      </c>
      <c r="AA22" s="442"/>
      <c r="AB22" s="442"/>
      <c r="AC22" s="442"/>
      <c r="AD22" s="442"/>
      <c r="AE22" s="442"/>
      <c r="AF22" s="442"/>
      <c r="AG22" s="443"/>
      <c r="AH22" s="458" t="s">
        <v>157</v>
      </c>
      <c r="AI22" s="442"/>
      <c r="AJ22" s="442"/>
      <c r="AK22" s="442"/>
      <c r="AL22" s="443"/>
      <c r="AM22" s="458" t="s">
        <v>158</v>
      </c>
      <c r="AN22" s="459"/>
      <c r="AO22" s="459"/>
      <c r="AP22" s="459"/>
      <c r="AQ22" s="459"/>
      <c r="AR22" s="460"/>
      <c r="AS22" s="447" t="s">
        <v>155</v>
      </c>
      <c r="AT22" s="448"/>
      <c r="AU22" s="448"/>
      <c r="AV22" s="448"/>
      <c r="AW22" s="448"/>
      <c r="AX22" s="464"/>
      <c r="AY22" s="411" t="s">
        <v>159</v>
      </c>
      <c r="AZ22" s="412"/>
      <c r="BA22" s="412"/>
      <c r="BB22" s="412"/>
      <c r="BC22" s="412"/>
      <c r="BD22" s="412"/>
      <c r="BE22" s="412"/>
      <c r="BF22" s="412"/>
      <c r="BG22" s="412"/>
      <c r="BH22" s="412"/>
      <c r="BI22" s="412"/>
      <c r="BJ22" s="412"/>
      <c r="BK22" s="412"/>
      <c r="BL22" s="412"/>
      <c r="BM22" s="413"/>
      <c r="BN22" s="414">
        <v>38694353</v>
      </c>
      <c r="BO22" s="415"/>
      <c r="BP22" s="415"/>
      <c r="BQ22" s="415"/>
      <c r="BR22" s="415"/>
      <c r="BS22" s="415"/>
      <c r="BT22" s="415"/>
      <c r="BU22" s="416"/>
      <c r="BV22" s="414">
        <v>39804219</v>
      </c>
      <c r="BW22" s="415"/>
      <c r="BX22" s="415"/>
      <c r="BY22" s="415"/>
      <c r="BZ22" s="415"/>
      <c r="CA22" s="415"/>
      <c r="CB22" s="415"/>
      <c r="CC22" s="416"/>
      <c r="CD22" s="182"/>
      <c r="CE22" s="417"/>
      <c r="CF22" s="417"/>
      <c r="CG22" s="417"/>
      <c r="CH22" s="417"/>
      <c r="CI22" s="417"/>
      <c r="CJ22" s="417"/>
      <c r="CK22" s="417"/>
      <c r="CL22" s="417"/>
      <c r="CM22" s="417"/>
      <c r="CN22" s="417"/>
      <c r="CO22" s="417"/>
      <c r="CP22" s="417"/>
      <c r="CQ22" s="417"/>
      <c r="CR22" s="417"/>
      <c r="CS22" s="418"/>
      <c r="CT22" s="389"/>
      <c r="CU22" s="390"/>
      <c r="CV22" s="390"/>
      <c r="CW22" s="390"/>
      <c r="CX22" s="390"/>
      <c r="CY22" s="390"/>
      <c r="CZ22" s="390"/>
      <c r="DA22" s="391"/>
      <c r="DB22" s="389"/>
      <c r="DC22" s="390"/>
      <c r="DD22" s="390"/>
      <c r="DE22" s="390"/>
      <c r="DF22" s="390"/>
      <c r="DG22" s="390"/>
      <c r="DH22" s="390"/>
      <c r="DI22" s="391"/>
    </row>
    <row r="23" spans="1:113" ht="18.75" customHeight="1" x14ac:dyDescent="0.15">
      <c r="A23" s="169"/>
      <c r="B23" s="435"/>
      <c r="C23" s="436"/>
      <c r="D23" s="437"/>
      <c r="E23" s="444"/>
      <c r="F23" s="445"/>
      <c r="G23" s="445"/>
      <c r="H23" s="445"/>
      <c r="I23" s="445"/>
      <c r="J23" s="445"/>
      <c r="K23" s="446"/>
      <c r="L23" s="444"/>
      <c r="M23" s="445"/>
      <c r="N23" s="445"/>
      <c r="O23" s="445"/>
      <c r="P23" s="446"/>
      <c r="Q23" s="450"/>
      <c r="R23" s="451"/>
      <c r="S23" s="451"/>
      <c r="T23" s="451"/>
      <c r="U23" s="451"/>
      <c r="V23" s="452"/>
      <c r="W23" s="454"/>
      <c r="X23" s="436"/>
      <c r="Y23" s="437"/>
      <c r="Z23" s="444"/>
      <c r="AA23" s="445"/>
      <c r="AB23" s="445"/>
      <c r="AC23" s="445"/>
      <c r="AD23" s="445"/>
      <c r="AE23" s="445"/>
      <c r="AF23" s="445"/>
      <c r="AG23" s="446"/>
      <c r="AH23" s="444"/>
      <c r="AI23" s="445"/>
      <c r="AJ23" s="445"/>
      <c r="AK23" s="445"/>
      <c r="AL23" s="446"/>
      <c r="AM23" s="461"/>
      <c r="AN23" s="462"/>
      <c r="AO23" s="462"/>
      <c r="AP23" s="462"/>
      <c r="AQ23" s="462"/>
      <c r="AR23" s="463"/>
      <c r="AS23" s="450"/>
      <c r="AT23" s="451"/>
      <c r="AU23" s="451"/>
      <c r="AV23" s="451"/>
      <c r="AW23" s="451"/>
      <c r="AX23" s="465"/>
      <c r="AY23" s="399" t="s">
        <v>160</v>
      </c>
      <c r="AZ23" s="400"/>
      <c r="BA23" s="400"/>
      <c r="BB23" s="400"/>
      <c r="BC23" s="400"/>
      <c r="BD23" s="400"/>
      <c r="BE23" s="400"/>
      <c r="BF23" s="400"/>
      <c r="BG23" s="400"/>
      <c r="BH23" s="400"/>
      <c r="BI23" s="400"/>
      <c r="BJ23" s="400"/>
      <c r="BK23" s="400"/>
      <c r="BL23" s="400"/>
      <c r="BM23" s="401"/>
      <c r="BN23" s="419">
        <v>25605265</v>
      </c>
      <c r="BO23" s="420"/>
      <c r="BP23" s="420"/>
      <c r="BQ23" s="420"/>
      <c r="BR23" s="420"/>
      <c r="BS23" s="420"/>
      <c r="BT23" s="420"/>
      <c r="BU23" s="421"/>
      <c r="BV23" s="419">
        <v>26152150</v>
      </c>
      <c r="BW23" s="420"/>
      <c r="BX23" s="420"/>
      <c r="BY23" s="420"/>
      <c r="BZ23" s="420"/>
      <c r="CA23" s="420"/>
      <c r="CB23" s="420"/>
      <c r="CC23" s="421"/>
      <c r="CD23" s="182"/>
      <c r="CE23" s="417"/>
      <c r="CF23" s="417"/>
      <c r="CG23" s="417"/>
      <c r="CH23" s="417"/>
      <c r="CI23" s="417"/>
      <c r="CJ23" s="417"/>
      <c r="CK23" s="417"/>
      <c r="CL23" s="417"/>
      <c r="CM23" s="417"/>
      <c r="CN23" s="417"/>
      <c r="CO23" s="417"/>
      <c r="CP23" s="417"/>
      <c r="CQ23" s="417"/>
      <c r="CR23" s="417"/>
      <c r="CS23" s="418"/>
      <c r="CT23" s="389"/>
      <c r="CU23" s="390"/>
      <c r="CV23" s="390"/>
      <c r="CW23" s="390"/>
      <c r="CX23" s="390"/>
      <c r="CY23" s="390"/>
      <c r="CZ23" s="390"/>
      <c r="DA23" s="391"/>
      <c r="DB23" s="389"/>
      <c r="DC23" s="390"/>
      <c r="DD23" s="390"/>
      <c r="DE23" s="390"/>
      <c r="DF23" s="390"/>
      <c r="DG23" s="390"/>
      <c r="DH23" s="390"/>
      <c r="DI23" s="391"/>
    </row>
    <row r="24" spans="1:113" ht="18.75" customHeight="1" thickBot="1" x14ac:dyDescent="0.2">
      <c r="A24" s="169"/>
      <c r="B24" s="435"/>
      <c r="C24" s="436"/>
      <c r="D24" s="437"/>
      <c r="E24" s="392" t="s">
        <v>161</v>
      </c>
      <c r="F24" s="393"/>
      <c r="G24" s="393"/>
      <c r="H24" s="393"/>
      <c r="I24" s="393"/>
      <c r="J24" s="393"/>
      <c r="K24" s="394"/>
      <c r="L24" s="395">
        <v>1</v>
      </c>
      <c r="M24" s="396"/>
      <c r="N24" s="396"/>
      <c r="O24" s="396"/>
      <c r="P24" s="397"/>
      <c r="Q24" s="395">
        <v>7720</v>
      </c>
      <c r="R24" s="396"/>
      <c r="S24" s="396"/>
      <c r="T24" s="396"/>
      <c r="U24" s="396"/>
      <c r="V24" s="397"/>
      <c r="W24" s="454"/>
      <c r="X24" s="436"/>
      <c r="Y24" s="437"/>
      <c r="Z24" s="392" t="s">
        <v>162</v>
      </c>
      <c r="AA24" s="393"/>
      <c r="AB24" s="393"/>
      <c r="AC24" s="393"/>
      <c r="AD24" s="393"/>
      <c r="AE24" s="393"/>
      <c r="AF24" s="393"/>
      <c r="AG24" s="394"/>
      <c r="AH24" s="395">
        <v>470</v>
      </c>
      <c r="AI24" s="396"/>
      <c r="AJ24" s="396"/>
      <c r="AK24" s="396"/>
      <c r="AL24" s="397"/>
      <c r="AM24" s="395">
        <v>1516690</v>
      </c>
      <c r="AN24" s="396"/>
      <c r="AO24" s="396"/>
      <c r="AP24" s="396"/>
      <c r="AQ24" s="396"/>
      <c r="AR24" s="397"/>
      <c r="AS24" s="395">
        <v>3227</v>
      </c>
      <c r="AT24" s="396"/>
      <c r="AU24" s="396"/>
      <c r="AV24" s="396"/>
      <c r="AW24" s="396"/>
      <c r="AX24" s="398"/>
      <c r="AY24" s="386" t="s">
        <v>163</v>
      </c>
      <c r="AZ24" s="387"/>
      <c r="BA24" s="387"/>
      <c r="BB24" s="387"/>
      <c r="BC24" s="387"/>
      <c r="BD24" s="387"/>
      <c r="BE24" s="387"/>
      <c r="BF24" s="387"/>
      <c r="BG24" s="387"/>
      <c r="BH24" s="387"/>
      <c r="BI24" s="387"/>
      <c r="BJ24" s="387"/>
      <c r="BK24" s="387"/>
      <c r="BL24" s="387"/>
      <c r="BM24" s="388"/>
      <c r="BN24" s="419">
        <v>26295390</v>
      </c>
      <c r="BO24" s="420"/>
      <c r="BP24" s="420"/>
      <c r="BQ24" s="420"/>
      <c r="BR24" s="420"/>
      <c r="BS24" s="420"/>
      <c r="BT24" s="420"/>
      <c r="BU24" s="421"/>
      <c r="BV24" s="419">
        <v>26147552</v>
      </c>
      <c r="BW24" s="420"/>
      <c r="BX24" s="420"/>
      <c r="BY24" s="420"/>
      <c r="BZ24" s="420"/>
      <c r="CA24" s="420"/>
      <c r="CB24" s="420"/>
      <c r="CC24" s="421"/>
      <c r="CD24" s="182"/>
      <c r="CE24" s="417"/>
      <c r="CF24" s="417"/>
      <c r="CG24" s="417"/>
      <c r="CH24" s="417"/>
      <c r="CI24" s="417"/>
      <c r="CJ24" s="417"/>
      <c r="CK24" s="417"/>
      <c r="CL24" s="417"/>
      <c r="CM24" s="417"/>
      <c r="CN24" s="417"/>
      <c r="CO24" s="417"/>
      <c r="CP24" s="417"/>
      <c r="CQ24" s="417"/>
      <c r="CR24" s="417"/>
      <c r="CS24" s="418"/>
      <c r="CT24" s="389"/>
      <c r="CU24" s="390"/>
      <c r="CV24" s="390"/>
      <c r="CW24" s="390"/>
      <c r="CX24" s="390"/>
      <c r="CY24" s="390"/>
      <c r="CZ24" s="390"/>
      <c r="DA24" s="391"/>
      <c r="DB24" s="389"/>
      <c r="DC24" s="390"/>
      <c r="DD24" s="390"/>
      <c r="DE24" s="390"/>
      <c r="DF24" s="390"/>
      <c r="DG24" s="390"/>
      <c r="DH24" s="390"/>
      <c r="DI24" s="391"/>
    </row>
    <row r="25" spans="1:113" ht="18.75" customHeight="1" x14ac:dyDescent="0.15">
      <c r="A25" s="169"/>
      <c r="B25" s="435"/>
      <c r="C25" s="436"/>
      <c r="D25" s="437"/>
      <c r="E25" s="392" t="s">
        <v>164</v>
      </c>
      <c r="F25" s="393"/>
      <c r="G25" s="393"/>
      <c r="H25" s="393"/>
      <c r="I25" s="393"/>
      <c r="J25" s="393"/>
      <c r="K25" s="394"/>
      <c r="L25" s="395">
        <v>1</v>
      </c>
      <c r="M25" s="396"/>
      <c r="N25" s="396"/>
      <c r="O25" s="396"/>
      <c r="P25" s="397"/>
      <c r="Q25" s="395">
        <v>7040</v>
      </c>
      <c r="R25" s="396"/>
      <c r="S25" s="396"/>
      <c r="T25" s="396"/>
      <c r="U25" s="396"/>
      <c r="V25" s="397"/>
      <c r="W25" s="454"/>
      <c r="X25" s="436"/>
      <c r="Y25" s="437"/>
      <c r="Z25" s="392" t="s">
        <v>165</v>
      </c>
      <c r="AA25" s="393"/>
      <c r="AB25" s="393"/>
      <c r="AC25" s="393"/>
      <c r="AD25" s="393"/>
      <c r="AE25" s="393"/>
      <c r="AF25" s="393"/>
      <c r="AG25" s="394"/>
      <c r="AH25" s="395" t="s">
        <v>122</v>
      </c>
      <c r="AI25" s="396"/>
      <c r="AJ25" s="396"/>
      <c r="AK25" s="396"/>
      <c r="AL25" s="397"/>
      <c r="AM25" s="395" t="s">
        <v>122</v>
      </c>
      <c r="AN25" s="396"/>
      <c r="AO25" s="396"/>
      <c r="AP25" s="396"/>
      <c r="AQ25" s="396"/>
      <c r="AR25" s="397"/>
      <c r="AS25" s="395" t="s">
        <v>122</v>
      </c>
      <c r="AT25" s="396"/>
      <c r="AU25" s="396"/>
      <c r="AV25" s="396"/>
      <c r="AW25" s="396"/>
      <c r="AX25" s="398"/>
      <c r="AY25" s="411" t="s">
        <v>166</v>
      </c>
      <c r="AZ25" s="412"/>
      <c r="BA25" s="412"/>
      <c r="BB25" s="412"/>
      <c r="BC25" s="412"/>
      <c r="BD25" s="412"/>
      <c r="BE25" s="412"/>
      <c r="BF25" s="412"/>
      <c r="BG25" s="412"/>
      <c r="BH25" s="412"/>
      <c r="BI25" s="412"/>
      <c r="BJ25" s="412"/>
      <c r="BK25" s="412"/>
      <c r="BL25" s="412"/>
      <c r="BM25" s="413"/>
      <c r="BN25" s="414">
        <v>3785797</v>
      </c>
      <c r="BO25" s="415"/>
      <c r="BP25" s="415"/>
      <c r="BQ25" s="415"/>
      <c r="BR25" s="415"/>
      <c r="BS25" s="415"/>
      <c r="BT25" s="415"/>
      <c r="BU25" s="416"/>
      <c r="BV25" s="414">
        <v>4941453</v>
      </c>
      <c r="BW25" s="415"/>
      <c r="BX25" s="415"/>
      <c r="BY25" s="415"/>
      <c r="BZ25" s="415"/>
      <c r="CA25" s="415"/>
      <c r="CB25" s="415"/>
      <c r="CC25" s="416"/>
      <c r="CD25" s="182"/>
      <c r="CE25" s="417"/>
      <c r="CF25" s="417"/>
      <c r="CG25" s="417"/>
      <c r="CH25" s="417"/>
      <c r="CI25" s="417"/>
      <c r="CJ25" s="417"/>
      <c r="CK25" s="417"/>
      <c r="CL25" s="417"/>
      <c r="CM25" s="417"/>
      <c r="CN25" s="417"/>
      <c r="CO25" s="417"/>
      <c r="CP25" s="417"/>
      <c r="CQ25" s="417"/>
      <c r="CR25" s="417"/>
      <c r="CS25" s="418"/>
      <c r="CT25" s="389"/>
      <c r="CU25" s="390"/>
      <c r="CV25" s="390"/>
      <c r="CW25" s="390"/>
      <c r="CX25" s="390"/>
      <c r="CY25" s="390"/>
      <c r="CZ25" s="390"/>
      <c r="DA25" s="391"/>
      <c r="DB25" s="389"/>
      <c r="DC25" s="390"/>
      <c r="DD25" s="390"/>
      <c r="DE25" s="390"/>
      <c r="DF25" s="390"/>
      <c r="DG25" s="390"/>
      <c r="DH25" s="390"/>
      <c r="DI25" s="391"/>
    </row>
    <row r="26" spans="1:113" ht="18.75" customHeight="1" x14ac:dyDescent="0.15">
      <c r="A26" s="169"/>
      <c r="B26" s="435"/>
      <c r="C26" s="436"/>
      <c r="D26" s="437"/>
      <c r="E26" s="392" t="s">
        <v>167</v>
      </c>
      <c r="F26" s="393"/>
      <c r="G26" s="393"/>
      <c r="H26" s="393"/>
      <c r="I26" s="393"/>
      <c r="J26" s="393"/>
      <c r="K26" s="394"/>
      <c r="L26" s="395">
        <v>1</v>
      </c>
      <c r="M26" s="396"/>
      <c r="N26" s="396"/>
      <c r="O26" s="396"/>
      <c r="P26" s="397"/>
      <c r="Q26" s="395">
        <v>6302</v>
      </c>
      <c r="R26" s="396"/>
      <c r="S26" s="396"/>
      <c r="T26" s="396"/>
      <c r="U26" s="396"/>
      <c r="V26" s="397"/>
      <c r="W26" s="454"/>
      <c r="X26" s="436"/>
      <c r="Y26" s="437"/>
      <c r="Z26" s="392" t="s">
        <v>168</v>
      </c>
      <c r="AA26" s="430"/>
      <c r="AB26" s="430"/>
      <c r="AC26" s="430"/>
      <c r="AD26" s="430"/>
      <c r="AE26" s="430"/>
      <c r="AF26" s="430"/>
      <c r="AG26" s="431"/>
      <c r="AH26" s="395">
        <v>11</v>
      </c>
      <c r="AI26" s="396"/>
      <c r="AJ26" s="396"/>
      <c r="AK26" s="396"/>
      <c r="AL26" s="397"/>
      <c r="AM26" s="395">
        <v>31845</v>
      </c>
      <c r="AN26" s="396"/>
      <c r="AO26" s="396"/>
      <c r="AP26" s="396"/>
      <c r="AQ26" s="396"/>
      <c r="AR26" s="397"/>
      <c r="AS26" s="395">
        <v>2895</v>
      </c>
      <c r="AT26" s="396"/>
      <c r="AU26" s="396"/>
      <c r="AV26" s="396"/>
      <c r="AW26" s="396"/>
      <c r="AX26" s="398"/>
      <c r="AY26" s="428" t="s">
        <v>169</v>
      </c>
      <c r="AZ26" s="373"/>
      <c r="BA26" s="373"/>
      <c r="BB26" s="373"/>
      <c r="BC26" s="373"/>
      <c r="BD26" s="373"/>
      <c r="BE26" s="373"/>
      <c r="BF26" s="373"/>
      <c r="BG26" s="373"/>
      <c r="BH26" s="373"/>
      <c r="BI26" s="373"/>
      <c r="BJ26" s="373"/>
      <c r="BK26" s="373"/>
      <c r="BL26" s="373"/>
      <c r="BM26" s="429"/>
      <c r="BN26" s="419" t="s">
        <v>122</v>
      </c>
      <c r="BO26" s="420"/>
      <c r="BP26" s="420"/>
      <c r="BQ26" s="420"/>
      <c r="BR26" s="420"/>
      <c r="BS26" s="420"/>
      <c r="BT26" s="420"/>
      <c r="BU26" s="421"/>
      <c r="BV26" s="419" t="s">
        <v>122</v>
      </c>
      <c r="BW26" s="420"/>
      <c r="BX26" s="420"/>
      <c r="BY26" s="420"/>
      <c r="BZ26" s="420"/>
      <c r="CA26" s="420"/>
      <c r="CB26" s="420"/>
      <c r="CC26" s="421"/>
      <c r="CD26" s="182"/>
      <c r="CE26" s="417"/>
      <c r="CF26" s="417"/>
      <c r="CG26" s="417"/>
      <c r="CH26" s="417"/>
      <c r="CI26" s="417"/>
      <c r="CJ26" s="417"/>
      <c r="CK26" s="417"/>
      <c r="CL26" s="417"/>
      <c r="CM26" s="417"/>
      <c r="CN26" s="417"/>
      <c r="CO26" s="417"/>
      <c r="CP26" s="417"/>
      <c r="CQ26" s="417"/>
      <c r="CR26" s="417"/>
      <c r="CS26" s="418"/>
      <c r="CT26" s="389"/>
      <c r="CU26" s="390"/>
      <c r="CV26" s="390"/>
      <c r="CW26" s="390"/>
      <c r="CX26" s="390"/>
      <c r="CY26" s="390"/>
      <c r="CZ26" s="390"/>
      <c r="DA26" s="391"/>
      <c r="DB26" s="389"/>
      <c r="DC26" s="390"/>
      <c r="DD26" s="390"/>
      <c r="DE26" s="390"/>
      <c r="DF26" s="390"/>
      <c r="DG26" s="390"/>
      <c r="DH26" s="390"/>
      <c r="DI26" s="391"/>
    </row>
    <row r="27" spans="1:113" ht="18.75" customHeight="1" thickBot="1" x14ac:dyDescent="0.2">
      <c r="A27" s="169"/>
      <c r="B27" s="435"/>
      <c r="C27" s="436"/>
      <c r="D27" s="437"/>
      <c r="E27" s="392" t="s">
        <v>170</v>
      </c>
      <c r="F27" s="393"/>
      <c r="G27" s="393"/>
      <c r="H27" s="393"/>
      <c r="I27" s="393"/>
      <c r="J27" s="393"/>
      <c r="K27" s="394"/>
      <c r="L27" s="395">
        <v>1</v>
      </c>
      <c r="M27" s="396"/>
      <c r="N27" s="396"/>
      <c r="O27" s="396"/>
      <c r="P27" s="397"/>
      <c r="Q27" s="395">
        <v>5240</v>
      </c>
      <c r="R27" s="396"/>
      <c r="S27" s="396"/>
      <c r="T27" s="396"/>
      <c r="U27" s="396"/>
      <c r="V27" s="397"/>
      <c r="W27" s="454"/>
      <c r="X27" s="436"/>
      <c r="Y27" s="437"/>
      <c r="Z27" s="392" t="s">
        <v>171</v>
      </c>
      <c r="AA27" s="393"/>
      <c r="AB27" s="393"/>
      <c r="AC27" s="393"/>
      <c r="AD27" s="393"/>
      <c r="AE27" s="393"/>
      <c r="AF27" s="393"/>
      <c r="AG27" s="394"/>
      <c r="AH27" s="395">
        <v>10</v>
      </c>
      <c r="AI27" s="396"/>
      <c r="AJ27" s="396"/>
      <c r="AK27" s="396"/>
      <c r="AL27" s="397"/>
      <c r="AM27" s="395">
        <v>39120</v>
      </c>
      <c r="AN27" s="396"/>
      <c r="AO27" s="396"/>
      <c r="AP27" s="396"/>
      <c r="AQ27" s="396"/>
      <c r="AR27" s="397"/>
      <c r="AS27" s="395">
        <v>3912</v>
      </c>
      <c r="AT27" s="396"/>
      <c r="AU27" s="396"/>
      <c r="AV27" s="396"/>
      <c r="AW27" s="396"/>
      <c r="AX27" s="398"/>
      <c r="AY27" s="425" t="s">
        <v>172</v>
      </c>
      <c r="AZ27" s="426"/>
      <c r="BA27" s="426"/>
      <c r="BB27" s="426"/>
      <c r="BC27" s="426"/>
      <c r="BD27" s="426"/>
      <c r="BE27" s="426"/>
      <c r="BF27" s="426"/>
      <c r="BG27" s="426"/>
      <c r="BH27" s="426"/>
      <c r="BI27" s="426"/>
      <c r="BJ27" s="426"/>
      <c r="BK27" s="426"/>
      <c r="BL27" s="426"/>
      <c r="BM27" s="427"/>
      <c r="BN27" s="422">
        <v>1331842</v>
      </c>
      <c r="BO27" s="423"/>
      <c r="BP27" s="423"/>
      <c r="BQ27" s="423"/>
      <c r="BR27" s="423"/>
      <c r="BS27" s="423"/>
      <c r="BT27" s="423"/>
      <c r="BU27" s="424"/>
      <c r="BV27" s="422">
        <v>1329014</v>
      </c>
      <c r="BW27" s="423"/>
      <c r="BX27" s="423"/>
      <c r="BY27" s="423"/>
      <c r="BZ27" s="423"/>
      <c r="CA27" s="423"/>
      <c r="CB27" s="423"/>
      <c r="CC27" s="424"/>
      <c r="CD27" s="184"/>
      <c r="CE27" s="417"/>
      <c r="CF27" s="417"/>
      <c r="CG27" s="417"/>
      <c r="CH27" s="417"/>
      <c r="CI27" s="417"/>
      <c r="CJ27" s="417"/>
      <c r="CK27" s="417"/>
      <c r="CL27" s="417"/>
      <c r="CM27" s="417"/>
      <c r="CN27" s="417"/>
      <c r="CO27" s="417"/>
      <c r="CP27" s="417"/>
      <c r="CQ27" s="417"/>
      <c r="CR27" s="417"/>
      <c r="CS27" s="418"/>
      <c r="CT27" s="389"/>
      <c r="CU27" s="390"/>
      <c r="CV27" s="390"/>
      <c r="CW27" s="390"/>
      <c r="CX27" s="390"/>
      <c r="CY27" s="390"/>
      <c r="CZ27" s="390"/>
      <c r="DA27" s="391"/>
      <c r="DB27" s="389"/>
      <c r="DC27" s="390"/>
      <c r="DD27" s="390"/>
      <c r="DE27" s="390"/>
      <c r="DF27" s="390"/>
      <c r="DG27" s="390"/>
      <c r="DH27" s="390"/>
      <c r="DI27" s="391"/>
    </row>
    <row r="28" spans="1:113" ht="18.75" customHeight="1" x14ac:dyDescent="0.15">
      <c r="A28" s="169"/>
      <c r="B28" s="435"/>
      <c r="C28" s="436"/>
      <c r="D28" s="437"/>
      <c r="E28" s="392" t="s">
        <v>173</v>
      </c>
      <c r="F28" s="393"/>
      <c r="G28" s="393"/>
      <c r="H28" s="393"/>
      <c r="I28" s="393"/>
      <c r="J28" s="393"/>
      <c r="K28" s="394"/>
      <c r="L28" s="395">
        <v>1</v>
      </c>
      <c r="M28" s="396"/>
      <c r="N28" s="396"/>
      <c r="O28" s="396"/>
      <c r="P28" s="397"/>
      <c r="Q28" s="395">
        <v>4480</v>
      </c>
      <c r="R28" s="396"/>
      <c r="S28" s="396"/>
      <c r="T28" s="396"/>
      <c r="U28" s="396"/>
      <c r="V28" s="397"/>
      <c r="W28" s="454"/>
      <c r="X28" s="436"/>
      <c r="Y28" s="437"/>
      <c r="Z28" s="392" t="s">
        <v>174</v>
      </c>
      <c r="AA28" s="393"/>
      <c r="AB28" s="393"/>
      <c r="AC28" s="393"/>
      <c r="AD28" s="393"/>
      <c r="AE28" s="393"/>
      <c r="AF28" s="393"/>
      <c r="AG28" s="394"/>
      <c r="AH28" s="395" t="s">
        <v>122</v>
      </c>
      <c r="AI28" s="396"/>
      <c r="AJ28" s="396"/>
      <c r="AK28" s="396"/>
      <c r="AL28" s="397"/>
      <c r="AM28" s="395" t="s">
        <v>122</v>
      </c>
      <c r="AN28" s="396"/>
      <c r="AO28" s="396"/>
      <c r="AP28" s="396"/>
      <c r="AQ28" s="396"/>
      <c r="AR28" s="397"/>
      <c r="AS28" s="395" t="s">
        <v>122</v>
      </c>
      <c r="AT28" s="396"/>
      <c r="AU28" s="396"/>
      <c r="AV28" s="396"/>
      <c r="AW28" s="396"/>
      <c r="AX28" s="398"/>
      <c r="AY28" s="402" t="s">
        <v>175</v>
      </c>
      <c r="AZ28" s="403"/>
      <c r="BA28" s="403"/>
      <c r="BB28" s="404"/>
      <c r="BC28" s="411" t="s">
        <v>46</v>
      </c>
      <c r="BD28" s="412"/>
      <c r="BE28" s="412"/>
      <c r="BF28" s="412"/>
      <c r="BG28" s="412"/>
      <c r="BH28" s="412"/>
      <c r="BI28" s="412"/>
      <c r="BJ28" s="412"/>
      <c r="BK28" s="412"/>
      <c r="BL28" s="412"/>
      <c r="BM28" s="413"/>
      <c r="BN28" s="414">
        <v>9151346</v>
      </c>
      <c r="BO28" s="415"/>
      <c r="BP28" s="415"/>
      <c r="BQ28" s="415"/>
      <c r="BR28" s="415"/>
      <c r="BS28" s="415"/>
      <c r="BT28" s="415"/>
      <c r="BU28" s="416"/>
      <c r="BV28" s="414">
        <v>8047554</v>
      </c>
      <c r="BW28" s="415"/>
      <c r="BX28" s="415"/>
      <c r="BY28" s="415"/>
      <c r="BZ28" s="415"/>
      <c r="CA28" s="415"/>
      <c r="CB28" s="415"/>
      <c r="CC28" s="416"/>
      <c r="CD28" s="182"/>
      <c r="CE28" s="417"/>
      <c r="CF28" s="417"/>
      <c r="CG28" s="417"/>
      <c r="CH28" s="417"/>
      <c r="CI28" s="417"/>
      <c r="CJ28" s="417"/>
      <c r="CK28" s="417"/>
      <c r="CL28" s="417"/>
      <c r="CM28" s="417"/>
      <c r="CN28" s="417"/>
      <c r="CO28" s="417"/>
      <c r="CP28" s="417"/>
      <c r="CQ28" s="417"/>
      <c r="CR28" s="417"/>
      <c r="CS28" s="418"/>
      <c r="CT28" s="389"/>
      <c r="CU28" s="390"/>
      <c r="CV28" s="390"/>
      <c r="CW28" s="390"/>
      <c r="CX28" s="390"/>
      <c r="CY28" s="390"/>
      <c r="CZ28" s="390"/>
      <c r="DA28" s="391"/>
      <c r="DB28" s="389"/>
      <c r="DC28" s="390"/>
      <c r="DD28" s="390"/>
      <c r="DE28" s="390"/>
      <c r="DF28" s="390"/>
      <c r="DG28" s="390"/>
      <c r="DH28" s="390"/>
      <c r="DI28" s="391"/>
    </row>
    <row r="29" spans="1:113" ht="18.75" customHeight="1" x14ac:dyDescent="0.15">
      <c r="A29" s="169"/>
      <c r="B29" s="435"/>
      <c r="C29" s="436"/>
      <c r="D29" s="437"/>
      <c r="E29" s="392" t="s">
        <v>176</v>
      </c>
      <c r="F29" s="393"/>
      <c r="G29" s="393"/>
      <c r="H29" s="393"/>
      <c r="I29" s="393"/>
      <c r="J29" s="393"/>
      <c r="K29" s="394"/>
      <c r="L29" s="395">
        <v>18</v>
      </c>
      <c r="M29" s="396"/>
      <c r="N29" s="396"/>
      <c r="O29" s="396"/>
      <c r="P29" s="397"/>
      <c r="Q29" s="395">
        <v>4040</v>
      </c>
      <c r="R29" s="396"/>
      <c r="S29" s="396"/>
      <c r="T29" s="396"/>
      <c r="U29" s="396"/>
      <c r="V29" s="397"/>
      <c r="W29" s="455"/>
      <c r="X29" s="456"/>
      <c r="Y29" s="457"/>
      <c r="Z29" s="392" t="s">
        <v>177</v>
      </c>
      <c r="AA29" s="393"/>
      <c r="AB29" s="393"/>
      <c r="AC29" s="393"/>
      <c r="AD29" s="393"/>
      <c r="AE29" s="393"/>
      <c r="AF29" s="393"/>
      <c r="AG29" s="394"/>
      <c r="AH29" s="395">
        <v>480</v>
      </c>
      <c r="AI29" s="396"/>
      <c r="AJ29" s="396"/>
      <c r="AK29" s="396"/>
      <c r="AL29" s="397"/>
      <c r="AM29" s="395">
        <v>1555810</v>
      </c>
      <c r="AN29" s="396"/>
      <c r="AO29" s="396"/>
      <c r="AP29" s="396"/>
      <c r="AQ29" s="396"/>
      <c r="AR29" s="397"/>
      <c r="AS29" s="395">
        <v>3241</v>
      </c>
      <c r="AT29" s="396"/>
      <c r="AU29" s="396"/>
      <c r="AV29" s="396"/>
      <c r="AW29" s="396"/>
      <c r="AX29" s="398"/>
      <c r="AY29" s="405"/>
      <c r="AZ29" s="406"/>
      <c r="BA29" s="406"/>
      <c r="BB29" s="407"/>
      <c r="BC29" s="399" t="s">
        <v>178</v>
      </c>
      <c r="BD29" s="400"/>
      <c r="BE29" s="400"/>
      <c r="BF29" s="400"/>
      <c r="BG29" s="400"/>
      <c r="BH29" s="400"/>
      <c r="BI29" s="400"/>
      <c r="BJ29" s="400"/>
      <c r="BK29" s="400"/>
      <c r="BL29" s="400"/>
      <c r="BM29" s="401"/>
      <c r="BN29" s="419">
        <v>3342981</v>
      </c>
      <c r="BO29" s="420"/>
      <c r="BP29" s="420"/>
      <c r="BQ29" s="420"/>
      <c r="BR29" s="420"/>
      <c r="BS29" s="420"/>
      <c r="BT29" s="420"/>
      <c r="BU29" s="421"/>
      <c r="BV29" s="419">
        <v>2803836</v>
      </c>
      <c r="BW29" s="420"/>
      <c r="BX29" s="420"/>
      <c r="BY29" s="420"/>
      <c r="BZ29" s="420"/>
      <c r="CA29" s="420"/>
      <c r="CB29" s="420"/>
      <c r="CC29" s="421"/>
      <c r="CD29" s="184"/>
      <c r="CE29" s="417"/>
      <c r="CF29" s="417"/>
      <c r="CG29" s="417"/>
      <c r="CH29" s="417"/>
      <c r="CI29" s="417"/>
      <c r="CJ29" s="417"/>
      <c r="CK29" s="417"/>
      <c r="CL29" s="417"/>
      <c r="CM29" s="417"/>
      <c r="CN29" s="417"/>
      <c r="CO29" s="417"/>
      <c r="CP29" s="417"/>
      <c r="CQ29" s="417"/>
      <c r="CR29" s="417"/>
      <c r="CS29" s="418"/>
      <c r="CT29" s="389"/>
      <c r="CU29" s="390"/>
      <c r="CV29" s="390"/>
      <c r="CW29" s="390"/>
      <c r="CX29" s="390"/>
      <c r="CY29" s="390"/>
      <c r="CZ29" s="390"/>
      <c r="DA29" s="391"/>
      <c r="DB29" s="389"/>
      <c r="DC29" s="390"/>
      <c r="DD29" s="390"/>
      <c r="DE29" s="390"/>
      <c r="DF29" s="390"/>
      <c r="DG29" s="390"/>
      <c r="DH29" s="390"/>
      <c r="DI29" s="391"/>
    </row>
    <row r="30" spans="1:113" ht="18.75" customHeight="1" thickBot="1" x14ac:dyDescent="0.2">
      <c r="A30" s="169"/>
      <c r="B30" s="438"/>
      <c r="C30" s="439"/>
      <c r="D30" s="440"/>
      <c r="E30" s="374"/>
      <c r="F30" s="375"/>
      <c r="G30" s="375"/>
      <c r="H30" s="375"/>
      <c r="I30" s="375"/>
      <c r="J30" s="375"/>
      <c r="K30" s="376"/>
      <c r="L30" s="377"/>
      <c r="M30" s="378"/>
      <c r="N30" s="378"/>
      <c r="O30" s="378"/>
      <c r="P30" s="379"/>
      <c r="Q30" s="377"/>
      <c r="R30" s="378"/>
      <c r="S30" s="378"/>
      <c r="T30" s="378"/>
      <c r="U30" s="378"/>
      <c r="V30" s="379"/>
      <c r="W30" s="380" t="s">
        <v>179</v>
      </c>
      <c r="X30" s="381"/>
      <c r="Y30" s="381"/>
      <c r="Z30" s="381"/>
      <c r="AA30" s="381"/>
      <c r="AB30" s="381"/>
      <c r="AC30" s="381"/>
      <c r="AD30" s="381"/>
      <c r="AE30" s="381"/>
      <c r="AF30" s="381"/>
      <c r="AG30" s="382"/>
      <c r="AH30" s="383">
        <v>99.3</v>
      </c>
      <c r="AI30" s="384"/>
      <c r="AJ30" s="384"/>
      <c r="AK30" s="384"/>
      <c r="AL30" s="384"/>
      <c r="AM30" s="384"/>
      <c r="AN30" s="384"/>
      <c r="AO30" s="384"/>
      <c r="AP30" s="384"/>
      <c r="AQ30" s="384"/>
      <c r="AR30" s="384"/>
      <c r="AS30" s="384"/>
      <c r="AT30" s="384"/>
      <c r="AU30" s="384"/>
      <c r="AV30" s="384"/>
      <c r="AW30" s="384"/>
      <c r="AX30" s="385"/>
      <c r="AY30" s="408"/>
      <c r="AZ30" s="409"/>
      <c r="BA30" s="409"/>
      <c r="BB30" s="410"/>
      <c r="BC30" s="386" t="s">
        <v>48</v>
      </c>
      <c r="BD30" s="387"/>
      <c r="BE30" s="387"/>
      <c r="BF30" s="387"/>
      <c r="BG30" s="387"/>
      <c r="BH30" s="387"/>
      <c r="BI30" s="387"/>
      <c r="BJ30" s="387"/>
      <c r="BK30" s="387"/>
      <c r="BL30" s="387"/>
      <c r="BM30" s="388"/>
      <c r="BN30" s="422">
        <v>12556531</v>
      </c>
      <c r="BO30" s="423"/>
      <c r="BP30" s="423"/>
      <c r="BQ30" s="423"/>
      <c r="BR30" s="423"/>
      <c r="BS30" s="423"/>
      <c r="BT30" s="423"/>
      <c r="BU30" s="424"/>
      <c r="BV30" s="422">
        <v>12325554</v>
      </c>
      <c r="BW30" s="423"/>
      <c r="BX30" s="423"/>
      <c r="BY30" s="423"/>
      <c r="BZ30" s="423"/>
      <c r="CA30" s="423"/>
      <c r="CB30" s="423"/>
      <c r="CC30" s="424"/>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2" t="s">
        <v>180</v>
      </c>
      <c r="D32" s="372"/>
      <c r="E32" s="372"/>
      <c r="F32" s="372"/>
      <c r="G32" s="372"/>
      <c r="H32" s="372"/>
      <c r="I32" s="372"/>
      <c r="J32" s="372"/>
      <c r="K32" s="372"/>
      <c r="L32" s="372"/>
      <c r="M32" s="372"/>
      <c r="N32" s="372"/>
      <c r="O32" s="372"/>
      <c r="P32" s="372"/>
      <c r="Q32" s="372"/>
      <c r="R32" s="372"/>
      <c r="S32" s="372"/>
      <c r="U32" s="373" t="s">
        <v>181</v>
      </c>
      <c r="V32" s="373"/>
      <c r="W32" s="373"/>
      <c r="X32" s="373"/>
      <c r="Y32" s="373"/>
      <c r="Z32" s="373"/>
      <c r="AA32" s="373"/>
      <c r="AB32" s="373"/>
      <c r="AC32" s="373"/>
      <c r="AD32" s="373"/>
      <c r="AE32" s="373"/>
      <c r="AF32" s="373"/>
      <c r="AG32" s="373"/>
      <c r="AH32" s="373"/>
      <c r="AI32" s="373"/>
      <c r="AJ32" s="373"/>
      <c r="AK32" s="373"/>
      <c r="AM32" s="373" t="s">
        <v>182</v>
      </c>
      <c r="AN32" s="373"/>
      <c r="AO32" s="373"/>
      <c r="AP32" s="373"/>
      <c r="AQ32" s="373"/>
      <c r="AR32" s="373"/>
      <c r="AS32" s="373"/>
      <c r="AT32" s="373"/>
      <c r="AU32" s="373"/>
      <c r="AV32" s="373"/>
      <c r="AW32" s="373"/>
      <c r="AX32" s="373"/>
      <c r="AY32" s="373"/>
      <c r="AZ32" s="373"/>
      <c r="BA32" s="373"/>
      <c r="BB32" s="373"/>
      <c r="BC32" s="373"/>
      <c r="BE32" s="373" t="s">
        <v>183</v>
      </c>
      <c r="BF32" s="373"/>
      <c r="BG32" s="373"/>
      <c r="BH32" s="373"/>
      <c r="BI32" s="373"/>
      <c r="BJ32" s="373"/>
      <c r="BK32" s="373"/>
      <c r="BL32" s="373"/>
      <c r="BM32" s="373"/>
      <c r="BN32" s="373"/>
      <c r="BO32" s="373"/>
      <c r="BP32" s="373"/>
      <c r="BQ32" s="373"/>
      <c r="BR32" s="373"/>
      <c r="BS32" s="373"/>
      <c r="BT32" s="373"/>
      <c r="BU32" s="373"/>
      <c r="BW32" s="373" t="s">
        <v>184</v>
      </c>
      <c r="BX32" s="373"/>
      <c r="BY32" s="373"/>
      <c r="BZ32" s="373"/>
      <c r="CA32" s="373"/>
      <c r="CB32" s="373"/>
      <c r="CC32" s="373"/>
      <c r="CD32" s="373"/>
      <c r="CE32" s="373"/>
      <c r="CF32" s="373"/>
      <c r="CG32" s="373"/>
      <c r="CH32" s="373"/>
      <c r="CI32" s="373"/>
      <c r="CJ32" s="373"/>
      <c r="CK32" s="373"/>
      <c r="CL32" s="373"/>
      <c r="CM32" s="373"/>
      <c r="CO32" s="373" t="s">
        <v>185</v>
      </c>
      <c r="CP32" s="373"/>
      <c r="CQ32" s="373"/>
      <c r="CR32" s="373"/>
      <c r="CS32" s="373"/>
      <c r="CT32" s="373"/>
      <c r="CU32" s="373"/>
      <c r="CV32" s="373"/>
      <c r="CW32" s="373"/>
      <c r="CX32" s="373"/>
      <c r="CY32" s="373"/>
      <c r="CZ32" s="373"/>
      <c r="DA32" s="373"/>
      <c r="DB32" s="373"/>
      <c r="DC32" s="373"/>
      <c r="DD32" s="373"/>
      <c r="DE32" s="373"/>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5</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8</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11</v>
      </c>
      <c r="BX34" s="367"/>
      <c r="BY34" s="368" t="str">
        <f>IF('各会計、関係団体の財政状況及び健全化判断比率'!B68="","",'各会計、関係団体の財政状況及び健全化判断比率'!B68)</f>
        <v>播磨高原広域事務組合</v>
      </c>
      <c r="BZ34" s="368"/>
      <c r="CA34" s="368"/>
      <c r="CB34" s="368"/>
      <c r="CC34" s="368"/>
      <c r="CD34" s="368"/>
      <c r="CE34" s="368"/>
      <c r="CF34" s="368"/>
      <c r="CG34" s="368"/>
      <c r="CH34" s="368"/>
      <c r="CI34" s="368"/>
      <c r="CJ34" s="368"/>
      <c r="CK34" s="368"/>
      <c r="CL34" s="368"/>
      <c r="CM34" s="368"/>
      <c r="CN34" s="169"/>
      <c r="CO34" s="367" t="str">
        <f>IF(CQ34="","",MAX(C34:D43,U34:V43,AM34:AN43,BE34:BF43,BW34:BX43)+1)</f>
        <v/>
      </c>
      <c r="CP34" s="367"/>
      <c r="CQ34" s="368" t="str">
        <f>IF('各会計、関係団体の財政状況及び健全化判断比率'!BS7="","",'各会計、関係団体の財政状況及び健全化判断比率'!BS7)</f>
        <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土地取得造成事業特別会計</v>
      </c>
      <c r="F35" s="368"/>
      <c r="G35" s="368"/>
      <c r="H35" s="368"/>
      <c r="I35" s="368"/>
      <c r="J35" s="368"/>
      <c r="K35" s="368"/>
      <c r="L35" s="368"/>
      <c r="M35" s="368"/>
      <c r="N35" s="368"/>
      <c r="O35" s="368"/>
      <c r="P35" s="368"/>
      <c r="Q35" s="368"/>
      <c r="R35" s="368"/>
      <c r="S35" s="368"/>
      <c r="T35" s="169"/>
      <c r="U35" s="367">
        <f>IF(W35="","",U34+1)</f>
        <v>6</v>
      </c>
      <c r="V35" s="367"/>
      <c r="W35" s="368" t="str">
        <f>IF('各会計、関係団体の財政状況及び健全化判断比率'!B29="","",'各会計、関係団体の財政状況及び健全化判断比率'!B29)</f>
        <v>後期高齢者医療事業特別会計</v>
      </c>
      <c r="X35" s="368"/>
      <c r="Y35" s="368"/>
      <c r="Z35" s="368"/>
      <c r="AA35" s="368"/>
      <c r="AB35" s="368"/>
      <c r="AC35" s="368"/>
      <c r="AD35" s="368"/>
      <c r="AE35" s="368"/>
      <c r="AF35" s="368"/>
      <c r="AG35" s="368"/>
      <c r="AH35" s="368"/>
      <c r="AI35" s="368"/>
      <c r="AJ35" s="368"/>
      <c r="AK35" s="368"/>
      <c r="AL35" s="169"/>
      <c r="AM35" s="367">
        <f t="shared" ref="AM35:AM43" si="0">IF(AO35="","",AM34+1)</f>
        <v>9</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12</v>
      </c>
      <c r="BX35" s="367"/>
      <c r="BY35" s="368" t="str">
        <f>IF('各会計、関係団体の財政状況及び健全化判断比率'!B69="","",'各会計、関係団体の財政状況及び健全化判断比率'!B69)</f>
        <v>揖龍保健衛生施設事務組合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f>IF(E36="","",C35+1)</f>
        <v>3</v>
      </c>
      <c r="D36" s="367"/>
      <c r="E36" s="368" t="str">
        <f>IF('各会計、関係団体の財政状況及び健全化判断比率'!B9="","",'各会計、関係団体の財政状況及び健全化判断比率'!B9)</f>
        <v>揖龍公平委員会事業特別会計</v>
      </c>
      <c r="F36" s="368"/>
      <c r="G36" s="368"/>
      <c r="H36" s="368"/>
      <c r="I36" s="368"/>
      <c r="J36" s="368"/>
      <c r="K36" s="368"/>
      <c r="L36" s="368"/>
      <c r="M36" s="368"/>
      <c r="N36" s="368"/>
      <c r="O36" s="368"/>
      <c r="P36" s="368"/>
      <c r="Q36" s="368"/>
      <c r="R36" s="368"/>
      <c r="S36" s="368"/>
      <c r="T36" s="169"/>
      <c r="U36" s="367">
        <f t="shared" ref="U36:U43" si="4">IF(W36="","",U35+1)</f>
        <v>7</v>
      </c>
      <c r="V36" s="367"/>
      <c r="W36" s="368" t="str">
        <f>IF('各会計、関係団体の財政状況及び健全化判断比率'!B30="","",'各会計、関係団体の財政状況及び健全化判断比率'!B30)</f>
        <v>介護保険事業特別会計</v>
      </c>
      <c r="X36" s="368"/>
      <c r="Y36" s="368"/>
      <c r="Z36" s="368"/>
      <c r="AA36" s="368"/>
      <c r="AB36" s="368"/>
      <c r="AC36" s="368"/>
      <c r="AD36" s="368"/>
      <c r="AE36" s="368"/>
      <c r="AF36" s="368"/>
      <c r="AG36" s="368"/>
      <c r="AH36" s="368"/>
      <c r="AI36" s="368"/>
      <c r="AJ36" s="368"/>
      <c r="AK36" s="368"/>
      <c r="AL36" s="169"/>
      <c r="AM36" s="367">
        <f t="shared" si="0"/>
        <v>10</v>
      </c>
      <c r="AN36" s="367"/>
      <c r="AO36" s="368" t="str">
        <f>IF('各会計、関係団体の財政状況及び健全化判断比率'!B33="","",'各会計、関係団体の財政状況及び健全化判断比率'!B33)</f>
        <v>国民宿舎事業会計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13</v>
      </c>
      <c r="BX36" s="367"/>
      <c r="BY36" s="368" t="str">
        <f>IF('各会計、関係団体の財政状況及び健全化判断比率'!B70="","",'各会計、関係団体の財政状況及び健全化判断比率'!B70)</f>
        <v>にしはりま環境事務組合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f>IF(E37="","",C36+1)</f>
        <v>4</v>
      </c>
      <c r="D37" s="367"/>
      <c r="E37" s="368" t="str">
        <f>IF('各会計、関係団体の財政状況及び健全化判断比率'!B10="","",'各会計、関係団体の財政状況及び健全化判断比率'!B10)</f>
        <v>病院事業債管理事業特別会計</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14</v>
      </c>
      <c r="BX37" s="367"/>
      <c r="BY37" s="368" t="str">
        <f>IF('各会計、関係団体の財政状況及び健全化判断比率'!B71="","",'各会計、関係団体の財政状況及び健全化判断比率'!B71)</f>
        <v>西播磨水道企業団</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15</v>
      </c>
      <c r="BX38" s="367"/>
      <c r="BY38" s="368" t="str">
        <f>IF('各会計、関係団体の財政状況及び健全化判断比率'!B72="","",'各会計、関係団体の財政状況及び健全化判断比率'!B72)</f>
        <v>西はりま消防組合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16</v>
      </c>
      <c r="BX39" s="367"/>
      <c r="BY39" s="368" t="str">
        <f>IF('各会計、関係団体の財政状況及び健全化判断比率'!B73="","",'各会計、関係団体の財政状況及び健全化判断比率'!B73)</f>
        <v>兵庫県市町村職員退職手当組合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17</v>
      </c>
      <c r="BX40" s="367"/>
      <c r="BY40" s="368" t="str">
        <f>IF('各会計、関係団体の財政状況及び健全化判断比率'!B74="","",'各会計、関係団体の財政状況及び健全化判断比率'!B74)</f>
        <v>兵庫県後期高齢者医療広域連合（一般会計）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18</v>
      </c>
      <c r="BX41" s="367"/>
      <c r="BY41" s="368" t="str">
        <f>IF('各会計、関係団体の財政状況及び健全化判断比率'!B75="","",'各会計、関係団体の財政状況及び健全化判断比率'!B75)</f>
        <v>兵庫県後期高齢者医療広域連合（特別会計）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Bp53Jr8nAfV2rM7jJgvKXLVNegqXjI3MYZV/KXhNa/phnCH9FMXZvxdZ7dVMX4pvAoM77KRjWTdplvvLjqg7Ng==" saltValue="6CEZKirer7phw0nhoepBv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W22:Y29"/>
    <mergeCell ref="Z22:AG23"/>
    <mergeCell ref="CE22:CS23"/>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AY22:BM22"/>
    <mergeCell ref="BN22:BU22"/>
    <mergeCell ref="BV22:CC22"/>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G31"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51" t="s">
        <v>532</v>
      </c>
      <c r="D34" s="1151"/>
      <c r="E34" s="1152"/>
      <c r="F34" s="32">
        <v>6.62</v>
      </c>
      <c r="G34" s="33">
        <v>6.69</v>
      </c>
      <c r="H34" s="33">
        <v>6.89</v>
      </c>
      <c r="I34" s="33">
        <v>6.72</v>
      </c>
      <c r="J34" s="34">
        <v>5.41</v>
      </c>
      <c r="K34" s="22"/>
      <c r="L34" s="22"/>
      <c r="M34" s="22"/>
      <c r="N34" s="22"/>
      <c r="O34" s="22"/>
      <c r="P34" s="22"/>
    </row>
    <row r="35" spans="1:16" ht="39" customHeight="1" x14ac:dyDescent="0.15">
      <c r="A35" s="22"/>
      <c r="B35" s="35"/>
      <c r="C35" s="1145" t="s">
        <v>533</v>
      </c>
      <c r="D35" s="1146"/>
      <c r="E35" s="1147"/>
      <c r="F35" s="36">
        <v>5.57</v>
      </c>
      <c r="G35" s="37">
        <v>6.71</v>
      </c>
      <c r="H35" s="37">
        <v>6.53</v>
      </c>
      <c r="I35" s="37">
        <v>7.04</v>
      </c>
      <c r="J35" s="38">
        <v>4.25</v>
      </c>
      <c r="K35" s="22"/>
      <c r="L35" s="22"/>
      <c r="M35" s="22"/>
      <c r="N35" s="22"/>
      <c r="O35" s="22"/>
      <c r="P35" s="22"/>
    </row>
    <row r="36" spans="1:16" ht="39" customHeight="1" x14ac:dyDescent="0.15">
      <c r="A36" s="22"/>
      <c r="B36" s="35"/>
      <c r="C36" s="1145" t="s">
        <v>534</v>
      </c>
      <c r="D36" s="1146"/>
      <c r="E36" s="1147"/>
      <c r="F36" s="36">
        <v>1.64</v>
      </c>
      <c r="G36" s="37">
        <v>1.38</v>
      </c>
      <c r="H36" s="37">
        <v>1.27</v>
      </c>
      <c r="I36" s="37">
        <v>1.59</v>
      </c>
      <c r="J36" s="38">
        <v>2.16</v>
      </c>
      <c r="K36" s="22"/>
      <c r="L36" s="22"/>
      <c r="M36" s="22"/>
      <c r="N36" s="22"/>
      <c r="O36" s="22"/>
      <c r="P36" s="22"/>
    </row>
    <row r="37" spans="1:16" ht="39" customHeight="1" x14ac:dyDescent="0.15">
      <c r="A37" s="22"/>
      <c r="B37" s="35"/>
      <c r="C37" s="1145" t="s">
        <v>535</v>
      </c>
      <c r="D37" s="1146"/>
      <c r="E37" s="1147"/>
      <c r="F37" s="36">
        <v>0.89</v>
      </c>
      <c r="G37" s="37">
        <v>0.95</v>
      </c>
      <c r="H37" s="37">
        <v>1.02</v>
      </c>
      <c r="I37" s="37">
        <v>1.04</v>
      </c>
      <c r="J37" s="38">
        <v>0.21</v>
      </c>
      <c r="K37" s="22"/>
      <c r="L37" s="22"/>
      <c r="M37" s="22"/>
      <c r="N37" s="22"/>
      <c r="O37" s="22"/>
      <c r="P37" s="22"/>
    </row>
    <row r="38" spans="1:16" ht="39" customHeight="1" x14ac:dyDescent="0.15">
      <c r="A38" s="22"/>
      <c r="B38" s="35"/>
      <c r="C38" s="1145" t="s">
        <v>536</v>
      </c>
      <c r="D38" s="1146"/>
      <c r="E38" s="1147"/>
      <c r="F38" s="36">
        <v>0.01</v>
      </c>
      <c r="G38" s="37">
        <v>0.02</v>
      </c>
      <c r="H38" s="37">
        <v>0.02</v>
      </c>
      <c r="I38" s="37">
        <v>0.03</v>
      </c>
      <c r="J38" s="38">
        <v>0.04</v>
      </c>
      <c r="K38" s="22"/>
      <c r="L38" s="22"/>
      <c r="M38" s="22"/>
      <c r="N38" s="22"/>
      <c r="O38" s="22"/>
      <c r="P38" s="22"/>
    </row>
    <row r="39" spans="1:16" ht="39" customHeight="1" x14ac:dyDescent="0.15">
      <c r="A39" s="22"/>
      <c r="B39" s="35"/>
      <c r="C39" s="1145" t="s">
        <v>537</v>
      </c>
      <c r="D39" s="1146"/>
      <c r="E39" s="1147"/>
      <c r="F39" s="36">
        <v>0.41</v>
      </c>
      <c r="G39" s="37">
        <v>0.61</v>
      </c>
      <c r="H39" s="37">
        <v>0.28999999999999998</v>
      </c>
      <c r="I39" s="37">
        <v>0.21</v>
      </c>
      <c r="J39" s="38">
        <v>0.03</v>
      </c>
      <c r="K39" s="22"/>
      <c r="L39" s="22"/>
      <c r="M39" s="22"/>
      <c r="N39" s="22"/>
      <c r="O39" s="22"/>
      <c r="P39" s="22"/>
    </row>
    <row r="40" spans="1:16" ht="39" customHeight="1" x14ac:dyDescent="0.15">
      <c r="A40" s="22"/>
      <c r="B40" s="35"/>
      <c r="C40" s="1145" t="s">
        <v>538</v>
      </c>
      <c r="D40" s="1146"/>
      <c r="E40" s="1147"/>
      <c r="F40" s="36">
        <v>0</v>
      </c>
      <c r="G40" s="37">
        <v>0</v>
      </c>
      <c r="H40" s="37">
        <v>0</v>
      </c>
      <c r="I40" s="37">
        <v>0.13</v>
      </c>
      <c r="J40" s="38">
        <v>0.02</v>
      </c>
      <c r="K40" s="22"/>
      <c r="L40" s="22"/>
      <c r="M40" s="22"/>
      <c r="N40" s="22"/>
      <c r="O40" s="22"/>
      <c r="P40" s="22"/>
    </row>
    <row r="41" spans="1:16" ht="39" customHeight="1" x14ac:dyDescent="0.15">
      <c r="A41" s="22"/>
      <c r="B41" s="35"/>
      <c r="C41" s="1145" t="s">
        <v>539</v>
      </c>
      <c r="D41" s="1146"/>
      <c r="E41" s="1147"/>
      <c r="F41" s="36">
        <v>0</v>
      </c>
      <c r="G41" s="37">
        <v>0</v>
      </c>
      <c r="H41" s="37">
        <v>0</v>
      </c>
      <c r="I41" s="37">
        <v>0</v>
      </c>
      <c r="J41" s="38">
        <v>0</v>
      </c>
      <c r="K41" s="22"/>
      <c r="L41" s="22"/>
      <c r="M41" s="22"/>
      <c r="N41" s="22"/>
      <c r="O41" s="22"/>
      <c r="P41" s="22"/>
    </row>
    <row r="42" spans="1:16" ht="39" customHeight="1" x14ac:dyDescent="0.15">
      <c r="A42" s="22"/>
      <c r="B42" s="39"/>
      <c r="C42" s="1145" t="s">
        <v>540</v>
      </c>
      <c r="D42" s="1146"/>
      <c r="E42" s="1147"/>
      <c r="F42" s="36" t="s">
        <v>489</v>
      </c>
      <c r="G42" s="37" t="s">
        <v>489</v>
      </c>
      <c r="H42" s="37" t="s">
        <v>489</v>
      </c>
      <c r="I42" s="37" t="s">
        <v>489</v>
      </c>
      <c r="J42" s="38" t="s">
        <v>489</v>
      </c>
      <c r="K42" s="22"/>
      <c r="L42" s="22"/>
      <c r="M42" s="22"/>
      <c r="N42" s="22"/>
      <c r="O42" s="22"/>
      <c r="P42" s="22"/>
    </row>
    <row r="43" spans="1:16" ht="39" customHeight="1" thickBot="1" x14ac:dyDescent="0.2">
      <c r="A43" s="22"/>
      <c r="B43" s="40"/>
      <c r="C43" s="1148" t="s">
        <v>541</v>
      </c>
      <c r="D43" s="1149"/>
      <c r="E43" s="1150"/>
      <c r="F43" s="41">
        <v>0</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2VlxY54aYxm4XZixUDHZ+63fFkHZVz6SzHDRktW7n+V00qlOe85X0vTu6/M0cn28H+YaXEfb5uNuwXJcqychoQ==" saltValue="7Q4lvfi70mZzpkErdoo0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4" zoomScaleSheetLayoutView="55" workbookViewId="0">
      <selection activeCell="N58" sqref="N58"/>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3452</v>
      </c>
      <c r="L45" s="60">
        <v>3501</v>
      </c>
      <c r="M45" s="60">
        <v>3569</v>
      </c>
      <c r="N45" s="60">
        <v>3585</v>
      </c>
      <c r="O45" s="61">
        <v>3656</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489</v>
      </c>
      <c r="L46" s="64" t="s">
        <v>489</v>
      </c>
      <c r="M46" s="64" t="s">
        <v>489</v>
      </c>
      <c r="N46" s="64" t="s">
        <v>489</v>
      </c>
      <c r="O46" s="65" t="s">
        <v>489</v>
      </c>
      <c r="P46" s="48"/>
      <c r="Q46" s="48"/>
      <c r="R46" s="48"/>
      <c r="S46" s="48"/>
      <c r="T46" s="48"/>
      <c r="U46" s="48"/>
    </row>
    <row r="47" spans="1:21" ht="30.75" customHeight="1" x14ac:dyDescent="0.15">
      <c r="A47" s="48"/>
      <c r="B47" s="1178"/>
      <c r="C47" s="1179"/>
      <c r="D47" s="62"/>
      <c r="E47" s="1155" t="s">
        <v>12</v>
      </c>
      <c r="F47" s="1155"/>
      <c r="G47" s="1155"/>
      <c r="H47" s="1155"/>
      <c r="I47" s="1155"/>
      <c r="J47" s="1156"/>
      <c r="K47" s="63">
        <v>33</v>
      </c>
      <c r="L47" s="64">
        <v>33</v>
      </c>
      <c r="M47" s="64">
        <v>33</v>
      </c>
      <c r="N47" s="64">
        <v>33</v>
      </c>
      <c r="O47" s="65">
        <v>33</v>
      </c>
      <c r="P47" s="48"/>
      <c r="Q47" s="48"/>
      <c r="R47" s="48"/>
      <c r="S47" s="48"/>
      <c r="T47" s="48"/>
      <c r="U47" s="48"/>
    </row>
    <row r="48" spans="1:21" ht="30.75" customHeight="1" x14ac:dyDescent="0.15">
      <c r="A48" s="48"/>
      <c r="B48" s="1178"/>
      <c r="C48" s="1179"/>
      <c r="D48" s="62"/>
      <c r="E48" s="1155" t="s">
        <v>13</v>
      </c>
      <c r="F48" s="1155"/>
      <c r="G48" s="1155"/>
      <c r="H48" s="1155"/>
      <c r="I48" s="1155"/>
      <c r="J48" s="1156"/>
      <c r="K48" s="63">
        <v>2685</v>
      </c>
      <c r="L48" s="64">
        <v>2487</v>
      </c>
      <c r="M48" s="64">
        <v>2491</v>
      </c>
      <c r="N48" s="64">
        <v>2362</v>
      </c>
      <c r="O48" s="65">
        <v>2192</v>
      </c>
      <c r="P48" s="48"/>
      <c r="Q48" s="48"/>
      <c r="R48" s="48"/>
      <c r="S48" s="48"/>
      <c r="T48" s="48"/>
      <c r="U48" s="48"/>
    </row>
    <row r="49" spans="1:21" ht="30.75" customHeight="1" x14ac:dyDescent="0.15">
      <c r="A49" s="48"/>
      <c r="B49" s="1178"/>
      <c r="C49" s="1179"/>
      <c r="D49" s="62"/>
      <c r="E49" s="1155" t="s">
        <v>14</v>
      </c>
      <c r="F49" s="1155"/>
      <c r="G49" s="1155"/>
      <c r="H49" s="1155"/>
      <c r="I49" s="1155"/>
      <c r="J49" s="1156"/>
      <c r="K49" s="63">
        <v>216</v>
      </c>
      <c r="L49" s="64">
        <v>209</v>
      </c>
      <c r="M49" s="64">
        <v>208</v>
      </c>
      <c r="N49" s="64">
        <v>203</v>
      </c>
      <c r="O49" s="65">
        <v>186</v>
      </c>
      <c r="P49" s="48"/>
      <c r="Q49" s="48"/>
      <c r="R49" s="48"/>
      <c r="S49" s="48"/>
      <c r="T49" s="48"/>
      <c r="U49" s="48"/>
    </row>
    <row r="50" spans="1:21" ht="30.75" customHeight="1" x14ac:dyDescent="0.15">
      <c r="A50" s="48"/>
      <c r="B50" s="1178"/>
      <c r="C50" s="1179"/>
      <c r="D50" s="62"/>
      <c r="E50" s="1155" t="s">
        <v>15</v>
      </c>
      <c r="F50" s="1155"/>
      <c r="G50" s="1155"/>
      <c r="H50" s="1155"/>
      <c r="I50" s="1155"/>
      <c r="J50" s="1156"/>
      <c r="K50" s="63" t="s">
        <v>489</v>
      </c>
      <c r="L50" s="64" t="s">
        <v>489</v>
      </c>
      <c r="M50" s="64" t="s">
        <v>489</v>
      </c>
      <c r="N50" s="64" t="s">
        <v>489</v>
      </c>
      <c r="O50" s="65" t="s">
        <v>489</v>
      </c>
      <c r="P50" s="48"/>
      <c r="Q50" s="48"/>
      <c r="R50" s="48"/>
      <c r="S50" s="48"/>
      <c r="T50" s="48"/>
      <c r="U50" s="48"/>
    </row>
    <row r="51" spans="1:21" ht="30.75" customHeight="1" x14ac:dyDescent="0.15">
      <c r="A51" s="48"/>
      <c r="B51" s="1180"/>
      <c r="C51" s="1181"/>
      <c r="D51" s="66"/>
      <c r="E51" s="1155" t="s">
        <v>16</v>
      </c>
      <c r="F51" s="1155"/>
      <c r="G51" s="1155"/>
      <c r="H51" s="1155"/>
      <c r="I51" s="1155"/>
      <c r="J51" s="1156"/>
      <c r="K51" s="63">
        <v>1</v>
      </c>
      <c r="L51" s="64" t="s">
        <v>489</v>
      </c>
      <c r="M51" s="64" t="s">
        <v>489</v>
      </c>
      <c r="N51" s="64" t="s">
        <v>489</v>
      </c>
      <c r="O51" s="65">
        <v>0</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4844</v>
      </c>
      <c r="L52" s="64">
        <v>5020</v>
      </c>
      <c r="M52" s="64">
        <v>4963</v>
      </c>
      <c r="N52" s="64">
        <v>4910</v>
      </c>
      <c r="O52" s="65">
        <v>4822</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1543</v>
      </c>
      <c r="L53" s="69">
        <v>1210</v>
      </c>
      <c r="M53" s="69">
        <v>1338</v>
      </c>
      <c r="N53" s="69">
        <v>1273</v>
      </c>
      <c r="O53" s="70">
        <v>1245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v>517</v>
      </c>
      <c r="L60" s="90">
        <v>550</v>
      </c>
      <c r="M60" s="90">
        <v>583</v>
      </c>
      <c r="N60" s="90">
        <v>550</v>
      </c>
      <c r="O60" s="91">
        <v>583</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SKKJ+6SAgQ+o9h5oujRRlp5FHElJFBiNsodraFpKHLh1DiOGtMSEfC2mJkru71Bt8HbDI15DQ+w5j77O97WzA==" saltValue="NXWPZM2AqtUd1MmwZ41qQ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abSelected="1"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196" t="s">
        <v>30</v>
      </c>
      <c r="C41" s="1197"/>
      <c r="D41" s="105"/>
      <c r="E41" s="1198" t="s">
        <v>31</v>
      </c>
      <c r="F41" s="1198"/>
      <c r="G41" s="1198"/>
      <c r="H41" s="1199"/>
      <c r="I41" s="343">
        <v>42202</v>
      </c>
      <c r="J41" s="344">
        <v>42342</v>
      </c>
      <c r="K41" s="344">
        <v>41613</v>
      </c>
      <c r="L41" s="344">
        <v>40410</v>
      </c>
      <c r="M41" s="345">
        <v>39285</v>
      </c>
    </row>
    <row r="42" spans="2:13" ht="27.75" customHeight="1" x14ac:dyDescent="0.15">
      <c r="B42" s="1186"/>
      <c r="C42" s="1187"/>
      <c r="D42" s="106"/>
      <c r="E42" s="1190" t="s">
        <v>32</v>
      </c>
      <c r="F42" s="1190"/>
      <c r="G42" s="1190"/>
      <c r="H42" s="1191"/>
      <c r="I42" s="346" t="s">
        <v>489</v>
      </c>
      <c r="J42" s="347" t="s">
        <v>489</v>
      </c>
      <c r="K42" s="347" t="s">
        <v>489</v>
      </c>
      <c r="L42" s="347" t="s">
        <v>489</v>
      </c>
      <c r="M42" s="348" t="s">
        <v>489</v>
      </c>
    </row>
    <row r="43" spans="2:13" ht="27.75" customHeight="1" x14ac:dyDescent="0.15">
      <c r="B43" s="1186"/>
      <c r="C43" s="1187"/>
      <c r="D43" s="106"/>
      <c r="E43" s="1190" t="s">
        <v>33</v>
      </c>
      <c r="F43" s="1190"/>
      <c r="G43" s="1190"/>
      <c r="H43" s="1191"/>
      <c r="I43" s="346">
        <v>22632</v>
      </c>
      <c r="J43" s="347">
        <v>19316</v>
      </c>
      <c r="K43" s="347">
        <v>16483</v>
      </c>
      <c r="L43" s="347">
        <v>15603</v>
      </c>
      <c r="M43" s="348">
        <v>12968</v>
      </c>
    </row>
    <row r="44" spans="2:13" ht="27.75" customHeight="1" x14ac:dyDescent="0.15">
      <c r="B44" s="1186"/>
      <c r="C44" s="1187"/>
      <c r="D44" s="106"/>
      <c r="E44" s="1190" t="s">
        <v>34</v>
      </c>
      <c r="F44" s="1190"/>
      <c r="G44" s="1190"/>
      <c r="H44" s="1191"/>
      <c r="I44" s="346">
        <v>1361</v>
      </c>
      <c r="J44" s="347">
        <v>1146</v>
      </c>
      <c r="K44" s="347">
        <v>941</v>
      </c>
      <c r="L44" s="347">
        <v>798</v>
      </c>
      <c r="M44" s="348">
        <v>648</v>
      </c>
    </row>
    <row r="45" spans="2:13" ht="27.75" customHeight="1" x14ac:dyDescent="0.15">
      <c r="B45" s="1186"/>
      <c r="C45" s="1187"/>
      <c r="D45" s="106"/>
      <c r="E45" s="1190" t="s">
        <v>35</v>
      </c>
      <c r="F45" s="1190"/>
      <c r="G45" s="1190"/>
      <c r="H45" s="1191"/>
      <c r="I45" s="346">
        <v>4004</v>
      </c>
      <c r="J45" s="347">
        <v>3318</v>
      </c>
      <c r="K45" s="347">
        <v>3233</v>
      </c>
      <c r="L45" s="347">
        <v>2994</v>
      </c>
      <c r="M45" s="348">
        <v>3039</v>
      </c>
    </row>
    <row r="46" spans="2:13" ht="27.75" customHeight="1" x14ac:dyDescent="0.15">
      <c r="B46" s="1186"/>
      <c r="C46" s="1187"/>
      <c r="D46" s="107"/>
      <c r="E46" s="1190" t="s">
        <v>36</v>
      </c>
      <c r="F46" s="1190"/>
      <c r="G46" s="1190"/>
      <c r="H46" s="1191"/>
      <c r="I46" s="346" t="s">
        <v>489</v>
      </c>
      <c r="J46" s="347" t="s">
        <v>489</v>
      </c>
      <c r="K46" s="347" t="s">
        <v>489</v>
      </c>
      <c r="L46" s="347" t="s">
        <v>489</v>
      </c>
      <c r="M46" s="348" t="s">
        <v>489</v>
      </c>
    </row>
    <row r="47" spans="2:13" ht="27.75" customHeight="1" x14ac:dyDescent="0.15">
      <c r="B47" s="1186"/>
      <c r="C47" s="1187"/>
      <c r="D47" s="108"/>
      <c r="E47" s="1200" t="s">
        <v>37</v>
      </c>
      <c r="F47" s="1201"/>
      <c r="G47" s="1201"/>
      <c r="H47" s="1202"/>
      <c r="I47" s="346" t="s">
        <v>489</v>
      </c>
      <c r="J47" s="347" t="s">
        <v>489</v>
      </c>
      <c r="K47" s="347" t="s">
        <v>489</v>
      </c>
      <c r="L47" s="347" t="s">
        <v>489</v>
      </c>
      <c r="M47" s="348" t="s">
        <v>489</v>
      </c>
    </row>
    <row r="48" spans="2:13" ht="27.75" customHeight="1" x14ac:dyDescent="0.15">
      <c r="B48" s="1186"/>
      <c r="C48" s="1187"/>
      <c r="D48" s="106"/>
      <c r="E48" s="1190" t="s">
        <v>38</v>
      </c>
      <c r="F48" s="1190"/>
      <c r="G48" s="1190"/>
      <c r="H48" s="1191"/>
      <c r="I48" s="346" t="s">
        <v>489</v>
      </c>
      <c r="J48" s="347" t="s">
        <v>489</v>
      </c>
      <c r="K48" s="347" t="s">
        <v>489</v>
      </c>
      <c r="L48" s="347" t="s">
        <v>489</v>
      </c>
      <c r="M48" s="348" t="s">
        <v>489</v>
      </c>
    </row>
    <row r="49" spans="2:13" ht="27.75" customHeight="1" x14ac:dyDescent="0.15">
      <c r="B49" s="1188"/>
      <c r="C49" s="1189"/>
      <c r="D49" s="106"/>
      <c r="E49" s="1190" t="s">
        <v>39</v>
      </c>
      <c r="F49" s="1190"/>
      <c r="G49" s="1190"/>
      <c r="H49" s="1191"/>
      <c r="I49" s="346" t="s">
        <v>489</v>
      </c>
      <c r="J49" s="347" t="s">
        <v>489</v>
      </c>
      <c r="K49" s="347" t="s">
        <v>489</v>
      </c>
      <c r="L49" s="347" t="s">
        <v>489</v>
      </c>
      <c r="M49" s="348" t="s">
        <v>489</v>
      </c>
    </row>
    <row r="50" spans="2:13" ht="27.75" customHeight="1" x14ac:dyDescent="0.15">
      <c r="B50" s="1184" t="s">
        <v>40</v>
      </c>
      <c r="C50" s="1185"/>
      <c r="D50" s="109"/>
      <c r="E50" s="1190" t="s">
        <v>41</v>
      </c>
      <c r="F50" s="1190"/>
      <c r="G50" s="1190"/>
      <c r="H50" s="1191"/>
      <c r="I50" s="346">
        <v>17632</v>
      </c>
      <c r="J50" s="347">
        <v>20195</v>
      </c>
      <c r="K50" s="347">
        <v>21348</v>
      </c>
      <c r="L50" s="347">
        <v>22548</v>
      </c>
      <c r="M50" s="348">
        <v>24457</v>
      </c>
    </row>
    <row r="51" spans="2:13" ht="27.75" customHeight="1" x14ac:dyDescent="0.15">
      <c r="B51" s="1186"/>
      <c r="C51" s="1187"/>
      <c r="D51" s="106"/>
      <c r="E51" s="1190" t="s">
        <v>42</v>
      </c>
      <c r="F51" s="1190"/>
      <c r="G51" s="1190"/>
      <c r="H51" s="1191"/>
      <c r="I51" s="346">
        <v>3827</v>
      </c>
      <c r="J51" s="347">
        <v>3641</v>
      </c>
      <c r="K51" s="347">
        <v>3473</v>
      </c>
      <c r="L51" s="347">
        <v>3397</v>
      </c>
      <c r="M51" s="348">
        <v>3086</v>
      </c>
    </row>
    <row r="52" spans="2:13" ht="27.75" customHeight="1" x14ac:dyDescent="0.15">
      <c r="B52" s="1188"/>
      <c r="C52" s="1189"/>
      <c r="D52" s="106"/>
      <c r="E52" s="1190" t="s">
        <v>43</v>
      </c>
      <c r="F52" s="1190"/>
      <c r="G52" s="1190"/>
      <c r="H52" s="1191"/>
      <c r="I52" s="346">
        <v>46678</v>
      </c>
      <c r="J52" s="347">
        <v>45456</v>
      </c>
      <c r="K52" s="347">
        <v>43644</v>
      </c>
      <c r="L52" s="347">
        <v>41476</v>
      </c>
      <c r="M52" s="348">
        <v>39171</v>
      </c>
    </row>
    <row r="53" spans="2:13" ht="27.75" customHeight="1" thickBot="1" x14ac:dyDescent="0.2">
      <c r="B53" s="1192" t="s">
        <v>19</v>
      </c>
      <c r="C53" s="1193"/>
      <c r="D53" s="110"/>
      <c r="E53" s="1194" t="s">
        <v>44</v>
      </c>
      <c r="F53" s="1194"/>
      <c r="G53" s="1194"/>
      <c r="H53" s="1195"/>
      <c r="I53" s="349">
        <v>2063</v>
      </c>
      <c r="J53" s="350">
        <v>-3171</v>
      </c>
      <c r="K53" s="350">
        <v>-6195</v>
      </c>
      <c r="L53" s="350">
        <v>-7617</v>
      </c>
      <c r="M53" s="351">
        <v>-10775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zAHBXX+eJojUrcaNR8HgavQb265UcZsiJnHKh7Noz1LAXTufY0CpbAJcXO2NtIVAXP/Q5FexGKt0SRn/+c77Kg==" saltValue="y19fdKd/wHpeM2xmn6h1M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40" zoomScale="70" zoomScaleNormal="70" zoomScaleSheetLayoutView="100" workbookViewId="0">
      <selection activeCell="G60" sqref="G60"/>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11" t="s">
        <v>46</v>
      </c>
      <c r="D55" s="1211"/>
      <c r="E55" s="1212"/>
      <c r="F55" s="352">
        <v>6998</v>
      </c>
      <c r="G55" s="352">
        <v>8048</v>
      </c>
      <c r="H55" s="353">
        <v>9151</v>
      </c>
    </row>
    <row r="56" spans="2:8" ht="52.5" customHeight="1" x14ac:dyDescent="0.15">
      <c r="B56" s="122"/>
      <c r="C56" s="1213" t="s">
        <v>47</v>
      </c>
      <c r="D56" s="1213"/>
      <c r="E56" s="1214"/>
      <c r="F56" s="354">
        <v>2695</v>
      </c>
      <c r="G56" s="354">
        <v>2804</v>
      </c>
      <c r="H56" s="355">
        <v>3343</v>
      </c>
    </row>
    <row r="57" spans="2:8" ht="53.25" customHeight="1" x14ac:dyDescent="0.15">
      <c r="B57" s="122"/>
      <c r="C57" s="1215" t="s">
        <v>48</v>
      </c>
      <c r="D57" s="1215"/>
      <c r="E57" s="1216"/>
      <c r="F57" s="356">
        <v>12362</v>
      </c>
      <c r="G57" s="356">
        <v>12326</v>
      </c>
      <c r="H57" s="357">
        <v>12557</v>
      </c>
    </row>
    <row r="58" spans="2:8" ht="45.75" customHeight="1" x14ac:dyDescent="0.15">
      <c r="B58" s="123"/>
      <c r="C58" s="1203" t="s">
        <v>557</v>
      </c>
      <c r="D58" s="1204"/>
      <c r="E58" s="1205"/>
      <c r="F58" s="358">
        <v>7228</v>
      </c>
      <c r="G58" s="358">
        <v>7578</v>
      </c>
      <c r="H58" s="359">
        <v>7867</v>
      </c>
    </row>
    <row r="59" spans="2:8" ht="45.75" customHeight="1" x14ac:dyDescent="0.15">
      <c r="B59" s="123"/>
      <c r="C59" s="1203" t="s">
        <v>558</v>
      </c>
      <c r="D59" s="1204"/>
      <c r="E59" s="1205"/>
      <c r="F59" s="358">
        <v>3292</v>
      </c>
      <c r="G59" s="358">
        <v>3293</v>
      </c>
      <c r="H59" s="359">
        <v>3293</v>
      </c>
    </row>
    <row r="60" spans="2:8" ht="45.75" customHeight="1" x14ac:dyDescent="0.15">
      <c r="B60" s="123"/>
      <c r="C60" s="1203" t="s">
        <v>559</v>
      </c>
      <c r="D60" s="1204"/>
      <c r="E60" s="1205"/>
      <c r="F60" s="358">
        <v>838</v>
      </c>
      <c r="G60" s="358">
        <v>838</v>
      </c>
      <c r="H60" s="359">
        <v>838</v>
      </c>
    </row>
    <row r="61" spans="2:8" ht="45.75" customHeight="1" x14ac:dyDescent="0.15">
      <c r="B61" s="123"/>
      <c r="C61" s="1203" t="s">
        <v>560</v>
      </c>
      <c r="D61" s="1204"/>
      <c r="E61" s="1205"/>
      <c r="F61" s="358">
        <v>370</v>
      </c>
      <c r="G61" s="358">
        <v>492</v>
      </c>
      <c r="H61" s="359">
        <v>441</v>
      </c>
    </row>
    <row r="62" spans="2:8" ht="45.75" customHeight="1" thickBot="1" x14ac:dyDescent="0.2">
      <c r="B62" s="124"/>
      <c r="C62" s="1206" t="s">
        <v>561</v>
      </c>
      <c r="D62" s="1207"/>
      <c r="E62" s="1208"/>
      <c r="F62" s="360">
        <v>105</v>
      </c>
      <c r="G62" s="360">
        <v>117</v>
      </c>
      <c r="H62" s="361">
        <v>111</v>
      </c>
    </row>
    <row r="63" spans="2:8" ht="52.5" customHeight="1" thickBot="1" x14ac:dyDescent="0.2">
      <c r="B63" s="125"/>
      <c r="C63" s="1209" t="s">
        <v>49</v>
      </c>
      <c r="D63" s="1209"/>
      <c r="E63" s="1210"/>
      <c r="F63" s="362">
        <v>22054</v>
      </c>
      <c r="G63" s="362">
        <v>23177</v>
      </c>
      <c r="H63" s="363">
        <v>25051</v>
      </c>
    </row>
    <row r="64" spans="2:8" x14ac:dyDescent="0.15"/>
  </sheetData>
  <sheetProtection algorithmName="SHA-512" hashValue="pSnqtqf2spUCFDr2SP2tWRP/JCGv/2dJ79+3+bMVC2jZmFbaaIr49DR36PJYiPDS1Yg4pr+ptSo0G8bLBQKRkw==" saltValue="iGwkn51mtze3U8HyamDyX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526</v>
      </c>
      <c r="G2" s="139"/>
      <c r="H2" s="140"/>
    </row>
    <row r="3" spans="1:8" x14ac:dyDescent="0.15">
      <c r="A3" s="136" t="s">
        <v>519</v>
      </c>
      <c r="B3" s="141"/>
      <c r="C3" s="142"/>
      <c r="D3" s="143">
        <v>99825</v>
      </c>
      <c r="E3" s="144"/>
      <c r="F3" s="145">
        <v>63812</v>
      </c>
      <c r="G3" s="146"/>
      <c r="H3" s="147"/>
    </row>
    <row r="4" spans="1:8" x14ac:dyDescent="0.15">
      <c r="A4" s="148"/>
      <c r="B4" s="149"/>
      <c r="C4" s="150"/>
      <c r="D4" s="151">
        <v>71345</v>
      </c>
      <c r="E4" s="152"/>
      <c r="F4" s="153">
        <v>33848</v>
      </c>
      <c r="G4" s="154"/>
      <c r="H4" s="155"/>
    </row>
    <row r="5" spans="1:8" x14ac:dyDescent="0.15">
      <c r="A5" s="136" t="s">
        <v>521</v>
      </c>
      <c r="B5" s="141"/>
      <c r="C5" s="142"/>
      <c r="D5" s="143">
        <v>52750</v>
      </c>
      <c r="E5" s="144"/>
      <c r="F5" s="145">
        <v>54225</v>
      </c>
      <c r="G5" s="146"/>
      <c r="H5" s="147"/>
    </row>
    <row r="6" spans="1:8" x14ac:dyDescent="0.15">
      <c r="A6" s="148"/>
      <c r="B6" s="149"/>
      <c r="C6" s="150"/>
      <c r="D6" s="151">
        <v>33050</v>
      </c>
      <c r="E6" s="152"/>
      <c r="F6" s="153">
        <v>27337</v>
      </c>
      <c r="G6" s="154"/>
      <c r="H6" s="155"/>
    </row>
    <row r="7" spans="1:8" x14ac:dyDescent="0.15">
      <c r="A7" s="136" t="s">
        <v>522</v>
      </c>
      <c r="B7" s="141"/>
      <c r="C7" s="142"/>
      <c r="D7" s="143">
        <v>62050</v>
      </c>
      <c r="E7" s="144"/>
      <c r="F7" s="145">
        <v>54016</v>
      </c>
      <c r="G7" s="146"/>
      <c r="H7" s="147"/>
    </row>
    <row r="8" spans="1:8" x14ac:dyDescent="0.15">
      <c r="A8" s="148"/>
      <c r="B8" s="149"/>
      <c r="C8" s="150"/>
      <c r="D8" s="151">
        <v>18789</v>
      </c>
      <c r="E8" s="152"/>
      <c r="F8" s="153">
        <v>28078</v>
      </c>
      <c r="G8" s="154"/>
      <c r="H8" s="155"/>
    </row>
    <row r="9" spans="1:8" x14ac:dyDescent="0.15">
      <c r="A9" s="136" t="s">
        <v>523</v>
      </c>
      <c r="B9" s="141"/>
      <c r="C9" s="142"/>
      <c r="D9" s="143">
        <v>46621</v>
      </c>
      <c r="E9" s="144"/>
      <c r="F9" s="145">
        <v>52786</v>
      </c>
      <c r="G9" s="146"/>
      <c r="H9" s="147"/>
    </row>
    <row r="10" spans="1:8" x14ac:dyDescent="0.15">
      <c r="A10" s="148"/>
      <c r="B10" s="149"/>
      <c r="C10" s="150"/>
      <c r="D10" s="151">
        <v>22529</v>
      </c>
      <c r="E10" s="152"/>
      <c r="F10" s="153">
        <v>28742</v>
      </c>
      <c r="G10" s="154"/>
      <c r="H10" s="155"/>
    </row>
    <row r="11" spans="1:8" x14ac:dyDescent="0.15">
      <c r="A11" s="136" t="s">
        <v>524</v>
      </c>
      <c r="B11" s="141"/>
      <c r="C11" s="142"/>
      <c r="D11" s="143">
        <v>52252</v>
      </c>
      <c r="E11" s="144"/>
      <c r="F11" s="145">
        <v>58465</v>
      </c>
      <c r="G11" s="146"/>
      <c r="H11" s="147"/>
    </row>
    <row r="12" spans="1:8" x14ac:dyDescent="0.15">
      <c r="A12" s="148"/>
      <c r="B12" s="149"/>
      <c r="C12" s="156"/>
      <c r="D12" s="151">
        <v>29207</v>
      </c>
      <c r="E12" s="152"/>
      <c r="F12" s="153">
        <v>34452</v>
      </c>
      <c r="G12" s="154"/>
      <c r="H12" s="155"/>
    </row>
    <row r="13" spans="1:8" x14ac:dyDescent="0.15">
      <c r="A13" s="136"/>
      <c r="B13" s="141"/>
      <c r="C13" s="157"/>
      <c r="D13" s="158">
        <v>62700</v>
      </c>
      <c r="E13" s="159"/>
      <c r="F13" s="160">
        <v>56661</v>
      </c>
      <c r="G13" s="161"/>
      <c r="H13" s="147"/>
    </row>
    <row r="14" spans="1:8" x14ac:dyDescent="0.15">
      <c r="A14" s="148"/>
      <c r="B14" s="149"/>
      <c r="C14" s="150"/>
      <c r="D14" s="151">
        <v>34984</v>
      </c>
      <c r="E14" s="152"/>
      <c r="F14" s="153">
        <v>30491</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5.58</v>
      </c>
      <c r="C19" s="162">
        <f>ROUND(VALUE(SUBSTITUTE(実質収支比率等に係る経年分析!G$48,"▲","-")),2)</f>
        <v>6.72</v>
      </c>
      <c r="D19" s="162">
        <f>ROUND(VALUE(SUBSTITUTE(実質収支比率等に係る経年分析!H$48,"▲","-")),2)</f>
        <v>6.54</v>
      </c>
      <c r="E19" s="162">
        <f>ROUND(VALUE(SUBSTITUTE(実質収支比率等に係る経年分析!I$48,"▲","-")),2)</f>
        <v>7.05</v>
      </c>
      <c r="F19" s="162">
        <f>ROUND(VALUE(SUBSTITUTE(実質収支比率等に係る経年分析!J$48,"▲","-")),2)</f>
        <v>4.26</v>
      </c>
    </row>
    <row r="20" spans="1:11" x14ac:dyDescent="0.15">
      <c r="A20" s="162" t="s">
        <v>53</v>
      </c>
      <c r="B20" s="162">
        <f>ROUND(VALUE(SUBSTITUTE(実質収支比率等に係る経年分析!F$47,"▲","-")),2)</f>
        <v>26.97</v>
      </c>
      <c r="C20" s="162">
        <f>ROUND(VALUE(SUBSTITUTE(実質収支比率等に係る経年分析!G$47,"▲","-")),2)</f>
        <v>29.78</v>
      </c>
      <c r="D20" s="162">
        <f>ROUND(VALUE(SUBSTITUTE(実質収支比率等に係る経年分析!H$47,"▲","-")),2)</f>
        <v>32.229999999999997</v>
      </c>
      <c r="E20" s="162">
        <f>ROUND(VALUE(SUBSTITUTE(実質収支比率等に係る経年分析!I$47,"▲","-")),2)</f>
        <v>36.69</v>
      </c>
      <c r="F20" s="162">
        <f>ROUND(VALUE(SUBSTITUTE(実質収支比率等に係る経年分析!J$47,"▲","-")),2)</f>
        <v>41.29</v>
      </c>
    </row>
    <row r="21" spans="1:11" x14ac:dyDescent="0.15">
      <c r="A21" s="162" t="s">
        <v>54</v>
      </c>
      <c r="B21" s="162">
        <f>IF(ISNUMBER(VALUE(SUBSTITUTE(実質収支比率等に係る経年分析!F$49,"▲","-"))),ROUND(VALUE(SUBSTITUTE(実質収支比率等に係る経年分析!F$49,"▲","-")),2),NA())</f>
        <v>2.94</v>
      </c>
      <c r="C21" s="162">
        <f>IF(ISNUMBER(VALUE(SUBSTITUTE(実質収支比率等に係る経年分析!G$49,"▲","-"))),ROUND(VALUE(SUBSTITUTE(実質収支比率等に係る経年分析!G$49,"▲","-")),2),NA())</f>
        <v>6.43</v>
      </c>
      <c r="D21" s="162">
        <f>IF(ISNUMBER(VALUE(SUBSTITUTE(実質収支比率等に係る経年分析!H$49,"▲","-"))),ROUND(VALUE(SUBSTITUTE(実質収支比率等に係る経年分析!H$49,"▲","-")),2),NA())</f>
        <v>3.25</v>
      </c>
      <c r="E21" s="162">
        <f>IF(ISNUMBER(VALUE(SUBSTITUTE(実質収支比率等に係る経年分析!I$49,"▲","-"))),ROUND(VALUE(SUBSTITUTE(実質収支比率等に係る経年分析!I$49,"▲","-")),2),NA())</f>
        <v>5.36</v>
      </c>
      <c r="F21" s="162">
        <f>IF(ISNUMBER(VALUE(SUBSTITUTE(実質収支比率等に係る経年分析!J$49,"▲","-"))),ROUND(VALUE(SUBSTITUTE(実質収支比率等に係る経年分析!J$49,"▲","-")),2),NA())</f>
        <v>2.2599999999999998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揖龍公平委員会事業特別会計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0.02</v>
      </c>
    </row>
    <row r="31" spans="1:11" x14ac:dyDescent="0.15">
      <c r="A31" s="163" t="str">
        <f>IF(連結実質赤字比率に係る赤字・黒字の構成分析!C$39="",NA(),連結実質赤字比率に係る赤字・黒字の構成分析!C$39)</f>
        <v>国民健康保険事業特別会計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0.41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0.61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0.28999999999999998</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0.21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0.03</v>
      </c>
    </row>
    <row r="32" spans="1:11" x14ac:dyDescent="0.15">
      <c r="A32" s="163" t="str">
        <f>IF(連結実質赤字比率に係る赤字・黒字の構成分析!C$38="",NA(),連結実質赤字比率に係る赤字・黒字の構成分析!C$38)</f>
        <v>国民宿舎事業会計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0.04</v>
      </c>
    </row>
    <row r="33" spans="1:16" x14ac:dyDescent="0.15">
      <c r="A33" s="163" t="str">
        <f>IF(連結実質赤字比率に係る赤字・黒字の構成分析!C$37="",NA(),連結実質赤字比率に係る赤字・黒字の構成分析!C$37)</f>
        <v>介護保険事業特別会計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0.89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0.95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1.02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1.04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0.21</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1.64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1.38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1.27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1.59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2.16</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5.57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6.71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6.53</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7.04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4.25</v>
      </c>
    </row>
    <row r="36" spans="1:16" x14ac:dyDescent="0.15">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6.62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6.69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6.89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6.72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5.41</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4844</v>
      </c>
      <c r="E42" s="164"/>
      <c r="F42" s="164"/>
      <c r="G42" s="164">
        <f>'実質公債費比率（分子）の構造'!L$52</f>
        <v>5020</v>
      </c>
      <c r="H42" s="164"/>
      <c r="I42" s="164"/>
      <c r="J42" s="164">
        <f>'実質公債費比率（分子）の構造'!M$52</f>
        <v>4963</v>
      </c>
      <c r="K42" s="164"/>
      <c r="L42" s="164"/>
      <c r="M42" s="164">
        <f>'実質公債費比率（分子）の構造'!N$52</f>
        <v>4910</v>
      </c>
      <c r="N42" s="164"/>
      <c r="O42" s="164"/>
      <c r="P42" s="164">
        <f>'実質公債費比率（分子）の構造'!O$52</f>
        <v>4822</v>
      </c>
    </row>
    <row r="43" spans="1:16" x14ac:dyDescent="0.15">
      <c r="A43" s="164" t="s">
        <v>16</v>
      </c>
      <c r="B43" s="164">
        <f>'実質公債費比率（分子）の構造'!K$51</f>
        <v>1</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f>'実質公債費比率（分子）の構造'!O$51</f>
        <v>0</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216</v>
      </c>
      <c r="C45" s="164"/>
      <c r="D45" s="164"/>
      <c r="E45" s="164">
        <f>'実質公債費比率（分子）の構造'!L$49</f>
        <v>209</v>
      </c>
      <c r="F45" s="164"/>
      <c r="G45" s="164"/>
      <c r="H45" s="164">
        <f>'実質公債費比率（分子）の構造'!M$49</f>
        <v>208</v>
      </c>
      <c r="I45" s="164"/>
      <c r="J45" s="164"/>
      <c r="K45" s="164">
        <f>'実質公債費比率（分子）の構造'!N$49</f>
        <v>203</v>
      </c>
      <c r="L45" s="164"/>
      <c r="M45" s="164"/>
      <c r="N45" s="164">
        <f>'実質公債費比率（分子）の構造'!O$49</f>
        <v>186</v>
      </c>
      <c r="O45" s="164"/>
      <c r="P45" s="164"/>
    </row>
    <row r="46" spans="1:16" x14ac:dyDescent="0.15">
      <c r="A46" s="164" t="s">
        <v>64</v>
      </c>
      <c r="B46" s="164">
        <f>'実質公債費比率（分子）の構造'!K$48</f>
        <v>2685</v>
      </c>
      <c r="C46" s="164"/>
      <c r="D46" s="164"/>
      <c r="E46" s="164">
        <f>'実質公債費比率（分子）の構造'!L$48</f>
        <v>2487</v>
      </c>
      <c r="F46" s="164"/>
      <c r="G46" s="164"/>
      <c r="H46" s="164">
        <f>'実質公債費比率（分子）の構造'!M$48</f>
        <v>2491</v>
      </c>
      <c r="I46" s="164"/>
      <c r="J46" s="164"/>
      <c r="K46" s="164">
        <f>'実質公債費比率（分子）の構造'!N$48</f>
        <v>2362</v>
      </c>
      <c r="L46" s="164"/>
      <c r="M46" s="164"/>
      <c r="N46" s="164">
        <f>'実質公債費比率（分子）の構造'!O$48</f>
        <v>2192</v>
      </c>
      <c r="O46" s="164"/>
      <c r="P46" s="164"/>
    </row>
    <row r="47" spans="1:16" x14ac:dyDescent="0.15">
      <c r="A47" s="164" t="s">
        <v>12</v>
      </c>
      <c r="B47" s="164">
        <f>'実質公債費比率（分子）の構造'!K$47</f>
        <v>33</v>
      </c>
      <c r="C47" s="164"/>
      <c r="D47" s="164"/>
      <c r="E47" s="164">
        <f>'実質公債費比率（分子）の構造'!L$47</f>
        <v>33</v>
      </c>
      <c r="F47" s="164"/>
      <c r="G47" s="164"/>
      <c r="H47" s="164">
        <f>'実質公債費比率（分子）の構造'!M$47</f>
        <v>33</v>
      </c>
      <c r="I47" s="164"/>
      <c r="J47" s="164"/>
      <c r="K47" s="164">
        <f>'実質公債費比率（分子）の構造'!N$47</f>
        <v>33</v>
      </c>
      <c r="L47" s="164"/>
      <c r="M47" s="164"/>
      <c r="N47" s="164">
        <f>'実質公債費比率（分子）の構造'!O$47</f>
        <v>33</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3452</v>
      </c>
      <c r="C49" s="164"/>
      <c r="D49" s="164"/>
      <c r="E49" s="164">
        <f>'実質公債費比率（分子）の構造'!L$45</f>
        <v>3501</v>
      </c>
      <c r="F49" s="164"/>
      <c r="G49" s="164"/>
      <c r="H49" s="164">
        <f>'実質公債費比率（分子）の構造'!M$45</f>
        <v>3569</v>
      </c>
      <c r="I49" s="164"/>
      <c r="J49" s="164"/>
      <c r="K49" s="164">
        <f>'実質公債費比率（分子）の構造'!N$45</f>
        <v>3585</v>
      </c>
      <c r="L49" s="164"/>
      <c r="M49" s="164"/>
      <c r="N49" s="164">
        <f>'実質公債費比率（分子）の構造'!O$45</f>
        <v>3656</v>
      </c>
      <c r="O49" s="164"/>
      <c r="P49" s="164"/>
    </row>
    <row r="50" spans="1:16" x14ac:dyDescent="0.15">
      <c r="A50" s="164" t="s">
        <v>67</v>
      </c>
      <c r="B50" s="164" t="e">
        <f>NA()</f>
        <v>#N/A</v>
      </c>
      <c r="C50" s="164">
        <f>IF(ISNUMBER('実質公債費比率（分子）の構造'!K$53),'実質公債費比率（分子）の構造'!K$53,NA())</f>
        <v>1543</v>
      </c>
      <c r="D50" s="164" t="e">
        <f>NA()</f>
        <v>#N/A</v>
      </c>
      <c r="E50" s="164" t="e">
        <f>NA()</f>
        <v>#N/A</v>
      </c>
      <c r="F50" s="164">
        <f>IF(ISNUMBER('実質公債費比率（分子）の構造'!L$53),'実質公債費比率（分子）の構造'!L$53,NA())</f>
        <v>1210</v>
      </c>
      <c r="G50" s="164" t="e">
        <f>NA()</f>
        <v>#N/A</v>
      </c>
      <c r="H50" s="164" t="e">
        <f>NA()</f>
        <v>#N/A</v>
      </c>
      <c r="I50" s="164">
        <f>IF(ISNUMBER('実質公債費比率（分子）の構造'!M$53),'実質公債費比率（分子）の構造'!M$53,NA())</f>
        <v>1338</v>
      </c>
      <c r="J50" s="164" t="e">
        <f>NA()</f>
        <v>#N/A</v>
      </c>
      <c r="K50" s="164" t="e">
        <f>NA()</f>
        <v>#N/A</v>
      </c>
      <c r="L50" s="164">
        <f>IF(ISNUMBER('実質公債費比率（分子）の構造'!N$53),'実質公債費比率（分子）の構造'!N$53,NA())</f>
        <v>1273</v>
      </c>
      <c r="M50" s="164" t="e">
        <f>NA()</f>
        <v>#N/A</v>
      </c>
      <c r="N50" s="164" t="e">
        <f>NA()</f>
        <v>#N/A</v>
      </c>
      <c r="O50" s="164">
        <f>IF(ISNUMBER('実質公債費比率（分子）の構造'!O$53),'実質公債費比率（分子）の構造'!O$53,NA())</f>
        <v>1245</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46678</v>
      </c>
      <c r="E56" s="163"/>
      <c r="F56" s="163"/>
      <c r="G56" s="163">
        <f>'将来負担比率（分子）の構造'!J$52</f>
        <v>45456</v>
      </c>
      <c r="H56" s="163"/>
      <c r="I56" s="163"/>
      <c r="J56" s="163">
        <f>'将来負担比率（分子）の構造'!K$52</f>
        <v>43644</v>
      </c>
      <c r="K56" s="163"/>
      <c r="L56" s="163"/>
      <c r="M56" s="163">
        <f>'将来負担比率（分子）の構造'!L$52</f>
        <v>41476</v>
      </c>
      <c r="N56" s="163"/>
      <c r="O56" s="163"/>
      <c r="P56" s="163">
        <f>'将来負担比率（分子）の構造'!M$52</f>
        <v>39171</v>
      </c>
    </row>
    <row r="57" spans="1:16" x14ac:dyDescent="0.15">
      <c r="A57" s="163" t="s">
        <v>42</v>
      </c>
      <c r="B57" s="163"/>
      <c r="C57" s="163"/>
      <c r="D57" s="163">
        <f>'将来負担比率（分子）の構造'!I$51</f>
        <v>3827</v>
      </c>
      <c r="E57" s="163"/>
      <c r="F57" s="163"/>
      <c r="G57" s="163">
        <f>'将来負担比率（分子）の構造'!J$51</f>
        <v>3641</v>
      </c>
      <c r="H57" s="163"/>
      <c r="I57" s="163"/>
      <c r="J57" s="163">
        <f>'将来負担比率（分子）の構造'!K$51</f>
        <v>3473</v>
      </c>
      <c r="K57" s="163"/>
      <c r="L57" s="163"/>
      <c r="M57" s="163">
        <f>'将来負担比率（分子）の構造'!L$51</f>
        <v>3397</v>
      </c>
      <c r="N57" s="163"/>
      <c r="O57" s="163"/>
      <c r="P57" s="163">
        <f>'将来負担比率（分子）の構造'!M$51</f>
        <v>3086</v>
      </c>
    </row>
    <row r="58" spans="1:16" x14ac:dyDescent="0.15">
      <c r="A58" s="163" t="s">
        <v>41</v>
      </c>
      <c r="B58" s="163"/>
      <c r="C58" s="163"/>
      <c r="D58" s="163">
        <f>'将来負担比率（分子）の構造'!I$50</f>
        <v>17632</v>
      </c>
      <c r="E58" s="163"/>
      <c r="F58" s="163"/>
      <c r="G58" s="163">
        <f>'将来負担比率（分子）の構造'!J$50</f>
        <v>20195</v>
      </c>
      <c r="H58" s="163"/>
      <c r="I58" s="163"/>
      <c r="J58" s="163">
        <f>'将来負担比率（分子）の構造'!K$50</f>
        <v>21348</v>
      </c>
      <c r="K58" s="163"/>
      <c r="L58" s="163"/>
      <c r="M58" s="163">
        <f>'将来負担比率（分子）の構造'!L$50</f>
        <v>22548</v>
      </c>
      <c r="N58" s="163"/>
      <c r="O58" s="163"/>
      <c r="P58" s="163">
        <f>'将来負担比率（分子）の構造'!M$50</f>
        <v>24457</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4004</v>
      </c>
      <c r="C62" s="163"/>
      <c r="D62" s="163"/>
      <c r="E62" s="163">
        <f>'将来負担比率（分子）の構造'!J$45</f>
        <v>3318</v>
      </c>
      <c r="F62" s="163"/>
      <c r="G62" s="163"/>
      <c r="H62" s="163">
        <f>'将来負担比率（分子）の構造'!K$45</f>
        <v>3233</v>
      </c>
      <c r="I62" s="163"/>
      <c r="J62" s="163"/>
      <c r="K62" s="163">
        <f>'将来負担比率（分子）の構造'!L$45</f>
        <v>2994</v>
      </c>
      <c r="L62" s="163"/>
      <c r="M62" s="163"/>
      <c r="N62" s="163">
        <f>'将来負担比率（分子）の構造'!M$45</f>
        <v>3039</v>
      </c>
      <c r="O62" s="163"/>
      <c r="P62" s="163"/>
    </row>
    <row r="63" spans="1:16" x14ac:dyDescent="0.15">
      <c r="A63" s="163" t="s">
        <v>34</v>
      </c>
      <c r="B63" s="163">
        <f>'将来負担比率（分子）の構造'!I$44</f>
        <v>1361</v>
      </c>
      <c r="C63" s="163"/>
      <c r="D63" s="163"/>
      <c r="E63" s="163">
        <f>'将来負担比率（分子）の構造'!J$44</f>
        <v>1146</v>
      </c>
      <c r="F63" s="163"/>
      <c r="G63" s="163"/>
      <c r="H63" s="163">
        <f>'将来負担比率（分子）の構造'!K$44</f>
        <v>941</v>
      </c>
      <c r="I63" s="163"/>
      <c r="J63" s="163"/>
      <c r="K63" s="163">
        <f>'将来負担比率（分子）の構造'!L$44</f>
        <v>798</v>
      </c>
      <c r="L63" s="163"/>
      <c r="M63" s="163"/>
      <c r="N63" s="163">
        <f>'将来負担比率（分子）の構造'!M$44</f>
        <v>648</v>
      </c>
      <c r="O63" s="163"/>
      <c r="P63" s="163"/>
    </row>
    <row r="64" spans="1:16" x14ac:dyDescent="0.15">
      <c r="A64" s="163" t="s">
        <v>33</v>
      </c>
      <c r="B64" s="163">
        <f>'将来負担比率（分子）の構造'!I$43</f>
        <v>22632</v>
      </c>
      <c r="C64" s="163"/>
      <c r="D64" s="163"/>
      <c r="E64" s="163">
        <f>'将来負担比率（分子）の構造'!J$43</f>
        <v>19316</v>
      </c>
      <c r="F64" s="163"/>
      <c r="G64" s="163"/>
      <c r="H64" s="163">
        <f>'将来負担比率（分子）の構造'!K$43</f>
        <v>16483</v>
      </c>
      <c r="I64" s="163"/>
      <c r="J64" s="163"/>
      <c r="K64" s="163">
        <f>'将来負担比率（分子）の構造'!L$43</f>
        <v>15603</v>
      </c>
      <c r="L64" s="163"/>
      <c r="M64" s="163"/>
      <c r="N64" s="163">
        <f>'将来負担比率（分子）の構造'!M$43</f>
        <v>12968</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42202</v>
      </c>
      <c r="C66" s="163"/>
      <c r="D66" s="163"/>
      <c r="E66" s="163">
        <f>'将来負担比率（分子）の構造'!J$41</f>
        <v>42342</v>
      </c>
      <c r="F66" s="163"/>
      <c r="G66" s="163"/>
      <c r="H66" s="163">
        <f>'将来負担比率（分子）の構造'!K$41</f>
        <v>41613</v>
      </c>
      <c r="I66" s="163"/>
      <c r="J66" s="163"/>
      <c r="K66" s="163">
        <f>'将来負担比率（分子）の構造'!L$41</f>
        <v>40410</v>
      </c>
      <c r="L66" s="163"/>
      <c r="M66" s="163"/>
      <c r="N66" s="163">
        <f>'将来負担比率（分子）の構造'!M$41</f>
        <v>39285</v>
      </c>
      <c r="O66" s="163"/>
      <c r="P66" s="163"/>
    </row>
    <row r="67" spans="1:16" x14ac:dyDescent="0.15">
      <c r="A67" s="163" t="s">
        <v>71</v>
      </c>
      <c r="B67" s="163" t="e">
        <f>NA()</f>
        <v>#N/A</v>
      </c>
      <c r="C67" s="163">
        <f>IF(ISNUMBER('将来負担比率（分子）の構造'!I$53), IF('将来負担比率（分子）の構造'!I$53 &lt; 0, 0, '将来負担比率（分子）の構造'!I$53), NA())</f>
        <v>2063</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6998</v>
      </c>
      <c r="C72" s="167">
        <f>基金残高に係る経年分析!G55</f>
        <v>8048</v>
      </c>
      <c r="D72" s="167">
        <f>基金残高に係る経年分析!H55</f>
        <v>9151</v>
      </c>
    </row>
    <row r="73" spans="1:16" x14ac:dyDescent="0.15">
      <c r="A73" s="166" t="s">
        <v>74</v>
      </c>
      <c r="B73" s="167">
        <f>基金残高に係る経年分析!F56</f>
        <v>2695</v>
      </c>
      <c r="C73" s="167">
        <f>基金残高に係る経年分析!G56</f>
        <v>2804</v>
      </c>
      <c r="D73" s="167">
        <f>基金残高に係る経年分析!H56</f>
        <v>3343</v>
      </c>
    </row>
    <row r="74" spans="1:16" x14ac:dyDescent="0.15">
      <c r="A74" s="166" t="s">
        <v>75</v>
      </c>
      <c r="B74" s="167">
        <f>基金残高に係る経年分析!F57</f>
        <v>12362</v>
      </c>
      <c r="C74" s="167">
        <f>基金残高に係る経年分析!G57</f>
        <v>12326</v>
      </c>
      <c r="D74" s="167">
        <f>基金残高に係る経年分析!H57</f>
        <v>12557</v>
      </c>
    </row>
  </sheetData>
  <sheetProtection algorithmName="SHA-512" hashValue="oKzGREzknO6Z4+FY6SAd2O0Ge5UHbJxDtbNyAy5l9WF7W5JTc0LJKFtXqSi3Z8oBOqNJJ0ECAyNmnWAoOqqwOQ==" saltValue="EocOwHsTl6A59y2++CARX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9" t="s">
        <v>205</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206</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207</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15">
      <c r="B4" s="679" t="s">
        <v>1</v>
      </c>
      <c r="C4" s="680"/>
      <c r="D4" s="680"/>
      <c r="E4" s="680"/>
      <c r="F4" s="680"/>
      <c r="G4" s="680"/>
      <c r="H4" s="680"/>
      <c r="I4" s="680"/>
      <c r="J4" s="680"/>
      <c r="K4" s="680"/>
      <c r="L4" s="680"/>
      <c r="M4" s="680"/>
      <c r="N4" s="680"/>
      <c r="O4" s="680"/>
      <c r="P4" s="680"/>
      <c r="Q4" s="681"/>
      <c r="R4" s="679" t="s">
        <v>208</v>
      </c>
      <c r="S4" s="680"/>
      <c r="T4" s="680"/>
      <c r="U4" s="680"/>
      <c r="V4" s="680"/>
      <c r="W4" s="680"/>
      <c r="X4" s="680"/>
      <c r="Y4" s="681"/>
      <c r="Z4" s="679" t="s">
        <v>209</v>
      </c>
      <c r="AA4" s="680"/>
      <c r="AB4" s="680"/>
      <c r="AC4" s="681"/>
      <c r="AD4" s="679" t="s">
        <v>210</v>
      </c>
      <c r="AE4" s="680"/>
      <c r="AF4" s="680"/>
      <c r="AG4" s="680"/>
      <c r="AH4" s="680"/>
      <c r="AI4" s="680"/>
      <c r="AJ4" s="680"/>
      <c r="AK4" s="681"/>
      <c r="AL4" s="679" t="s">
        <v>209</v>
      </c>
      <c r="AM4" s="680"/>
      <c r="AN4" s="680"/>
      <c r="AO4" s="681"/>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9" t="s">
        <v>214</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15">
      <c r="B5" s="676" t="s">
        <v>215</v>
      </c>
      <c r="C5" s="677"/>
      <c r="D5" s="677"/>
      <c r="E5" s="677"/>
      <c r="F5" s="677"/>
      <c r="G5" s="677"/>
      <c r="H5" s="677"/>
      <c r="I5" s="677"/>
      <c r="J5" s="677"/>
      <c r="K5" s="677"/>
      <c r="L5" s="677"/>
      <c r="M5" s="677"/>
      <c r="N5" s="677"/>
      <c r="O5" s="677"/>
      <c r="P5" s="677"/>
      <c r="Q5" s="678"/>
      <c r="R5" s="673">
        <v>10626513</v>
      </c>
      <c r="S5" s="674"/>
      <c r="T5" s="674"/>
      <c r="U5" s="674"/>
      <c r="V5" s="674"/>
      <c r="W5" s="674"/>
      <c r="X5" s="674"/>
      <c r="Y5" s="702"/>
      <c r="Z5" s="715">
        <v>25.8</v>
      </c>
      <c r="AA5" s="715"/>
      <c r="AB5" s="715"/>
      <c r="AC5" s="715"/>
      <c r="AD5" s="716">
        <v>10085466</v>
      </c>
      <c r="AE5" s="716"/>
      <c r="AF5" s="716"/>
      <c r="AG5" s="716"/>
      <c r="AH5" s="716"/>
      <c r="AI5" s="716"/>
      <c r="AJ5" s="716"/>
      <c r="AK5" s="716"/>
      <c r="AL5" s="703">
        <v>44.2</v>
      </c>
      <c r="AM5" s="686"/>
      <c r="AN5" s="686"/>
      <c r="AO5" s="704"/>
      <c r="AP5" s="676" t="s">
        <v>216</v>
      </c>
      <c r="AQ5" s="677"/>
      <c r="AR5" s="677"/>
      <c r="AS5" s="677"/>
      <c r="AT5" s="677"/>
      <c r="AU5" s="677"/>
      <c r="AV5" s="677"/>
      <c r="AW5" s="677"/>
      <c r="AX5" s="677"/>
      <c r="AY5" s="677"/>
      <c r="AZ5" s="677"/>
      <c r="BA5" s="677"/>
      <c r="BB5" s="677"/>
      <c r="BC5" s="677"/>
      <c r="BD5" s="677"/>
      <c r="BE5" s="677"/>
      <c r="BF5" s="678"/>
      <c r="BG5" s="627">
        <v>10085466</v>
      </c>
      <c r="BH5" s="628"/>
      <c r="BI5" s="628"/>
      <c r="BJ5" s="628"/>
      <c r="BK5" s="628"/>
      <c r="BL5" s="628"/>
      <c r="BM5" s="628"/>
      <c r="BN5" s="629"/>
      <c r="BO5" s="663">
        <v>94.9</v>
      </c>
      <c r="BP5" s="663"/>
      <c r="BQ5" s="663"/>
      <c r="BR5" s="663"/>
      <c r="BS5" s="664">
        <v>186848</v>
      </c>
      <c r="BT5" s="664"/>
      <c r="BU5" s="664"/>
      <c r="BV5" s="664"/>
      <c r="BW5" s="664"/>
      <c r="BX5" s="664"/>
      <c r="BY5" s="664"/>
      <c r="BZ5" s="664"/>
      <c r="CA5" s="664"/>
      <c r="CB5" s="695"/>
      <c r="CD5" s="679" t="s">
        <v>211</v>
      </c>
      <c r="CE5" s="680"/>
      <c r="CF5" s="680"/>
      <c r="CG5" s="680"/>
      <c r="CH5" s="680"/>
      <c r="CI5" s="680"/>
      <c r="CJ5" s="680"/>
      <c r="CK5" s="680"/>
      <c r="CL5" s="680"/>
      <c r="CM5" s="680"/>
      <c r="CN5" s="680"/>
      <c r="CO5" s="680"/>
      <c r="CP5" s="680"/>
      <c r="CQ5" s="681"/>
      <c r="CR5" s="679" t="s">
        <v>217</v>
      </c>
      <c r="CS5" s="680"/>
      <c r="CT5" s="680"/>
      <c r="CU5" s="680"/>
      <c r="CV5" s="680"/>
      <c r="CW5" s="680"/>
      <c r="CX5" s="680"/>
      <c r="CY5" s="681"/>
      <c r="CZ5" s="679" t="s">
        <v>209</v>
      </c>
      <c r="DA5" s="680"/>
      <c r="DB5" s="680"/>
      <c r="DC5" s="681"/>
      <c r="DD5" s="679" t="s">
        <v>218</v>
      </c>
      <c r="DE5" s="680"/>
      <c r="DF5" s="680"/>
      <c r="DG5" s="680"/>
      <c r="DH5" s="680"/>
      <c r="DI5" s="680"/>
      <c r="DJ5" s="680"/>
      <c r="DK5" s="680"/>
      <c r="DL5" s="680"/>
      <c r="DM5" s="680"/>
      <c r="DN5" s="680"/>
      <c r="DO5" s="680"/>
      <c r="DP5" s="681"/>
      <c r="DQ5" s="679" t="s">
        <v>219</v>
      </c>
      <c r="DR5" s="680"/>
      <c r="DS5" s="680"/>
      <c r="DT5" s="680"/>
      <c r="DU5" s="680"/>
      <c r="DV5" s="680"/>
      <c r="DW5" s="680"/>
      <c r="DX5" s="680"/>
      <c r="DY5" s="680"/>
      <c r="DZ5" s="680"/>
      <c r="EA5" s="680"/>
      <c r="EB5" s="680"/>
      <c r="EC5" s="681"/>
    </row>
    <row r="6" spans="2:143" ht="11.25" customHeight="1" x14ac:dyDescent="0.15">
      <c r="B6" s="624" t="s">
        <v>220</v>
      </c>
      <c r="C6" s="625"/>
      <c r="D6" s="625"/>
      <c r="E6" s="625"/>
      <c r="F6" s="625"/>
      <c r="G6" s="625"/>
      <c r="H6" s="625"/>
      <c r="I6" s="625"/>
      <c r="J6" s="625"/>
      <c r="K6" s="625"/>
      <c r="L6" s="625"/>
      <c r="M6" s="625"/>
      <c r="N6" s="625"/>
      <c r="O6" s="625"/>
      <c r="P6" s="625"/>
      <c r="Q6" s="626"/>
      <c r="R6" s="627">
        <v>287311</v>
      </c>
      <c r="S6" s="628"/>
      <c r="T6" s="628"/>
      <c r="U6" s="628"/>
      <c r="V6" s="628"/>
      <c r="W6" s="628"/>
      <c r="X6" s="628"/>
      <c r="Y6" s="629"/>
      <c r="Z6" s="663">
        <v>0.7</v>
      </c>
      <c r="AA6" s="663"/>
      <c r="AB6" s="663"/>
      <c r="AC6" s="663"/>
      <c r="AD6" s="664">
        <v>287311</v>
      </c>
      <c r="AE6" s="664"/>
      <c r="AF6" s="664"/>
      <c r="AG6" s="664"/>
      <c r="AH6" s="664"/>
      <c r="AI6" s="664"/>
      <c r="AJ6" s="664"/>
      <c r="AK6" s="664"/>
      <c r="AL6" s="630">
        <v>1.3</v>
      </c>
      <c r="AM6" s="631"/>
      <c r="AN6" s="631"/>
      <c r="AO6" s="665"/>
      <c r="AP6" s="624" t="s">
        <v>221</v>
      </c>
      <c r="AQ6" s="625"/>
      <c r="AR6" s="625"/>
      <c r="AS6" s="625"/>
      <c r="AT6" s="625"/>
      <c r="AU6" s="625"/>
      <c r="AV6" s="625"/>
      <c r="AW6" s="625"/>
      <c r="AX6" s="625"/>
      <c r="AY6" s="625"/>
      <c r="AZ6" s="625"/>
      <c r="BA6" s="625"/>
      <c r="BB6" s="625"/>
      <c r="BC6" s="625"/>
      <c r="BD6" s="625"/>
      <c r="BE6" s="625"/>
      <c r="BF6" s="626"/>
      <c r="BG6" s="627">
        <v>10085466</v>
      </c>
      <c r="BH6" s="628"/>
      <c r="BI6" s="628"/>
      <c r="BJ6" s="628"/>
      <c r="BK6" s="628"/>
      <c r="BL6" s="628"/>
      <c r="BM6" s="628"/>
      <c r="BN6" s="629"/>
      <c r="BO6" s="663">
        <v>94.9</v>
      </c>
      <c r="BP6" s="663"/>
      <c r="BQ6" s="663"/>
      <c r="BR6" s="663"/>
      <c r="BS6" s="664">
        <v>186848</v>
      </c>
      <c r="BT6" s="664"/>
      <c r="BU6" s="664"/>
      <c r="BV6" s="664"/>
      <c r="BW6" s="664"/>
      <c r="BX6" s="664"/>
      <c r="BY6" s="664"/>
      <c r="BZ6" s="664"/>
      <c r="CA6" s="664"/>
      <c r="CB6" s="695"/>
      <c r="CD6" s="676" t="s">
        <v>222</v>
      </c>
      <c r="CE6" s="677"/>
      <c r="CF6" s="677"/>
      <c r="CG6" s="677"/>
      <c r="CH6" s="677"/>
      <c r="CI6" s="677"/>
      <c r="CJ6" s="677"/>
      <c r="CK6" s="677"/>
      <c r="CL6" s="677"/>
      <c r="CM6" s="677"/>
      <c r="CN6" s="677"/>
      <c r="CO6" s="677"/>
      <c r="CP6" s="677"/>
      <c r="CQ6" s="678"/>
      <c r="CR6" s="627">
        <v>255618</v>
      </c>
      <c r="CS6" s="628"/>
      <c r="CT6" s="628"/>
      <c r="CU6" s="628"/>
      <c r="CV6" s="628"/>
      <c r="CW6" s="628"/>
      <c r="CX6" s="628"/>
      <c r="CY6" s="629"/>
      <c r="CZ6" s="703">
        <v>0.6</v>
      </c>
      <c r="DA6" s="686"/>
      <c r="DB6" s="686"/>
      <c r="DC6" s="705"/>
      <c r="DD6" s="633">
        <v>1803</v>
      </c>
      <c r="DE6" s="628"/>
      <c r="DF6" s="628"/>
      <c r="DG6" s="628"/>
      <c r="DH6" s="628"/>
      <c r="DI6" s="628"/>
      <c r="DJ6" s="628"/>
      <c r="DK6" s="628"/>
      <c r="DL6" s="628"/>
      <c r="DM6" s="628"/>
      <c r="DN6" s="628"/>
      <c r="DO6" s="628"/>
      <c r="DP6" s="629"/>
      <c r="DQ6" s="633">
        <v>255618</v>
      </c>
      <c r="DR6" s="628"/>
      <c r="DS6" s="628"/>
      <c r="DT6" s="628"/>
      <c r="DU6" s="628"/>
      <c r="DV6" s="628"/>
      <c r="DW6" s="628"/>
      <c r="DX6" s="628"/>
      <c r="DY6" s="628"/>
      <c r="DZ6" s="628"/>
      <c r="EA6" s="628"/>
      <c r="EB6" s="628"/>
      <c r="EC6" s="662"/>
    </row>
    <row r="7" spans="2:143" ht="11.25" customHeight="1" x14ac:dyDescent="0.15">
      <c r="B7" s="624" t="s">
        <v>223</v>
      </c>
      <c r="C7" s="625"/>
      <c r="D7" s="625"/>
      <c r="E7" s="625"/>
      <c r="F7" s="625"/>
      <c r="G7" s="625"/>
      <c r="H7" s="625"/>
      <c r="I7" s="625"/>
      <c r="J7" s="625"/>
      <c r="K7" s="625"/>
      <c r="L7" s="625"/>
      <c r="M7" s="625"/>
      <c r="N7" s="625"/>
      <c r="O7" s="625"/>
      <c r="P7" s="625"/>
      <c r="Q7" s="626"/>
      <c r="R7" s="627">
        <v>6924</v>
      </c>
      <c r="S7" s="628"/>
      <c r="T7" s="628"/>
      <c r="U7" s="628"/>
      <c r="V7" s="628"/>
      <c r="W7" s="628"/>
      <c r="X7" s="628"/>
      <c r="Y7" s="629"/>
      <c r="Z7" s="663">
        <v>0</v>
      </c>
      <c r="AA7" s="663"/>
      <c r="AB7" s="663"/>
      <c r="AC7" s="663"/>
      <c r="AD7" s="664">
        <v>6924</v>
      </c>
      <c r="AE7" s="664"/>
      <c r="AF7" s="664"/>
      <c r="AG7" s="664"/>
      <c r="AH7" s="664"/>
      <c r="AI7" s="664"/>
      <c r="AJ7" s="664"/>
      <c r="AK7" s="664"/>
      <c r="AL7" s="630">
        <v>0</v>
      </c>
      <c r="AM7" s="631"/>
      <c r="AN7" s="631"/>
      <c r="AO7" s="665"/>
      <c r="AP7" s="624" t="s">
        <v>224</v>
      </c>
      <c r="AQ7" s="625"/>
      <c r="AR7" s="625"/>
      <c r="AS7" s="625"/>
      <c r="AT7" s="625"/>
      <c r="AU7" s="625"/>
      <c r="AV7" s="625"/>
      <c r="AW7" s="625"/>
      <c r="AX7" s="625"/>
      <c r="AY7" s="625"/>
      <c r="AZ7" s="625"/>
      <c r="BA7" s="625"/>
      <c r="BB7" s="625"/>
      <c r="BC7" s="625"/>
      <c r="BD7" s="625"/>
      <c r="BE7" s="625"/>
      <c r="BF7" s="626"/>
      <c r="BG7" s="627">
        <v>4167845</v>
      </c>
      <c r="BH7" s="628"/>
      <c r="BI7" s="628"/>
      <c r="BJ7" s="628"/>
      <c r="BK7" s="628"/>
      <c r="BL7" s="628"/>
      <c r="BM7" s="628"/>
      <c r="BN7" s="629"/>
      <c r="BO7" s="663">
        <v>39.200000000000003</v>
      </c>
      <c r="BP7" s="663"/>
      <c r="BQ7" s="663"/>
      <c r="BR7" s="663"/>
      <c r="BS7" s="664">
        <v>186848</v>
      </c>
      <c r="BT7" s="664"/>
      <c r="BU7" s="664"/>
      <c r="BV7" s="664"/>
      <c r="BW7" s="664"/>
      <c r="BX7" s="664"/>
      <c r="BY7" s="664"/>
      <c r="BZ7" s="664"/>
      <c r="CA7" s="664"/>
      <c r="CB7" s="695"/>
      <c r="CD7" s="624" t="s">
        <v>225</v>
      </c>
      <c r="CE7" s="625"/>
      <c r="CF7" s="625"/>
      <c r="CG7" s="625"/>
      <c r="CH7" s="625"/>
      <c r="CI7" s="625"/>
      <c r="CJ7" s="625"/>
      <c r="CK7" s="625"/>
      <c r="CL7" s="625"/>
      <c r="CM7" s="625"/>
      <c r="CN7" s="625"/>
      <c r="CO7" s="625"/>
      <c r="CP7" s="625"/>
      <c r="CQ7" s="626"/>
      <c r="CR7" s="627">
        <v>6730544</v>
      </c>
      <c r="CS7" s="628"/>
      <c r="CT7" s="628"/>
      <c r="CU7" s="628"/>
      <c r="CV7" s="628"/>
      <c r="CW7" s="628"/>
      <c r="CX7" s="628"/>
      <c r="CY7" s="629"/>
      <c r="CZ7" s="663">
        <v>16.899999999999999</v>
      </c>
      <c r="DA7" s="663"/>
      <c r="DB7" s="663"/>
      <c r="DC7" s="663"/>
      <c r="DD7" s="633">
        <v>368612</v>
      </c>
      <c r="DE7" s="628"/>
      <c r="DF7" s="628"/>
      <c r="DG7" s="628"/>
      <c r="DH7" s="628"/>
      <c r="DI7" s="628"/>
      <c r="DJ7" s="628"/>
      <c r="DK7" s="628"/>
      <c r="DL7" s="628"/>
      <c r="DM7" s="628"/>
      <c r="DN7" s="628"/>
      <c r="DO7" s="628"/>
      <c r="DP7" s="629"/>
      <c r="DQ7" s="633">
        <v>5343245</v>
      </c>
      <c r="DR7" s="628"/>
      <c r="DS7" s="628"/>
      <c r="DT7" s="628"/>
      <c r="DU7" s="628"/>
      <c r="DV7" s="628"/>
      <c r="DW7" s="628"/>
      <c r="DX7" s="628"/>
      <c r="DY7" s="628"/>
      <c r="DZ7" s="628"/>
      <c r="EA7" s="628"/>
      <c r="EB7" s="628"/>
      <c r="EC7" s="662"/>
    </row>
    <row r="8" spans="2:143" ht="11.25" customHeight="1" x14ac:dyDescent="0.15">
      <c r="B8" s="624" t="s">
        <v>226</v>
      </c>
      <c r="C8" s="625"/>
      <c r="D8" s="625"/>
      <c r="E8" s="625"/>
      <c r="F8" s="625"/>
      <c r="G8" s="625"/>
      <c r="H8" s="625"/>
      <c r="I8" s="625"/>
      <c r="J8" s="625"/>
      <c r="K8" s="625"/>
      <c r="L8" s="625"/>
      <c r="M8" s="625"/>
      <c r="N8" s="625"/>
      <c r="O8" s="625"/>
      <c r="P8" s="625"/>
      <c r="Q8" s="626"/>
      <c r="R8" s="627">
        <v>123314</v>
      </c>
      <c r="S8" s="628"/>
      <c r="T8" s="628"/>
      <c r="U8" s="628"/>
      <c r="V8" s="628"/>
      <c r="W8" s="628"/>
      <c r="X8" s="628"/>
      <c r="Y8" s="629"/>
      <c r="Z8" s="663">
        <v>0.3</v>
      </c>
      <c r="AA8" s="663"/>
      <c r="AB8" s="663"/>
      <c r="AC8" s="663"/>
      <c r="AD8" s="664">
        <v>123314</v>
      </c>
      <c r="AE8" s="664"/>
      <c r="AF8" s="664"/>
      <c r="AG8" s="664"/>
      <c r="AH8" s="664"/>
      <c r="AI8" s="664"/>
      <c r="AJ8" s="664"/>
      <c r="AK8" s="664"/>
      <c r="AL8" s="630">
        <v>0.5</v>
      </c>
      <c r="AM8" s="631"/>
      <c r="AN8" s="631"/>
      <c r="AO8" s="665"/>
      <c r="AP8" s="624" t="s">
        <v>227</v>
      </c>
      <c r="AQ8" s="625"/>
      <c r="AR8" s="625"/>
      <c r="AS8" s="625"/>
      <c r="AT8" s="625"/>
      <c r="AU8" s="625"/>
      <c r="AV8" s="625"/>
      <c r="AW8" s="625"/>
      <c r="AX8" s="625"/>
      <c r="AY8" s="625"/>
      <c r="AZ8" s="625"/>
      <c r="BA8" s="625"/>
      <c r="BB8" s="625"/>
      <c r="BC8" s="625"/>
      <c r="BD8" s="625"/>
      <c r="BE8" s="625"/>
      <c r="BF8" s="626"/>
      <c r="BG8" s="627">
        <v>113577</v>
      </c>
      <c r="BH8" s="628"/>
      <c r="BI8" s="628"/>
      <c r="BJ8" s="628"/>
      <c r="BK8" s="628"/>
      <c r="BL8" s="628"/>
      <c r="BM8" s="628"/>
      <c r="BN8" s="629"/>
      <c r="BO8" s="663">
        <v>1.1000000000000001</v>
      </c>
      <c r="BP8" s="663"/>
      <c r="BQ8" s="663"/>
      <c r="BR8" s="663"/>
      <c r="BS8" s="664" t="s">
        <v>122</v>
      </c>
      <c r="BT8" s="664"/>
      <c r="BU8" s="664"/>
      <c r="BV8" s="664"/>
      <c r="BW8" s="664"/>
      <c r="BX8" s="664"/>
      <c r="BY8" s="664"/>
      <c r="BZ8" s="664"/>
      <c r="CA8" s="664"/>
      <c r="CB8" s="695"/>
      <c r="CD8" s="624" t="s">
        <v>228</v>
      </c>
      <c r="CE8" s="625"/>
      <c r="CF8" s="625"/>
      <c r="CG8" s="625"/>
      <c r="CH8" s="625"/>
      <c r="CI8" s="625"/>
      <c r="CJ8" s="625"/>
      <c r="CK8" s="625"/>
      <c r="CL8" s="625"/>
      <c r="CM8" s="625"/>
      <c r="CN8" s="625"/>
      <c r="CO8" s="625"/>
      <c r="CP8" s="625"/>
      <c r="CQ8" s="626"/>
      <c r="CR8" s="627">
        <v>13512000</v>
      </c>
      <c r="CS8" s="628"/>
      <c r="CT8" s="628"/>
      <c r="CU8" s="628"/>
      <c r="CV8" s="628"/>
      <c r="CW8" s="628"/>
      <c r="CX8" s="628"/>
      <c r="CY8" s="629"/>
      <c r="CZ8" s="663">
        <v>33.9</v>
      </c>
      <c r="DA8" s="663"/>
      <c r="DB8" s="663"/>
      <c r="DC8" s="663"/>
      <c r="DD8" s="633">
        <v>53588</v>
      </c>
      <c r="DE8" s="628"/>
      <c r="DF8" s="628"/>
      <c r="DG8" s="628"/>
      <c r="DH8" s="628"/>
      <c r="DI8" s="628"/>
      <c r="DJ8" s="628"/>
      <c r="DK8" s="628"/>
      <c r="DL8" s="628"/>
      <c r="DM8" s="628"/>
      <c r="DN8" s="628"/>
      <c r="DO8" s="628"/>
      <c r="DP8" s="629"/>
      <c r="DQ8" s="633">
        <v>7432244</v>
      </c>
      <c r="DR8" s="628"/>
      <c r="DS8" s="628"/>
      <c r="DT8" s="628"/>
      <c r="DU8" s="628"/>
      <c r="DV8" s="628"/>
      <c r="DW8" s="628"/>
      <c r="DX8" s="628"/>
      <c r="DY8" s="628"/>
      <c r="DZ8" s="628"/>
      <c r="EA8" s="628"/>
      <c r="EB8" s="628"/>
      <c r="EC8" s="662"/>
    </row>
    <row r="9" spans="2:143" ht="11.25" customHeight="1" x14ac:dyDescent="0.15">
      <c r="B9" s="624" t="s">
        <v>229</v>
      </c>
      <c r="C9" s="625"/>
      <c r="D9" s="625"/>
      <c r="E9" s="625"/>
      <c r="F9" s="625"/>
      <c r="G9" s="625"/>
      <c r="H9" s="625"/>
      <c r="I9" s="625"/>
      <c r="J9" s="625"/>
      <c r="K9" s="625"/>
      <c r="L9" s="625"/>
      <c r="M9" s="625"/>
      <c r="N9" s="625"/>
      <c r="O9" s="625"/>
      <c r="P9" s="625"/>
      <c r="Q9" s="626"/>
      <c r="R9" s="627">
        <v>162392</v>
      </c>
      <c r="S9" s="628"/>
      <c r="T9" s="628"/>
      <c r="U9" s="628"/>
      <c r="V9" s="628"/>
      <c r="W9" s="628"/>
      <c r="X9" s="628"/>
      <c r="Y9" s="629"/>
      <c r="Z9" s="663">
        <v>0.4</v>
      </c>
      <c r="AA9" s="663"/>
      <c r="AB9" s="663"/>
      <c r="AC9" s="663"/>
      <c r="AD9" s="664">
        <v>162392</v>
      </c>
      <c r="AE9" s="664"/>
      <c r="AF9" s="664"/>
      <c r="AG9" s="664"/>
      <c r="AH9" s="664"/>
      <c r="AI9" s="664"/>
      <c r="AJ9" s="664"/>
      <c r="AK9" s="664"/>
      <c r="AL9" s="630">
        <v>0.7</v>
      </c>
      <c r="AM9" s="631"/>
      <c r="AN9" s="631"/>
      <c r="AO9" s="665"/>
      <c r="AP9" s="624" t="s">
        <v>230</v>
      </c>
      <c r="AQ9" s="625"/>
      <c r="AR9" s="625"/>
      <c r="AS9" s="625"/>
      <c r="AT9" s="625"/>
      <c r="AU9" s="625"/>
      <c r="AV9" s="625"/>
      <c r="AW9" s="625"/>
      <c r="AX9" s="625"/>
      <c r="AY9" s="625"/>
      <c r="AZ9" s="625"/>
      <c r="BA9" s="625"/>
      <c r="BB9" s="625"/>
      <c r="BC9" s="625"/>
      <c r="BD9" s="625"/>
      <c r="BE9" s="625"/>
      <c r="BF9" s="626"/>
      <c r="BG9" s="627">
        <v>3192465</v>
      </c>
      <c r="BH9" s="628"/>
      <c r="BI9" s="628"/>
      <c r="BJ9" s="628"/>
      <c r="BK9" s="628"/>
      <c r="BL9" s="628"/>
      <c r="BM9" s="628"/>
      <c r="BN9" s="629"/>
      <c r="BO9" s="663">
        <v>30</v>
      </c>
      <c r="BP9" s="663"/>
      <c r="BQ9" s="663"/>
      <c r="BR9" s="663"/>
      <c r="BS9" s="664" t="s">
        <v>122</v>
      </c>
      <c r="BT9" s="664"/>
      <c r="BU9" s="664"/>
      <c r="BV9" s="664"/>
      <c r="BW9" s="664"/>
      <c r="BX9" s="664"/>
      <c r="BY9" s="664"/>
      <c r="BZ9" s="664"/>
      <c r="CA9" s="664"/>
      <c r="CB9" s="695"/>
      <c r="CD9" s="624" t="s">
        <v>231</v>
      </c>
      <c r="CE9" s="625"/>
      <c r="CF9" s="625"/>
      <c r="CG9" s="625"/>
      <c r="CH9" s="625"/>
      <c r="CI9" s="625"/>
      <c r="CJ9" s="625"/>
      <c r="CK9" s="625"/>
      <c r="CL9" s="625"/>
      <c r="CM9" s="625"/>
      <c r="CN9" s="625"/>
      <c r="CO9" s="625"/>
      <c r="CP9" s="625"/>
      <c r="CQ9" s="626"/>
      <c r="CR9" s="627">
        <v>2690945</v>
      </c>
      <c r="CS9" s="628"/>
      <c r="CT9" s="628"/>
      <c r="CU9" s="628"/>
      <c r="CV9" s="628"/>
      <c r="CW9" s="628"/>
      <c r="CX9" s="628"/>
      <c r="CY9" s="629"/>
      <c r="CZ9" s="663">
        <v>6.7</v>
      </c>
      <c r="DA9" s="663"/>
      <c r="DB9" s="663"/>
      <c r="DC9" s="663"/>
      <c r="DD9" s="633">
        <v>7075</v>
      </c>
      <c r="DE9" s="628"/>
      <c r="DF9" s="628"/>
      <c r="DG9" s="628"/>
      <c r="DH9" s="628"/>
      <c r="DI9" s="628"/>
      <c r="DJ9" s="628"/>
      <c r="DK9" s="628"/>
      <c r="DL9" s="628"/>
      <c r="DM9" s="628"/>
      <c r="DN9" s="628"/>
      <c r="DO9" s="628"/>
      <c r="DP9" s="629"/>
      <c r="DQ9" s="633">
        <v>2406848</v>
      </c>
      <c r="DR9" s="628"/>
      <c r="DS9" s="628"/>
      <c r="DT9" s="628"/>
      <c r="DU9" s="628"/>
      <c r="DV9" s="628"/>
      <c r="DW9" s="628"/>
      <c r="DX9" s="628"/>
      <c r="DY9" s="628"/>
      <c r="DZ9" s="628"/>
      <c r="EA9" s="628"/>
      <c r="EB9" s="628"/>
      <c r="EC9" s="662"/>
    </row>
    <row r="10" spans="2:143" ht="11.25" customHeight="1" x14ac:dyDescent="0.15">
      <c r="B10" s="624" t="s">
        <v>232</v>
      </c>
      <c r="C10" s="625"/>
      <c r="D10" s="625"/>
      <c r="E10" s="625"/>
      <c r="F10" s="625"/>
      <c r="G10" s="625"/>
      <c r="H10" s="625"/>
      <c r="I10" s="625"/>
      <c r="J10" s="625"/>
      <c r="K10" s="625"/>
      <c r="L10" s="625"/>
      <c r="M10" s="625"/>
      <c r="N10" s="625"/>
      <c r="O10" s="625"/>
      <c r="P10" s="625"/>
      <c r="Q10" s="626"/>
      <c r="R10" s="627" t="s">
        <v>122</v>
      </c>
      <c r="S10" s="628"/>
      <c r="T10" s="628"/>
      <c r="U10" s="628"/>
      <c r="V10" s="628"/>
      <c r="W10" s="628"/>
      <c r="X10" s="628"/>
      <c r="Y10" s="629"/>
      <c r="Z10" s="663" t="s">
        <v>122</v>
      </c>
      <c r="AA10" s="663"/>
      <c r="AB10" s="663"/>
      <c r="AC10" s="663"/>
      <c r="AD10" s="664" t="s">
        <v>122</v>
      </c>
      <c r="AE10" s="664"/>
      <c r="AF10" s="664"/>
      <c r="AG10" s="664"/>
      <c r="AH10" s="664"/>
      <c r="AI10" s="664"/>
      <c r="AJ10" s="664"/>
      <c r="AK10" s="664"/>
      <c r="AL10" s="630" t="s">
        <v>122</v>
      </c>
      <c r="AM10" s="631"/>
      <c r="AN10" s="631"/>
      <c r="AO10" s="665"/>
      <c r="AP10" s="624" t="s">
        <v>233</v>
      </c>
      <c r="AQ10" s="625"/>
      <c r="AR10" s="625"/>
      <c r="AS10" s="625"/>
      <c r="AT10" s="625"/>
      <c r="AU10" s="625"/>
      <c r="AV10" s="625"/>
      <c r="AW10" s="625"/>
      <c r="AX10" s="625"/>
      <c r="AY10" s="625"/>
      <c r="AZ10" s="625"/>
      <c r="BA10" s="625"/>
      <c r="BB10" s="625"/>
      <c r="BC10" s="625"/>
      <c r="BD10" s="625"/>
      <c r="BE10" s="625"/>
      <c r="BF10" s="626"/>
      <c r="BG10" s="627">
        <v>207867</v>
      </c>
      <c r="BH10" s="628"/>
      <c r="BI10" s="628"/>
      <c r="BJ10" s="628"/>
      <c r="BK10" s="628"/>
      <c r="BL10" s="628"/>
      <c r="BM10" s="628"/>
      <c r="BN10" s="629"/>
      <c r="BO10" s="663">
        <v>2</v>
      </c>
      <c r="BP10" s="663"/>
      <c r="BQ10" s="663"/>
      <c r="BR10" s="663"/>
      <c r="BS10" s="664" t="s">
        <v>122</v>
      </c>
      <c r="BT10" s="664"/>
      <c r="BU10" s="664"/>
      <c r="BV10" s="664"/>
      <c r="BW10" s="664"/>
      <c r="BX10" s="664"/>
      <c r="BY10" s="664"/>
      <c r="BZ10" s="664"/>
      <c r="CA10" s="664"/>
      <c r="CB10" s="695"/>
      <c r="CD10" s="624" t="s">
        <v>234</v>
      </c>
      <c r="CE10" s="625"/>
      <c r="CF10" s="625"/>
      <c r="CG10" s="625"/>
      <c r="CH10" s="625"/>
      <c r="CI10" s="625"/>
      <c r="CJ10" s="625"/>
      <c r="CK10" s="625"/>
      <c r="CL10" s="625"/>
      <c r="CM10" s="625"/>
      <c r="CN10" s="625"/>
      <c r="CO10" s="625"/>
      <c r="CP10" s="625"/>
      <c r="CQ10" s="626"/>
      <c r="CR10" s="627">
        <v>26910</v>
      </c>
      <c r="CS10" s="628"/>
      <c r="CT10" s="628"/>
      <c r="CU10" s="628"/>
      <c r="CV10" s="628"/>
      <c r="CW10" s="628"/>
      <c r="CX10" s="628"/>
      <c r="CY10" s="629"/>
      <c r="CZ10" s="663">
        <v>0.1</v>
      </c>
      <c r="DA10" s="663"/>
      <c r="DB10" s="663"/>
      <c r="DC10" s="663"/>
      <c r="DD10" s="633" t="s">
        <v>122</v>
      </c>
      <c r="DE10" s="628"/>
      <c r="DF10" s="628"/>
      <c r="DG10" s="628"/>
      <c r="DH10" s="628"/>
      <c r="DI10" s="628"/>
      <c r="DJ10" s="628"/>
      <c r="DK10" s="628"/>
      <c r="DL10" s="628"/>
      <c r="DM10" s="628"/>
      <c r="DN10" s="628"/>
      <c r="DO10" s="628"/>
      <c r="DP10" s="629"/>
      <c r="DQ10" s="633">
        <v>14473</v>
      </c>
      <c r="DR10" s="628"/>
      <c r="DS10" s="628"/>
      <c r="DT10" s="628"/>
      <c r="DU10" s="628"/>
      <c r="DV10" s="628"/>
      <c r="DW10" s="628"/>
      <c r="DX10" s="628"/>
      <c r="DY10" s="628"/>
      <c r="DZ10" s="628"/>
      <c r="EA10" s="628"/>
      <c r="EB10" s="628"/>
      <c r="EC10" s="662"/>
    </row>
    <row r="11" spans="2:143" ht="11.25" customHeight="1" x14ac:dyDescent="0.15">
      <c r="B11" s="624" t="s">
        <v>235</v>
      </c>
      <c r="C11" s="625"/>
      <c r="D11" s="625"/>
      <c r="E11" s="625"/>
      <c r="F11" s="625"/>
      <c r="G11" s="625"/>
      <c r="H11" s="625"/>
      <c r="I11" s="625"/>
      <c r="J11" s="625"/>
      <c r="K11" s="625"/>
      <c r="L11" s="625"/>
      <c r="M11" s="625"/>
      <c r="N11" s="625"/>
      <c r="O11" s="625"/>
      <c r="P11" s="625"/>
      <c r="Q11" s="626"/>
      <c r="R11" s="627">
        <v>1872923</v>
      </c>
      <c r="S11" s="628"/>
      <c r="T11" s="628"/>
      <c r="U11" s="628"/>
      <c r="V11" s="628"/>
      <c r="W11" s="628"/>
      <c r="X11" s="628"/>
      <c r="Y11" s="629"/>
      <c r="Z11" s="630">
        <v>4.5</v>
      </c>
      <c r="AA11" s="631"/>
      <c r="AB11" s="631"/>
      <c r="AC11" s="632"/>
      <c r="AD11" s="633">
        <v>1872923</v>
      </c>
      <c r="AE11" s="628"/>
      <c r="AF11" s="628"/>
      <c r="AG11" s="628"/>
      <c r="AH11" s="628"/>
      <c r="AI11" s="628"/>
      <c r="AJ11" s="628"/>
      <c r="AK11" s="629"/>
      <c r="AL11" s="630">
        <v>8.1999999999999993</v>
      </c>
      <c r="AM11" s="631"/>
      <c r="AN11" s="631"/>
      <c r="AO11" s="665"/>
      <c r="AP11" s="624" t="s">
        <v>236</v>
      </c>
      <c r="AQ11" s="625"/>
      <c r="AR11" s="625"/>
      <c r="AS11" s="625"/>
      <c r="AT11" s="625"/>
      <c r="AU11" s="625"/>
      <c r="AV11" s="625"/>
      <c r="AW11" s="625"/>
      <c r="AX11" s="625"/>
      <c r="AY11" s="625"/>
      <c r="AZ11" s="625"/>
      <c r="BA11" s="625"/>
      <c r="BB11" s="625"/>
      <c r="BC11" s="625"/>
      <c r="BD11" s="625"/>
      <c r="BE11" s="625"/>
      <c r="BF11" s="626"/>
      <c r="BG11" s="627">
        <v>653936</v>
      </c>
      <c r="BH11" s="628"/>
      <c r="BI11" s="628"/>
      <c r="BJ11" s="628"/>
      <c r="BK11" s="628"/>
      <c r="BL11" s="628"/>
      <c r="BM11" s="628"/>
      <c r="BN11" s="629"/>
      <c r="BO11" s="663">
        <v>6.2</v>
      </c>
      <c r="BP11" s="663"/>
      <c r="BQ11" s="663"/>
      <c r="BR11" s="663"/>
      <c r="BS11" s="664">
        <v>186848</v>
      </c>
      <c r="BT11" s="664"/>
      <c r="BU11" s="664"/>
      <c r="BV11" s="664"/>
      <c r="BW11" s="664"/>
      <c r="BX11" s="664"/>
      <c r="BY11" s="664"/>
      <c r="BZ11" s="664"/>
      <c r="CA11" s="664"/>
      <c r="CB11" s="695"/>
      <c r="CD11" s="624" t="s">
        <v>237</v>
      </c>
      <c r="CE11" s="625"/>
      <c r="CF11" s="625"/>
      <c r="CG11" s="625"/>
      <c r="CH11" s="625"/>
      <c r="CI11" s="625"/>
      <c r="CJ11" s="625"/>
      <c r="CK11" s="625"/>
      <c r="CL11" s="625"/>
      <c r="CM11" s="625"/>
      <c r="CN11" s="625"/>
      <c r="CO11" s="625"/>
      <c r="CP11" s="625"/>
      <c r="CQ11" s="626"/>
      <c r="CR11" s="627">
        <v>931250</v>
      </c>
      <c r="CS11" s="628"/>
      <c r="CT11" s="628"/>
      <c r="CU11" s="628"/>
      <c r="CV11" s="628"/>
      <c r="CW11" s="628"/>
      <c r="CX11" s="628"/>
      <c r="CY11" s="629"/>
      <c r="CZ11" s="663">
        <v>2.2999999999999998</v>
      </c>
      <c r="DA11" s="663"/>
      <c r="DB11" s="663"/>
      <c r="DC11" s="663"/>
      <c r="DD11" s="633">
        <v>124722</v>
      </c>
      <c r="DE11" s="628"/>
      <c r="DF11" s="628"/>
      <c r="DG11" s="628"/>
      <c r="DH11" s="628"/>
      <c r="DI11" s="628"/>
      <c r="DJ11" s="628"/>
      <c r="DK11" s="628"/>
      <c r="DL11" s="628"/>
      <c r="DM11" s="628"/>
      <c r="DN11" s="628"/>
      <c r="DO11" s="628"/>
      <c r="DP11" s="629"/>
      <c r="DQ11" s="633">
        <v>654467</v>
      </c>
      <c r="DR11" s="628"/>
      <c r="DS11" s="628"/>
      <c r="DT11" s="628"/>
      <c r="DU11" s="628"/>
      <c r="DV11" s="628"/>
      <c r="DW11" s="628"/>
      <c r="DX11" s="628"/>
      <c r="DY11" s="628"/>
      <c r="DZ11" s="628"/>
      <c r="EA11" s="628"/>
      <c r="EB11" s="628"/>
      <c r="EC11" s="662"/>
    </row>
    <row r="12" spans="2:143" ht="11.25" customHeight="1" x14ac:dyDescent="0.15">
      <c r="B12" s="624" t="s">
        <v>238</v>
      </c>
      <c r="C12" s="625"/>
      <c r="D12" s="625"/>
      <c r="E12" s="625"/>
      <c r="F12" s="625"/>
      <c r="G12" s="625"/>
      <c r="H12" s="625"/>
      <c r="I12" s="625"/>
      <c r="J12" s="625"/>
      <c r="K12" s="625"/>
      <c r="L12" s="625"/>
      <c r="M12" s="625"/>
      <c r="N12" s="625"/>
      <c r="O12" s="625"/>
      <c r="P12" s="625"/>
      <c r="Q12" s="626"/>
      <c r="R12" s="627">
        <v>13346</v>
      </c>
      <c r="S12" s="628"/>
      <c r="T12" s="628"/>
      <c r="U12" s="628"/>
      <c r="V12" s="628"/>
      <c r="W12" s="628"/>
      <c r="X12" s="628"/>
      <c r="Y12" s="629"/>
      <c r="Z12" s="663">
        <v>0</v>
      </c>
      <c r="AA12" s="663"/>
      <c r="AB12" s="663"/>
      <c r="AC12" s="663"/>
      <c r="AD12" s="664">
        <v>13346</v>
      </c>
      <c r="AE12" s="664"/>
      <c r="AF12" s="664"/>
      <c r="AG12" s="664"/>
      <c r="AH12" s="664"/>
      <c r="AI12" s="664"/>
      <c r="AJ12" s="664"/>
      <c r="AK12" s="664"/>
      <c r="AL12" s="630">
        <v>0.1</v>
      </c>
      <c r="AM12" s="631"/>
      <c r="AN12" s="631"/>
      <c r="AO12" s="665"/>
      <c r="AP12" s="624" t="s">
        <v>239</v>
      </c>
      <c r="AQ12" s="625"/>
      <c r="AR12" s="625"/>
      <c r="AS12" s="625"/>
      <c r="AT12" s="625"/>
      <c r="AU12" s="625"/>
      <c r="AV12" s="625"/>
      <c r="AW12" s="625"/>
      <c r="AX12" s="625"/>
      <c r="AY12" s="625"/>
      <c r="AZ12" s="625"/>
      <c r="BA12" s="625"/>
      <c r="BB12" s="625"/>
      <c r="BC12" s="625"/>
      <c r="BD12" s="625"/>
      <c r="BE12" s="625"/>
      <c r="BF12" s="626"/>
      <c r="BG12" s="627">
        <v>5104363</v>
      </c>
      <c r="BH12" s="628"/>
      <c r="BI12" s="628"/>
      <c r="BJ12" s="628"/>
      <c r="BK12" s="628"/>
      <c r="BL12" s="628"/>
      <c r="BM12" s="628"/>
      <c r="BN12" s="629"/>
      <c r="BO12" s="663">
        <v>48</v>
      </c>
      <c r="BP12" s="663"/>
      <c r="BQ12" s="663"/>
      <c r="BR12" s="663"/>
      <c r="BS12" s="664" t="s">
        <v>122</v>
      </c>
      <c r="BT12" s="664"/>
      <c r="BU12" s="664"/>
      <c r="BV12" s="664"/>
      <c r="BW12" s="664"/>
      <c r="BX12" s="664"/>
      <c r="BY12" s="664"/>
      <c r="BZ12" s="664"/>
      <c r="CA12" s="664"/>
      <c r="CB12" s="695"/>
      <c r="CD12" s="624" t="s">
        <v>240</v>
      </c>
      <c r="CE12" s="625"/>
      <c r="CF12" s="625"/>
      <c r="CG12" s="625"/>
      <c r="CH12" s="625"/>
      <c r="CI12" s="625"/>
      <c r="CJ12" s="625"/>
      <c r="CK12" s="625"/>
      <c r="CL12" s="625"/>
      <c r="CM12" s="625"/>
      <c r="CN12" s="625"/>
      <c r="CO12" s="625"/>
      <c r="CP12" s="625"/>
      <c r="CQ12" s="626"/>
      <c r="CR12" s="627">
        <v>655072</v>
      </c>
      <c r="CS12" s="628"/>
      <c r="CT12" s="628"/>
      <c r="CU12" s="628"/>
      <c r="CV12" s="628"/>
      <c r="CW12" s="628"/>
      <c r="CX12" s="628"/>
      <c r="CY12" s="629"/>
      <c r="CZ12" s="663">
        <v>1.6</v>
      </c>
      <c r="DA12" s="663"/>
      <c r="DB12" s="663"/>
      <c r="DC12" s="663"/>
      <c r="DD12" s="633">
        <v>4915</v>
      </c>
      <c r="DE12" s="628"/>
      <c r="DF12" s="628"/>
      <c r="DG12" s="628"/>
      <c r="DH12" s="628"/>
      <c r="DI12" s="628"/>
      <c r="DJ12" s="628"/>
      <c r="DK12" s="628"/>
      <c r="DL12" s="628"/>
      <c r="DM12" s="628"/>
      <c r="DN12" s="628"/>
      <c r="DO12" s="628"/>
      <c r="DP12" s="629"/>
      <c r="DQ12" s="633">
        <v>511878</v>
      </c>
      <c r="DR12" s="628"/>
      <c r="DS12" s="628"/>
      <c r="DT12" s="628"/>
      <c r="DU12" s="628"/>
      <c r="DV12" s="628"/>
      <c r="DW12" s="628"/>
      <c r="DX12" s="628"/>
      <c r="DY12" s="628"/>
      <c r="DZ12" s="628"/>
      <c r="EA12" s="628"/>
      <c r="EB12" s="628"/>
      <c r="EC12" s="662"/>
    </row>
    <row r="13" spans="2:143" ht="11.25" customHeight="1" x14ac:dyDescent="0.15">
      <c r="B13" s="624" t="s">
        <v>241</v>
      </c>
      <c r="C13" s="625"/>
      <c r="D13" s="625"/>
      <c r="E13" s="625"/>
      <c r="F13" s="625"/>
      <c r="G13" s="625"/>
      <c r="H13" s="625"/>
      <c r="I13" s="625"/>
      <c r="J13" s="625"/>
      <c r="K13" s="625"/>
      <c r="L13" s="625"/>
      <c r="M13" s="625"/>
      <c r="N13" s="625"/>
      <c r="O13" s="625"/>
      <c r="P13" s="625"/>
      <c r="Q13" s="626"/>
      <c r="R13" s="627" t="s">
        <v>122</v>
      </c>
      <c r="S13" s="628"/>
      <c r="T13" s="628"/>
      <c r="U13" s="628"/>
      <c r="V13" s="628"/>
      <c r="W13" s="628"/>
      <c r="X13" s="628"/>
      <c r="Y13" s="629"/>
      <c r="Z13" s="663" t="s">
        <v>122</v>
      </c>
      <c r="AA13" s="663"/>
      <c r="AB13" s="663"/>
      <c r="AC13" s="663"/>
      <c r="AD13" s="664" t="s">
        <v>122</v>
      </c>
      <c r="AE13" s="664"/>
      <c r="AF13" s="664"/>
      <c r="AG13" s="664"/>
      <c r="AH13" s="664"/>
      <c r="AI13" s="664"/>
      <c r="AJ13" s="664"/>
      <c r="AK13" s="664"/>
      <c r="AL13" s="630" t="s">
        <v>122</v>
      </c>
      <c r="AM13" s="631"/>
      <c r="AN13" s="631"/>
      <c r="AO13" s="665"/>
      <c r="AP13" s="624" t="s">
        <v>242</v>
      </c>
      <c r="AQ13" s="625"/>
      <c r="AR13" s="625"/>
      <c r="AS13" s="625"/>
      <c r="AT13" s="625"/>
      <c r="AU13" s="625"/>
      <c r="AV13" s="625"/>
      <c r="AW13" s="625"/>
      <c r="AX13" s="625"/>
      <c r="AY13" s="625"/>
      <c r="AZ13" s="625"/>
      <c r="BA13" s="625"/>
      <c r="BB13" s="625"/>
      <c r="BC13" s="625"/>
      <c r="BD13" s="625"/>
      <c r="BE13" s="625"/>
      <c r="BF13" s="626"/>
      <c r="BG13" s="627">
        <v>5054661</v>
      </c>
      <c r="BH13" s="628"/>
      <c r="BI13" s="628"/>
      <c r="BJ13" s="628"/>
      <c r="BK13" s="628"/>
      <c r="BL13" s="628"/>
      <c r="BM13" s="628"/>
      <c r="BN13" s="629"/>
      <c r="BO13" s="663">
        <v>47.6</v>
      </c>
      <c r="BP13" s="663"/>
      <c r="BQ13" s="663"/>
      <c r="BR13" s="663"/>
      <c r="BS13" s="664" t="s">
        <v>122</v>
      </c>
      <c r="BT13" s="664"/>
      <c r="BU13" s="664"/>
      <c r="BV13" s="664"/>
      <c r="BW13" s="664"/>
      <c r="BX13" s="664"/>
      <c r="BY13" s="664"/>
      <c r="BZ13" s="664"/>
      <c r="CA13" s="664"/>
      <c r="CB13" s="695"/>
      <c r="CD13" s="624" t="s">
        <v>243</v>
      </c>
      <c r="CE13" s="625"/>
      <c r="CF13" s="625"/>
      <c r="CG13" s="625"/>
      <c r="CH13" s="625"/>
      <c r="CI13" s="625"/>
      <c r="CJ13" s="625"/>
      <c r="CK13" s="625"/>
      <c r="CL13" s="625"/>
      <c r="CM13" s="625"/>
      <c r="CN13" s="625"/>
      <c r="CO13" s="625"/>
      <c r="CP13" s="625"/>
      <c r="CQ13" s="626"/>
      <c r="CR13" s="627">
        <v>5496791</v>
      </c>
      <c r="CS13" s="628"/>
      <c r="CT13" s="628"/>
      <c r="CU13" s="628"/>
      <c r="CV13" s="628"/>
      <c r="CW13" s="628"/>
      <c r="CX13" s="628"/>
      <c r="CY13" s="629"/>
      <c r="CZ13" s="663">
        <v>13.8</v>
      </c>
      <c r="DA13" s="663"/>
      <c r="DB13" s="663"/>
      <c r="DC13" s="663"/>
      <c r="DD13" s="633">
        <v>1527356</v>
      </c>
      <c r="DE13" s="628"/>
      <c r="DF13" s="628"/>
      <c r="DG13" s="628"/>
      <c r="DH13" s="628"/>
      <c r="DI13" s="628"/>
      <c r="DJ13" s="628"/>
      <c r="DK13" s="628"/>
      <c r="DL13" s="628"/>
      <c r="DM13" s="628"/>
      <c r="DN13" s="628"/>
      <c r="DO13" s="628"/>
      <c r="DP13" s="629"/>
      <c r="DQ13" s="633">
        <v>4010270</v>
      </c>
      <c r="DR13" s="628"/>
      <c r="DS13" s="628"/>
      <c r="DT13" s="628"/>
      <c r="DU13" s="628"/>
      <c r="DV13" s="628"/>
      <c r="DW13" s="628"/>
      <c r="DX13" s="628"/>
      <c r="DY13" s="628"/>
      <c r="DZ13" s="628"/>
      <c r="EA13" s="628"/>
      <c r="EB13" s="628"/>
      <c r="EC13" s="662"/>
    </row>
    <row r="14" spans="2:143" ht="11.25" customHeight="1" x14ac:dyDescent="0.15">
      <c r="B14" s="624" t="s">
        <v>244</v>
      </c>
      <c r="C14" s="625"/>
      <c r="D14" s="625"/>
      <c r="E14" s="625"/>
      <c r="F14" s="625"/>
      <c r="G14" s="625"/>
      <c r="H14" s="625"/>
      <c r="I14" s="625"/>
      <c r="J14" s="625"/>
      <c r="K14" s="625"/>
      <c r="L14" s="625"/>
      <c r="M14" s="625"/>
      <c r="N14" s="625"/>
      <c r="O14" s="625"/>
      <c r="P14" s="625"/>
      <c r="Q14" s="626"/>
      <c r="R14" s="627" t="s">
        <v>122</v>
      </c>
      <c r="S14" s="628"/>
      <c r="T14" s="628"/>
      <c r="U14" s="628"/>
      <c r="V14" s="628"/>
      <c r="W14" s="628"/>
      <c r="X14" s="628"/>
      <c r="Y14" s="629"/>
      <c r="Z14" s="663" t="s">
        <v>122</v>
      </c>
      <c r="AA14" s="663"/>
      <c r="AB14" s="663"/>
      <c r="AC14" s="663"/>
      <c r="AD14" s="664" t="s">
        <v>122</v>
      </c>
      <c r="AE14" s="664"/>
      <c r="AF14" s="664"/>
      <c r="AG14" s="664"/>
      <c r="AH14" s="664"/>
      <c r="AI14" s="664"/>
      <c r="AJ14" s="664"/>
      <c r="AK14" s="664"/>
      <c r="AL14" s="630" t="s">
        <v>122</v>
      </c>
      <c r="AM14" s="631"/>
      <c r="AN14" s="631"/>
      <c r="AO14" s="665"/>
      <c r="AP14" s="624" t="s">
        <v>245</v>
      </c>
      <c r="AQ14" s="625"/>
      <c r="AR14" s="625"/>
      <c r="AS14" s="625"/>
      <c r="AT14" s="625"/>
      <c r="AU14" s="625"/>
      <c r="AV14" s="625"/>
      <c r="AW14" s="625"/>
      <c r="AX14" s="625"/>
      <c r="AY14" s="625"/>
      <c r="AZ14" s="625"/>
      <c r="BA14" s="625"/>
      <c r="BB14" s="625"/>
      <c r="BC14" s="625"/>
      <c r="BD14" s="625"/>
      <c r="BE14" s="625"/>
      <c r="BF14" s="626"/>
      <c r="BG14" s="627">
        <v>314138</v>
      </c>
      <c r="BH14" s="628"/>
      <c r="BI14" s="628"/>
      <c r="BJ14" s="628"/>
      <c r="BK14" s="628"/>
      <c r="BL14" s="628"/>
      <c r="BM14" s="628"/>
      <c r="BN14" s="629"/>
      <c r="BO14" s="663">
        <v>3</v>
      </c>
      <c r="BP14" s="663"/>
      <c r="BQ14" s="663"/>
      <c r="BR14" s="663"/>
      <c r="BS14" s="664" t="s">
        <v>122</v>
      </c>
      <c r="BT14" s="664"/>
      <c r="BU14" s="664"/>
      <c r="BV14" s="664"/>
      <c r="BW14" s="664"/>
      <c r="BX14" s="664"/>
      <c r="BY14" s="664"/>
      <c r="BZ14" s="664"/>
      <c r="CA14" s="664"/>
      <c r="CB14" s="695"/>
      <c r="CD14" s="624" t="s">
        <v>246</v>
      </c>
      <c r="CE14" s="625"/>
      <c r="CF14" s="625"/>
      <c r="CG14" s="625"/>
      <c r="CH14" s="625"/>
      <c r="CI14" s="625"/>
      <c r="CJ14" s="625"/>
      <c r="CK14" s="625"/>
      <c r="CL14" s="625"/>
      <c r="CM14" s="625"/>
      <c r="CN14" s="625"/>
      <c r="CO14" s="625"/>
      <c r="CP14" s="625"/>
      <c r="CQ14" s="626"/>
      <c r="CR14" s="627">
        <v>1429479</v>
      </c>
      <c r="CS14" s="628"/>
      <c r="CT14" s="628"/>
      <c r="CU14" s="628"/>
      <c r="CV14" s="628"/>
      <c r="CW14" s="628"/>
      <c r="CX14" s="628"/>
      <c r="CY14" s="629"/>
      <c r="CZ14" s="663">
        <v>3.6</v>
      </c>
      <c r="DA14" s="663"/>
      <c r="DB14" s="663"/>
      <c r="DC14" s="663"/>
      <c r="DD14" s="633">
        <v>425915</v>
      </c>
      <c r="DE14" s="628"/>
      <c r="DF14" s="628"/>
      <c r="DG14" s="628"/>
      <c r="DH14" s="628"/>
      <c r="DI14" s="628"/>
      <c r="DJ14" s="628"/>
      <c r="DK14" s="628"/>
      <c r="DL14" s="628"/>
      <c r="DM14" s="628"/>
      <c r="DN14" s="628"/>
      <c r="DO14" s="628"/>
      <c r="DP14" s="629"/>
      <c r="DQ14" s="633">
        <v>965293</v>
      </c>
      <c r="DR14" s="628"/>
      <c r="DS14" s="628"/>
      <c r="DT14" s="628"/>
      <c r="DU14" s="628"/>
      <c r="DV14" s="628"/>
      <c r="DW14" s="628"/>
      <c r="DX14" s="628"/>
      <c r="DY14" s="628"/>
      <c r="DZ14" s="628"/>
      <c r="EA14" s="628"/>
      <c r="EB14" s="628"/>
      <c r="EC14" s="662"/>
    </row>
    <row r="15" spans="2:143" ht="11.25" customHeight="1" x14ac:dyDescent="0.15">
      <c r="B15" s="624" t="s">
        <v>247</v>
      </c>
      <c r="C15" s="625"/>
      <c r="D15" s="625"/>
      <c r="E15" s="625"/>
      <c r="F15" s="625"/>
      <c r="G15" s="625"/>
      <c r="H15" s="625"/>
      <c r="I15" s="625"/>
      <c r="J15" s="625"/>
      <c r="K15" s="625"/>
      <c r="L15" s="625"/>
      <c r="M15" s="625"/>
      <c r="N15" s="625"/>
      <c r="O15" s="625"/>
      <c r="P15" s="625"/>
      <c r="Q15" s="626"/>
      <c r="R15" s="627">
        <v>62200</v>
      </c>
      <c r="S15" s="628"/>
      <c r="T15" s="628"/>
      <c r="U15" s="628"/>
      <c r="V15" s="628"/>
      <c r="W15" s="628"/>
      <c r="X15" s="628"/>
      <c r="Y15" s="629"/>
      <c r="Z15" s="663">
        <v>0.2</v>
      </c>
      <c r="AA15" s="663"/>
      <c r="AB15" s="663"/>
      <c r="AC15" s="663"/>
      <c r="AD15" s="664">
        <v>62200</v>
      </c>
      <c r="AE15" s="664"/>
      <c r="AF15" s="664"/>
      <c r="AG15" s="664"/>
      <c r="AH15" s="664"/>
      <c r="AI15" s="664"/>
      <c r="AJ15" s="664"/>
      <c r="AK15" s="664"/>
      <c r="AL15" s="630">
        <v>0.3</v>
      </c>
      <c r="AM15" s="631"/>
      <c r="AN15" s="631"/>
      <c r="AO15" s="665"/>
      <c r="AP15" s="624" t="s">
        <v>248</v>
      </c>
      <c r="AQ15" s="625"/>
      <c r="AR15" s="625"/>
      <c r="AS15" s="625"/>
      <c r="AT15" s="625"/>
      <c r="AU15" s="625"/>
      <c r="AV15" s="625"/>
      <c r="AW15" s="625"/>
      <c r="AX15" s="625"/>
      <c r="AY15" s="625"/>
      <c r="AZ15" s="625"/>
      <c r="BA15" s="625"/>
      <c r="BB15" s="625"/>
      <c r="BC15" s="625"/>
      <c r="BD15" s="625"/>
      <c r="BE15" s="625"/>
      <c r="BF15" s="626"/>
      <c r="BG15" s="627">
        <v>499120</v>
      </c>
      <c r="BH15" s="628"/>
      <c r="BI15" s="628"/>
      <c r="BJ15" s="628"/>
      <c r="BK15" s="628"/>
      <c r="BL15" s="628"/>
      <c r="BM15" s="628"/>
      <c r="BN15" s="629"/>
      <c r="BO15" s="663">
        <v>4.7</v>
      </c>
      <c r="BP15" s="663"/>
      <c r="BQ15" s="663"/>
      <c r="BR15" s="663"/>
      <c r="BS15" s="664" t="s">
        <v>122</v>
      </c>
      <c r="BT15" s="664"/>
      <c r="BU15" s="664"/>
      <c r="BV15" s="664"/>
      <c r="BW15" s="664"/>
      <c r="BX15" s="664"/>
      <c r="BY15" s="664"/>
      <c r="BZ15" s="664"/>
      <c r="CA15" s="664"/>
      <c r="CB15" s="695"/>
      <c r="CD15" s="624" t="s">
        <v>249</v>
      </c>
      <c r="CE15" s="625"/>
      <c r="CF15" s="625"/>
      <c r="CG15" s="625"/>
      <c r="CH15" s="625"/>
      <c r="CI15" s="625"/>
      <c r="CJ15" s="625"/>
      <c r="CK15" s="625"/>
      <c r="CL15" s="625"/>
      <c r="CM15" s="625"/>
      <c r="CN15" s="625"/>
      <c r="CO15" s="625"/>
      <c r="CP15" s="625"/>
      <c r="CQ15" s="626"/>
      <c r="CR15" s="627">
        <v>4581768</v>
      </c>
      <c r="CS15" s="628"/>
      <c r="CT15" s="628"/>
      <c r="CU15" s="628"/>
      <c r="CV15" s="628"/>
      <c r="CW15" s="628"/>
      <c r="CX15" s="628"/>
      <c r="CY15" s="629"/>
      <c r="CZ15" s="663">
        <v>11.5</v>
      </c>
      <c r="DA15" s="663"/>
      <c r="DB15" s="663"/>
      <c r="DC15" s="663"/>
      <c r="DD15" s="633">
        <v>1262328</v>
      </c>
      <c r="DE15" s="628"/>
      <c r="DF15" s="628"/>
      <c r="DG15" s="628"/>
      <c r="DH15" s="628"/>
      <c r="DI15" s="628"/>
      <c r="DJ15" s="628"/>
      <c r="DK15" s="628"/>
      <c r="DL15" s="628"/>
      <c r="DM15" s="628"/>
      <c r="DN15" s="628"/>
      <c r="DO15" s="628"/>
      <c r="DP15" s="629"/>
      <c r="DQ15" s="633">
        <v>2837037</v>
      </c>
      <c r="DR15" s="628"/>
      <c r="DS15" s="628"/>
      <c r="DT15" s="628"/>
      <c r="DU15" s="628"/>
      <c r="DV15" s="628"/>
      <c r="DW15" s="628"/>
      <c r="DX15" s="628"/>
      <c r="DY15" s="628"/>
      <c r="DZ15" s="628"/>
      <c r="EA15" s="628"/>
      <c r="EB15" s="628"/>
      <c r="EC15" s="662"/>
    </row>
    <row r="16" spans="2:143" ht="11.25" customHeight="1" x14ac:dyDescent="0.15">
      <c r="B16" s="624" t="s">
        <v>250</v>
      </c>
      <c r="C16" s="625"/>
      <c r="D16" s="625"/>
      <c r="E16" s="625"/>
      <c r="F16" s="625"/>
      <c r="G16" s="625"/>
      <c r="H16" s="625"/>
      <c r="I16" s="625"/>
      <c r="J16" s="625"/>
      <c r="K16" s="625"/>
      <c r="L16" s="625"/>
      <c r="M16" s="625"/>
      <c r="N16" s="625"/>
      <c r="O16" s="625"/>
      <c r="P16" s="625"/>
      <c r="Q16" s="626"/>
      <c r="R16" s="627">
        <v>184437</v>
      </c>
      <c r="S16" s="628"/>
      <c r="T16" s="628"/>
      <c r="U16" s="628"/>
      <c r="V16" s="628"/>
      <c r="W16" s="628"/>
      <c r="X16" s="628"/>
      <c r="Y16" s="629"/>
      <c r="Z16" s="663">
        <v>0.4</v>
      </c>
      <c r="AA16" s="663"/>
      <c r="AB16" s="663"/>
      <c r="AC16" s="663"/>
      <c r="AD16" s="664">
        <v>184437</v>
      </c>
      <c r="AE16" s="664"/>
      <c r="AF16" s="664"/>
      <c r="AG16" s="664"/>
      <c r="AH16" s="664"/>
      <c r="AI16" s="664"/>
      <c r="AJ16" s="664"/>
      <c r="AK16" s="664"/>
      <c r="AL16" s="630">
        <v>0.8</v>
      </c>
      <c r="AM16" s="631"/>
      <c r="AN16" s="631"/>
      <c r="AO16" s="665"/>
      <c r="AP16" s="624" t="s">
        <v>251</v>
      </c>
      <c r="AQ16" s="625"/>
      <c r="AR16" s="625"/>
      <c r="AS16" s="625"/>
      <c r="AT16" s="625"/>
      <c r="AU16" s="625"/>
      <c r="AV16" s="625"/>
      <c r="AW16" s="625"/>
      <c r="AX16" s="625"/>
      <c r="AY16" s="625"/>
      <c r="AZ16" s="625"/>
      <c r="BA16" s="625"/>
      <c r="BB16" s="625"/>
      <c r="BC16" s="625"/>
      <c r="BD16" s="625"/>
      <c r="BE16" s="625"/>
      <c r="BF16" s="626"/>
      <c r="BG16" s="627" t="s">
        <v>122</v>
      </c>
      <c r="BH16" s="628"/>
      <c r="BI16" s="628"/>
      <c r="BJ16" s="628"/>
      <c r="BK16" s="628"/>
      <c r="BL16" s="628"/>
      <c r="BM16" s="628"/>
      <c r="BN16" s="629"/>
      <c r="BO16" s="663" t="s">
        <v>122</v>
      </c>
      <c r="BP16" s="663"/>
      <c r="BQ16" s="663"/>
      <c r="BR16" s="663"/>
      <c r="BS16" s="664" t="s">
        <v>122</v>
      </c>
      <c r="BT16" s="664"/>
      <c r="BU16" s="664"/>
      <c r="BV16" s="664"/>
      <c r="BW16" s="664"/>
      <c r="BX16" s="664"/>
      <c r="BY16" s="664"/>
      <c r="BZ16" s="664"/>
      <c r="CA16" s="664"/>
      <c r="CB16" s="695"/>
      <c r="CD16" s="624" t="s">
        <v>252</v>
      </c>
      <c r="CE16" s="625"/>
      <c r="CF16" s="625"/>
      <c r="CG16" s="625"/>
      <c r="CH16" s="625"/>
      <c r="CI16" s="625"/>
      <c r="CJ16" s="625"/>
      <c r="CK16" s="625"/>
      <c r="CL16" s="625"/>
      <c r="CM16" s="625"/>
      <c r="CN16" s="625"/>
      <c r="CO16" s="625"/>
      <c r="CP16" s="625"/>
      <c r="CQ16" s="626"/>
      <c r="CR16" s="627">
        <v>30029</v>
      </c>
      <c r="CS16" s="628"/>
      <c r="CT16" s="628"/>
      <c r="CU16" s="628"/>
      <c r="CV16" s="628"/>
      <c r="CW16" s="628"/>
      <c r="CX16" s="628"/>
      <c r="CY16" s="629"/>
      <c r="CZ16" s="663">
        <v>0.1</v>
      </c>
      <c r="DA16" s="663"/>
      <c r="DB16" s="663"/>
      <c r="DC16" s="663"/>
      <c r="DD16" s="633" t="s">
        <v>122</v>
      </c>
      <c r="DE16" s="628"/>
      <c r="DF16" s="628"/>
      <c r="DG16" s="628"/>
      <c r="DH16" s="628"/>
      <c r="DI16" s="628"/>
      <c r="DJ16" s="628"/>
      <c r="DK16" s="628"/>
      <c r="DL16" s="628"/>
      <c r="DM16" s="628"/>
      <c r="DN16" s="628"/>
      <c r="DO16" s="628"/>
      <c r="DP16" s="629"/>
      <c r="DQ16" s="633">
        <v>1729</v>
      </c>
      <c r="DR16" s="628"/>
      <c r="DS16" s="628"/>
      <c r="DT16" s="628"/>
      <c r="DU16" s="628"/>
      <c r="DV16" s="628"/>
      <c r="DW16" s="628"/>
      <c r="DX16" s="628"/>
      <c r="DY16" s="628"/>
      <c r="DZ16" s="628"/>
      <c r="EA16" s="628"/>
      <c r="EB16" s="628"/>
      <c r="EC16" s="662"/>
    </row>
    <row r="17" spans="2:133" ht="11.25" customHeight="1" x14ac:dyDescent="0.15">
      <c r="B17" s="624" t="s">
        <v>253</v>
      </c>
      <c r="C17" s="625"/>
      <c r="D17" s="625"/>
      <c r="E17" s="625"/>
      <c r="F17" s="625"/>
      <c r="G17" s="625"/>
      <c r="H17" s="625"/>
      <c r="I17" s="625"/>
      <c r="J17" s="625"/>
      <c r="K17" s="625"/>
      <c r="L17" s="625"/>
      <c r="M17" s="625"/>
      <c r="N17" s="625"/>
      <c r="O17" s="625"/>
      <c r="P17" s="625"/>
      <c r="Q17" s="626"/>
      <c r="R17" s="627">
        <v>408827</v>
      </c>
      <c r="S17" s="628"/>
      <c r="T17" s="628"/>
      <c r="U17" s="628"/>
      <c r="V17" s="628"/>
      <c r="W17" s="628"/>
      <c r="X17" s="628"/>
      <c r="Y17" s="629"/>
      <c r="Z17" s="663">
        <v>1</v>
      </c>
      <c r="AA17" s="663"/>
      <c r="AB17" s="663"/>
      <c r="AC17" s="663"/>
      <c r="AD17" s="664">
        <v>408827</v>
      </c>
      <c r="AE17" s="664"/>
      <c r="AF17" s="664"/>
      <c r="AG17" s="664"/>
      <c r="AH17" s="664"/>
      <c r="AI17" s="664"/>
      <c r="AJ17" s="664"/>
      <c r="AK17" s="664"/>
      <c r="AL17" s="630">
        <v>1.8</v>
      </c>
      <c r="AM17" s="631"/>
      <c r="AN17" s="631"/>
      <c r="AO17" s="665"/>
      <c r="AP17" s="624" t="s">
        <v>254</v>
      </c>
      <c r="AQ17" s="625"/>
      <c r="AR17" s="625"/>
      <c r="AS17" s="625"/>
      <c r="AT17" s="625"/>
      <c r="AU17" s="625"/>
      <c r="AV17" s="625"/>
      <c r="AW17" s="625"/>
      <c r="AX17" s="625"/>
      <c r="AY17" s="625"/>
      <c r="AZ17" s="625"/>
      <c r="BA17" s="625"/>
      <c r="BB17" s="625"/>
      <c r="BC17" s="625"/>
      <c r="BD17" s="625"/>
      <c r="BE17" s="625"/>
      <c r="BF17" s="626"/>
      <c r="BG17" s="627" t="s">
        <v>122</v>
      </c>
      <c r="BH17" s="628"/>
      <c r="BI17" s="628"/>
      <c r="BJ17" s="628"/>
      <c r="BK17" s="628"/>
      <c r="BL17" s="628"/>
      <c r="BM17" s="628"/>
      <c r="BN17" s="629"/>
      <c r="BO17" s="663" t="s">
        <v>122</v>
      </c>
      <c r="BP17" s="663"/>
      <c r="BQ17" s="663"/>
      <c r="BR17" s="663"/>
      <c r="BS17" s="664" t="s">
        <v>122</v>
      </c>
      <c r="BT17" s="664"/>
      <c r="BU17" s="664"/>
      <c r="BV17" s="664"/>
      <c r="BW17" s="664"/>
      <c r="BX17" s="664"/>
      <c r="BY17" s="664"/>
      <c r="BZ17" s="664"/>
      <c r="CA17" s="664"/>
      <c r="CB17" s="695"/>
      <c r="CD17" s="624" t="s">
        <v>255</v>
      </c>
      <c r="CE17" s="625"/>
      <c r="CF17" s="625"/>
      <c r="CG17" s="625"/>
      <c r="CH17" s="625"/>
      <c r="CI17" s="625"/>
      <c r="CJ17" s="625"/>
      <c r="CK17" s="625"/>
      <c r="CL17" s="625"/>
      <c r="CM17" s="625"/>
      <c r="CN17" s="625"/>
      <c r="CO17" s="625"/>
      <c r="CP17" s="625"/>
      <c r="CQ17" s="626"/>
      <c r="CR17" s="627">
        <v>3562226</v>
      </c>
      <c r="CS17" s="628"/>
      <c r="CT17" s="628"/>
      <c r="CU17" s="628"/>
      <c r="CV17" s="628"/>
      <c r="CW17" s="628"/>
      <c r="CX17" s="628"/>
      <c r="CY17" s="629"/>
      <c r="CZ17" s="663">
        <v>8.9</v>
      </c>
      <c r="DA17" s="663"/>
      <c r="DB17" s="663"/>
      <c r="DC17" s="663"/>
      <c r="DD17" s="633" t="s">
        <v>122</v>
      </c>
      <c r="DE17" s="628"/>
      <c r="DF17" s="628"/>
      <c r="DG17" s="628"/>
      <c r="DH17" s="628"/>
      <c r="DI17" s="628"/>
      <c r="DJ17" s="628"/>
      <c r="DK17" s="628"/>
      <c r="DL17" s="628"/>
      <c r="DM17" s="628"/>
      <c r="DN17" s="628"/>
      <c r="DO17" s="628"/>
      <c r="DP17" s="629"/>
      <c r="DQ17" s="633">
        <v>3499649</v>
      </c>
      <c r="DR17" s="628"/>
      <c r="DS17" s="628"/>
      <c r="DT17" s="628"/>
      <c r="DU17" s="628"/>
      <c r="DV17" s="628"/>
      <c r="DW17" s="628"/>
      <c r="DX17" s="628"/>
      <c r="DY17" s="628"/>
      <c r="DZ17" s="628"/>
      <c r="EA17" s="628"/>
      <c r="EB17" s="628"/>
      <c r="EC17" s="662"/>
    </row>
    <row r="18" spans="2:133" ht="11.25" customHeight="1" x14ac:dyDescent="0.15">
      <c r="B18" s="624" t="s">
        <v>256</v>
      </c>
      <c r="C18" s="625"/>
      <c r="D18" s="625"/>
      <c r="E18" s="625"/>
      <c r="F18" s="625"/>
      <c r="G18" s="625"/>
      <c r="H18" s="625"/>
      <c r="I18" s="625"/>
      <c r="J18" s="625"/>
      <c r="K18" s="625"/>
      <c r="L18" s="625"/>
      <c r="M18" s="625"/>
      <c r="N18" s="625"/>
      <c r="O18" s="625"/>
      <c r="P18" s="625"/>
      <c r="Q18" s="626"/>
      <c r="R18" s="627">
        <v>75729</v>
      </c>
      <c r="S18" s="628"/>
      <c r="T18" s="628"/>
      <c r="U18" s="628"/>
      <c r="V18" s="628"/>
      <c r="W18" s="628"/>
      <c r="X18" s="628"/>
      <c r="Y18" s="629"/>
      <c r="Z18" s="663">
        <v>0.2</v>
      </c>
      <c r="AA18" s="663"/>
      <c r="AB18" s="663"/>
      <c r="AC18" s="663"/>
      <c r="AD18" s="664">
        <v>75729</v>
      </c>
      <c r="AE18" s="664"/>
      <c r="AF18" s="664"/>
      <c r="AG18" s="664"/>
      <c r="AH18" s="664"/>
      <c r="AI18" s="664"/>
      <c r="AJ18" s="664"/>
      <c r="AK18" s="664"/>
      <c r="AL18" s="630">
        <v>0.3</v>
      </c>
      <c r="AM18" s="631"/>
      <c r="AN18" s="631"/>
      <c r="AO18" s="665"/>
      <c r="AP18" s="624" t="s">
        <v>257</v>
      </c>
      <c r="AQ18" s="625"/>
      <c r="AR18" s="625"/>
      <c r="AS18" s="625"/>
      <c r="AT18" s="625"/>
      <c r="AU18" s="625"/>
      <c r="AV18" s="625"/>
      <c r="AW18" s="625"/>
      <c r="AX18" s="625"/>
      <c r="AY18" s="625"/>
      <c r="AZ18" s="625"/>
      <c r="BA18" s="625"/>
      <c r="BB18" s="625"/>
      <c r="BC18" s="625"/>
      <c r="BD18" s="625"/>
      <c r="BE18" s="625"/>
      <c r="BF18" s="626"/>
      <c r="BG18" s="627" t="s">
        <v>122</v>
      </c>
      <c r="BH18" s="628"/>
      <c r="BI18" s="628"/>
      <c r="BJ18" s="628"/>
      <c r="BK18" s="628"/>
      <c r="BL18" s="628"/>
      <c r="BM18" s="628"/>
      <c r="BN18" s="629"/>
      <c r="BO18" s="663" t="s">
        <v>122</v>
      </c>
      <c r="BP18" s="663"/>
      <c r="BQ18" s="663"/>
      <c r="BR18" s="663"/>
      <c r="BS18" s="664" t="s">
        <v>122</v>
      </c>
      <c r="BT18" s="664"/>
      <c r="BU18" s="664"/>
      <c r="BV18" s="664"/>
      <c r="BW18" s="664"/>
      <c r="BX18" s="664"/>
      <c r="BY18" s="664"/>
      <c r="BZ18" s="664"/>
      <c r="CA18" s="664"/>
      <c r="CB18" s="695"/>
      <c r="CD18" s="624" t="s">
        <v>258</v>
      </c>
      <c r="CE18" s="625"/>
      <c r="CF18" s="625"/>
      <c r="CG18" s="625"/>
      <c r="CH18" s="625"/>
      <c r="CI18" s="625"/>
      <c r="CJ18" s="625"/>
      <c r="CK18" s="625"/>
      <c r="CL18" s="625"/>
      <c r="CM18" s="625"/>
      <c r="CN18" s="625"/>
      <c r="CO18" s="625"/>
      <c r="CP18" s="625"/>
      <c r="CQ18" s="626"/>
      <c r="CR18" s="627" t="s">
        <v>122</v>
      </c>
      <c r="CS18" s="628"/>
      <c r="CT18" s="628"/>
      <c r="CU18" s="628"/>
      <c r="CV18" s="628"/>
      <c r="CW18" s="628"/>
      <c r="CX18" s="628"/>
      <c r="CY18" s="629"/>
      <c r="CZ18" s="663" t="s">
        <v>122</v>
      </c>
      <c r="DA18" s="663"/>
      <c r="DB18" s="663"/>
      <c r="DC18" s="663"/>
      <c r="DD18" s="633" t="s">
        <v>122</v>
      </c>
      <c r="DE18" s="628"/>
      <c r="DF18" s="628"/>
      <c r="DG18" s="628"/>
      <c r="DH18" s="628"/>
      <c r="DI18" s="628"/>
      <c r="DJ18" s="628"/>
      <c r="DK18" s="628"/>
      <c r="DL18" s="628"/>
      <c r="DM18" s="628"/>
      <c r="DN18" s="628"/>
      <c r="DO18" s="628"/>
      <c r="DP18" s="629"/>
      <c r="DQ18" s="633" t="s">
        <v>122</v>
      </c>
      <c r="DR18" s="628"/>
      <c r="DS18" s="628"/>
      <c r="DT18" s="628"/>
      <c r="DU18" s="628"/>
      <c r="DV18" s="628"/>
      <c r="DW18" s="628"/>
      <c r="DX18" s="628"/>
      <c r="DY18" s="628"/>
      <c r="DZ18" s="628"/>
      <c r="EA18" s="628"/>
      <c r="EB18" s="628"/>
      <c r="EC18" s="662"/>
    </row>
    <row r="19" spans="2:133" ht="11.25" customHeight="1" x14ac:dyDescent="0.15">
      <c r="B19" s="624" t="s">
        <v>259</v>
      </c>
      <c r="C19" s="625"/>
      <c r="D19" s="625"/>
      <c r="E19" s="625"/>
      <c r="F19" s="625"/>
      <c r="G19" s="625"/>
      <c r="H19" s="625"/>
      <c r="I19" s="625"/>
      <c r="J19" s="625"/>
      <c r="K19" s="625"/>
      <c r="L19" s="625"/>
      <c r="M19" s="625"/>
      <c r="N19" s="625"/>
      <c r="O19" s="625"/>
      <c r="P19" s="625"/>
      <c r="Q19" s="626"/>
      <c r="R19" s="627">
        <v>318621</v>
      </c>
      <c r="S19" s="628"/>
      <c r="T19" s="628"/>
      <c r="U19" s="628"/>
      <c r="V19" s="628"/>
      <c r="W19" s="628"/>
      <c r="X19" s="628"/>
      <c r="Y19" s="629"/>
      <c r="Z19" s="663">
        <v>0.8</v>
      </c>
      <c r="AA19" s="663"/>
      <c r="AB19" s="663"/>
      <c r="AC19" s="663"/>
      <c r="AD19" s="664">
        <v>318621</v>
      </c>
      <c r="AE19" s="664"/>
      <c r="AF19" s="664"/>
      <c r="AG19" s="664"/>
      <c r="AH19" s="664"/>
      <c r="AI19" s="664"/>
      <c r="AJ19" s="664"/>
      <c r="AK19" s="664"/>
      <c r="AL19" s="630">
        <v>1.4</v>
      </c>
      <c r="AM19" s="631"/>
      <c r="AN19" s="631"/>
      <c r="AO19" s="665"/>
      <c r="AP19" s="624" t="s">
        <v>260</v>
      </c>
      <c r="AQ19" s="625"/>
      <c r="AR19" s="625"/>
      <c r="AS19" s="625"/>
      <c r="AT19" s="625"/>
      <c r="AU19" s="625"/>
      <c r="AV19" s="625"/>
      <c r="AW19" s="625"/>
      <c r="AX19" s="625"/>
      <c r="AY19" s="625"/>
      <c r="AZ19" s="625"/>
      <c r="BA19" s="625"/>
      <c r="BB19" s="625"/>
      <c r="BC19" s="625"/>
      <c r="BD19" s="625"/>
      <c r="BE19" s="625"/>
      <c r="BF19" s="626"/>
      <c r="BG19" s="627">
        <v>541047</v>
      </c>
      <c r="BH19" s="628"/>
      <c r="BI19" s="628"/>
      <c r="BJ19" s="628"/>
      <c r="BK19" s="628"/>
      <c r="BL19" s="628"/>
      <c r="BM19" s="628"/>
      <c r="BN19" s="629"/>
      <c r="BO19" s="663">
        <v>5.0999999999999996</v>
      </c>
      <c r="BP19" s="663"/>
      <c r="BQ19" s="663"/>
      <c r="BR19" s="663"/>
      <c r="BS19" s="664" t="s">
        <v>122</v>
      </c>
      <c r="BT19" s="664"/>
      <c r="BU19" s="664"/>
      <c r="BV19" s="664"/>
      <c r="BW19" s="664"/>
      <c r="BX19" s="664"/>
      <c r="BY19" s="664"/>
      <c r="BZ19" s="664"/>
      <c r="CA19" s="664"/>
      <c r="CB19" s="695"/>
      <c r="CD19" s="624" t="s">
        <v>261</v>
      </c>
      <c r="CE19" s="625"/>
      <c r="CF19" s="625"/>
      <c r="CG19" s="625"/>
      <c r="CH19" s="625"/>
      <c r="CI19" s="625"/>
      <c r="CJ19" s="625"/>
      <c r="CK19" s="625"/>
      <c r="CL19" s="625"/>
      <c r="CM19" s="625"/>
      <c r="CN19" s="625"/>
      <c r="CO19" s="625"/>
      <c r="CP19" s="625"/>
      <c r="CQ19" s="626"/>
      <c r="CR19" s="627" t="s">
        <v>122</v>
      </c>
      <c r="CS19" s="628"/>
      <c r="CT19" s="628"/>
      <c r="CU19" s="628"/>
      <c r="CV19" s="628"/>
      <c r="CW19" s="628"/>
      <c r="CX19" s="628"/>
      <c r="CY19" s="629"/>
      <c r="CZ19" s="663" t="s">
        <v>122</v>
      </c>
      <c r="DA19" s="663"/>
      <c r="DB19" s="663"/>
      <c r="DC19" s="663"/>
      <c r="DD19" s="633" t="s">
        <v>122</v>
      </c>
      <c r="DE19" s="628"/>
      <c r="DF19" s="628"/>
      <c r="DG19" s="628"/>
      <c r="DH19" s="628"/>
      <c r="DI19" s="628"/>
      <c r="DJ19" s="628"/>
      <c r="DK19" s="628"/>
      <c r="DL19" s="628"/>
      <c r="DM19" s="628"/>
      <c r="DN19" s="628"/>
      <c r="DO19" s="628"/>
      <c r="DP19" s="629"/>
      <c r="DQ19" s="633" t="s">
        <v>122</v>
      </c>
      <c r="DR19" s="628"/>
      <c r="DS19" s="628"/>
      <c r="DT19" s="628"/>
      <c r="DU19" s="628"/>
      <c r="DV19" s="628"/>
      <c r="DW19" s="628"/>
      <c r="DX19" s="628"/>
      <c r="DY19" s="628"/>
      <c r="DZ19" s="628"/>
      <c r="EA19" s="628"/>
      <c r="EB19" s="628"/>
      <c r="EC19" s="662"/>
    </row>
    <row r="20" spans="2:133" ht="11.25" customHeight="1" x14ac:dyDescent="0.15">
      <c r="B20" s="696" t="s">
        <v>262</v>
      </c>
      <c r="C20" s="697"/>
      <c r="D20" s="697"/>
      <c r="E20" s="697"/>
      <c r="F20" s="697"/>
      <c r="G20" s="697"/>
      <c r="H20" s="697"/>
      <c r="I20" s="697"/>
      <c r="J20" s="697"/>
      <c r="K20" s="697"/>
      <c r="L20" s="697"/>
      <c r="M20" s="697"/>
      <c r="N20" s="697"/>
      <c r="O20" s="697"/>
      <c r="P20" s="697"/>
      <c r="Q20" s="698"/>
      <c r="R20" s="627">
        <v>14477</v>
      </c>
      <c r="S20" s="628"/>
      <c r="T20" s="628"/>
      <c r="U20" s="628"/>
      <c r="V20" s="628"/>
      <c r="W20" s="628"/>
      <c r="X20" s="628"/>
      <c r="Y20" s="629"/>
      <c r="Z20" s="663">
        <v>0</v>
      </c>
      <c r="AA20" s="663"/>
      <c r="AB20" s="663"/>
      <c r="AC20" s="663"/>
      <c r="AD20" s="664">
        <v>14477</v>
      </c>
      <c r="AE20" s="664"/>
      <c r="AF20" s="664"/>
      <c r="AG20" s="664"/>
      <c r="AH20" s="664"/>
      <c r="AI20" s="664"/>
      <c r="AJ20" s="664"/>
      <c r="AK20" s="664"/>
      <c r="AL20" s="630">
        <v>0.1</v>
      </c>
      <c r="AM20" s="631"/>
      <c r="AN20" s="631"/>
      <c r="AO20" s="665"/>
      <c r="AP20" s="624" t="s">
        <v>263</v>
      </c>
      <c r="AQ20" s="625"/>
      <c r="AR20" s="625"/>
      <c r="AS20" s="625"/>
      <c r="AT20" s="625"/>
      <c r="AU20" s="625"/>
      <c r="AV20" s="625"/>
      <c r="AW20" s="625"/>
      <c r="AX20" s="625"/>
      <c r="AY20" s="625"/>
      <c r="AZ20" s="625"/>
      <c r="BA20" s="625"/>
      <c r="BB20" s="625"/>
      <c r="BC20" s="625"/>
      <c r="BD20" s="625"/>
      <c r="BE20" s="625"/>
      <c r="BF20" s="626"/>
      <c r="BG20" s="627">
        <v>541047</v>
      </c>
      <c r="BH20" s="628"/>
      <c r="BI20" s="628"/>
      <c r="BJ20" s="628"/>
      <c r="BK20" s="628"/>
      <c r="BL20" s="628"/>
      <c r="BM20" s="628"/>
      <c r="BN20" s="629"/>
      <c r="BO20" s="663">
        <v>5.0999999999999996</v>
      </c>
      <c r="BP20" s="663"/>
      <c r="BQ20" s="663"/>
      <c r="BR20" s="663"/>
      <c r="BS20" s="664" t="s">
        <v>122</v>
      </c>
      <c r="BT20" s="664"/>
      <c r="BU20" s="664"/>
      <c r="BV20" s="664"/>
      <c r="BW20" s="664"/>
      <c r="BX20" s="664"/>
      <c r="BY20" s="664"/>
      <c r="BZ20" s="664"/>
      <c r="CA20" s="664"/>
      <c r="CB20" s="695"/>
      <c r="CD20" s="624" t="s">
        <v>264</v>
      </c>
      <c r="CE20" s="625"/>
      <c r="CF20" s="625"/>
      <c r="CG20" s="625"/>
      <c r="CH20" s="625"/>
      <c r="CI20" s="625"/>
      <c r="CJ20" s="625"/>
      <c r="CK20" s="625"/>
      <c r="CL20" s="625"/>
      <c r="CM20" s="625"/>
      <c r="CN20" s="625"/>
      <c r="CO20" s="625"/>
      <c r="CP20" s="625"/>
      <c r="CQ20" s="626"/>
      <c r="CR20" s="627">
        <v>39902632</v>
      </c>
      <c r="CS20" s="628"/>
      <c r="CT20" s="628"/>
      <c r="CU20" s="628"/>
      <c r="CV20" s="628"/>
      <c r="CW20" s="628"/>
      <c r="CX20" s="628"/>
      <c r="CY20" s="629"/>
      <c r="CZ20" s="663">
        <v>100</v>
      </c>
      <c r="DA20" s="663"/>
      <c r="DB20" s="663"/>
      <c r="DC20" s="663"/>
      <c r="DD20" s="633">
        <v>3776314</v>
      </c>
      <c r="DE20" s="628"/>
      <c r="DF20" s="628"/>
      <c r="DG20" s="628"/>
      <c r="DH20" s="628"/>
      <c r="DI20" s="628"/>
      <c r="DJ20" s="628"/>
      <c r="DK20" s="628"/>
      <c r="DL20" s="628"/>
      <c r="DM20" s="628"/>
      <c r="DN20" s="628"/>
      <c r="DO20" s="628"/>
      <c r="DP20" s="629"/>
      <c r="DQ20" s="633">
        <v>27932751</v>
      </c>
      <c r="DR20" s="628"/>
      <c r="DS20" s="628"/>
      <c r="DT20" s="628"/>
      <c r="DU20" s="628"/>
      <c r="DV20" s="628"/>
      <c r="DW20" s="628"/>
      <c r="DX20" s="628"/>
      <c r="DY20" s="628"/>
      <c r="DZ20" s="628"/>
      <c r="EA20" s="628"/>
      <c r="EB20" s="628"/>
      <c r="EC20" s="662"/>
    </row>
    <row r="21" spans="2:133" ht="11.25" customHeight="1" x14ac:dyDescent="0.15">
      <c r="B21" s="624" t="s">
        <v>265</v>
      </c>
      <c r="C21" s="625"/>
      <c r="D21" s="625"/>
      <c r="E21" s="625"/>
      <c r="F21" s="625"/>
      <c r="G21" s="625"/>
      <c r="H21" s="625"/>
      <c r="I21" s="625"/>
      <c r="J21" s="625"/>
      <c r="K21" s="625"/>
      <c r="L21" s="625"/>
      <c r="M21" s="625"/>
      <c r="N21" s="625"/>
      <c r="O21" s="625"/>
      <c r="P21" s="625"/>
      <c r="Q21" s="626"/>
      <c r="R21" s="627">
        <v>11133852</v>
      </c>
      <c r="S21" s="628"/>
      <c r="T21" s="628"/>
      <c r="U21" s="628"/>
      <c r="V21" s="628"/>
      <c r="W21" s="628"/>
      <c r="X21" s="628"/>
      <c r="Y21" s="629"/>
      <c r="Z21" s="663">
        <v>27</v>
      </c>
      <c r="AA21" s="663"/>
      <c r="AB21" s="663"/>
      <c r="AC21" s="663"/>
      <c r="AD21" s="664">
        <v>9526233</v>
      </c>
      <c r="AE21" s="664"/>
      <c r="AF21" s="664"/>
      <c r="AG21" s="664"/>
      <c r="AH21" s="664"/>
      <c r="AI21" s="664"/>
      <c r="AJ21" s="664"/>
      <c r="AK21" s="664"/>
      <c r="AL21" s="630">
        <v>41.7</v>
      </c>
      <c r="AM21" s="631"/>
      <c r="AN21" s="631"/>
      <c r="AO21" s="665"/>
      <c r="AP21" s="624" t="s">
        <v>266</v>
      </c>
      <c r="AQ21" s="699"/>
      <c r="AR21" s="699"/>
      <c r="AS21" s="699"/>
      <c r="AT21" s="699"/>
      <c r="AU21" s="699"/>
      <c r="AV21" s="699"/>
      <c r="AW21" s="699"/>
      <c r="AX21" s="699"/>
      <c r="AY21" s="699"/>
      <c r="AZ21" s="699"/>
      <c r="BA21" s="699"/>
      <c r="BB21" s="699"/>
      <c r="BC21" s="699"/>
      <c r="BD21" s="699"/>
      <c r="BE21" s="699"/>
      <c r="BF21" s="700"/>
      <c r="BG21" s="627">
        <v>2017</v>
      </c>
      <c r="BH21" s="628"/>
      <c r="BI21" s="628"/>
      <c r="BJ21" s="628"/>
      <c r="BK21" s="628"/>
      <c r="BL21" s="628"/>
      <c r="BM21" s="628"/>
      <c r="BN21" s="629"/>
      <c r="BO21" s="663">
        <v>0</v>
      </c>
      <c r="BP21" s="663"/>
      <c r="BQ21" s="663"/>
      <c r="BR21" s="663"/>
      <c r="BS21" s="664" t="s">
        <v>122</v>
      </c>
      <c r="BT21" s="664"/>
      <c r="BU21" s="664"/>
      <c r="BV21" s="664"/>
      <c r="BW21" s="664"/>
      <c r="BX21" s="664"/>
      <c r="BY21" s="664"/>
      <c r="BZ21" s="664"/>
      <c r="CA21" s="664"/>
      <c r="CB21" s="695"/>
      <c r="CD21" s="608"/>
      <c r="CE21" s="609"/>
      <c r="CF21" s="609"/>
      <c r="CG21" s="609"/>
      <c r="CH21" s="609"/>
      <c r="CI21" s="609"/>
      <c r="CJ21" s="609"/>
      <c r="CK21" s="609"/>
      <c r="CL21" s="609"/>
      <c r="CM21" s="609"/>
      <c r="CN21" s="609"/>
      <c r="CO21" s="609"/>
      <c r="CP21" s="609"/>
      <c r="CQ21" s="610"/>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24" t="s">
        <v>267</v>
      </c>
      <c r="C22" s="625"/>
      <c r="D22" s="625"/>
      <c r="E22" s="625"/>
      <c r="F22" s="625"/>
      <c r="G22" s="625"/>
      <c r="H22" s="625"/>
      <c r="I22" s="625"/>
      <c r="J22" s="625"/>
      <c r="K22" s="625"/>
      <c r="L22" s="625"/>
      <c r="M22" s="625"/>
      <c r="N22" s="625"/>
      <c r="O22" s="625"/>
      <c r="P22" s="625"/>
      <c r="Q22" s="626"/>
      <c r="R22" s="627">
        <v>9526233</v>
      </c>
      <c r="S22" s="628"/>
      <c r="T22" s="628"/>
      <c r="U22" s="628"/>
      <c r="V22" s="628"/>
      <c r="W22" s="628"/>
      <c r="X22" s="628"/>
      <c r="Y22" s="629"/>
      <c r="Z22" s="663">
        <v>23.1</v>
      </c>
      <c r="AA22" s="663"/>
      <c r="AB22" s="663"/>
      <c r="AC22" s="663"/>
      <c r="AD22" s="664">
        <v>9526233</v>
      </c>
      <c r="AE22" s="664"/>
      <c r="AF22" s="664"/>
      <c r="AG22" s="664"/>
      <c r="AH22" s="664"/>
      <c r="AI22" s="664"/>
      <c r="AJ22" s="664"/>
      <c r="AK22" s="664"/>
      <c r="AL22" s="630">
        <v>41.7</v>
      </c>
      <c r="AM22" s="631"/>
      <c r="AN22" s="631"/>
      <c r="AO22" s="665"/>
      <c r="AP22" s="624" t="s">
        <v>268</v>
      </c>
      <c r="AQ22" s="699"/>
      <c r="AR22" s="699"/>
      <c r="AS22" s="699"/>
      <c r="AT22" s="699"/>
      <c r="AU22" s="699"/>
      <c r="AV22" s="699"/>
      <c r="AW22" s="699"/>
      <c r="AX22" s="699"/>
      <c r="AY22" s="699"/>
      <c r="AZ22" s="699"/>
      <c r="BA22" s="699"/>
      <c r="BB22" s="699"/>
      <c r="BC22" s="699"/>
      <c r="BD22" s="699"/>
      <c r="BE22" s="699"/>
      <c r="BF22" s="700"/>
      <c r="BG22" s="627" t="s">
        <v>122</v>
      </c>
      <c r="BH22" s="628"/>
      <c r="BI22" s="628"/>
      <c r="BJ22" s="628"/>
      <c r="BK22" s="628"/>
      <c r="BL22" s="628"/>
      <c r="BM22" s="628"/>
      <c r="BN22" s="629"/>
      <c r="BO22" s="663" t="s">
        <v>122</v>
      </c>
      <c r="BP22" s="663"/>
      <c r="BQ22" s="663"/>
      <c r="BR22" s="663"/>
      <c r="BS22" s="664" t="s">
        <v>122</v>
      </c>
      <c r="BT22" s="664"/>
      <c r="BU22" s="664"/>
      <c r="BV22" s="664"/>
      <c r="BW22" s="664"/>
      <c r="BX22" s="664"/>
      <c r="BY22" s="664"/>
      <c r="BZ22" s="664"/>
      <c r="CA22" s="664"/>
      <c r="CB22" s="695"/>
      <c r="CD22" s="679" t="s">
        <v>269</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15">
      <c r="B23" s="624" t="s">
        <v>270</v>
      </c>
      <c r="C23" s="625"/>
      <c r="D23" s="625"/>
      <c r="E23" s="625"/>
      <c r="F23" s="625"/>
      <c r="G23" s="625"/>
      <c r="H23" s="625"/>
      <c r="I23" s="625"/>
      <c r="J23" s="625"/>
      <c r="K23" s="625"/>
      <c r="L23" s="625"/>
      <c r="M23" s="625"/>
      <c r="N23" s="625"/>
      <c r="O23" s="625"/>
      <c r="P23" s="625"/>
      <c r="Q23" s="626"/>
      <c r="R23" s="627">
        <v>1607619</v>
      </c>
      <c r="S23" s="628"/>
      <c r="T23" s="628"/>
      <c r="U23" s="628"/>
      <c r="V23" s="628"/>
      <c r="W23" s="628"/>
      <c r="X23" s="628"/>
      <c r="Y23" s="629"/>
      <c r="Z23" s="663">
        <v>3.9</v>
      </c>
      <c r="AA23" s="663"/>
      <c r="AB23" s="663"/>
      <c r="AC23" s="663"/>
      <c r="AD23" s="664" t="s">
        <v>122</v>
      </c>
      <c r="AE23" s="664"/>
      <c r="AF23" s="664"/>
      <c r="AG23" s="664"/>
      <c r="AH23" s="664"/>
      <c r="AI23" s="664"/>
      <c r="AJ23" s="664"/>
      <c r="AK23" s="664"/>
      <c r="AL23" s="630" t="s">
        <v>122</v>
      </c>
      <c r="AM23" s="631"/>
      <c r="AN23" s="631"/>
      <c r="AO23" s="665"/>
      <c r="AP23" s="624" t="s">
        <v>271</v>
      </c>
      <c r="AQ23" s="699"/>
      <c r="AR23" s="699"/>
      <c r="AS23" s="699"/>
      <c r="AT23" s="699"/>
      <c r="AU23" s="699"/>
      <c r="AV23" s="699"/>
      <c r="AW23" s="699"/>
      <c r="AX23" s="699"/>
      <c r="AY23" s="699"/>
      <c r="AZ23" s="699"/>
      <c r="BA23" s="699"/>
      <c r="BB23" s="699"/>
      <c r="BC23" s="699"/>
      <c r="BD23" s="699"/>
      <c r="BE23" s="699"/>
      <c r="BF23" s="700"/>
      <c r="BG23" s="627">
        <v>539030</v>
      </c>
      <c r="BH23" s="628"/>
      <c r="BI23" s="628"/>
      <c r="BJ23" s="628"/>
      <c r="BK23" s="628"/>
      <c r="BL23" s="628"/>
      <c r="BM23" s="628"/>
      <c r="BN23" s="629"/>
      <c r="BO23" s="663">
        <v>5.0999999999999996</v>
      </c>
      <c r="BP23" s="663"/>
      <c r="BQ23" s="663"/>
      <c r="BR23" s="663"/>
      <c r="BS23" s="664" t="s">
        <v>122</v>
      </c>
      <c r="BT23" s="664"/>
      <c r="BU23" s="664"/>
      <c r="BV23" s="664"/>
      <c r="BW23" s="664"/>
      <c r="BX23" s="664"/>
      <c r="BY23" s="664"/>
      <c r="BZ23" s="664"/>
      <c r="CA23" s="664"/>
      <c r="CB23" s="695"/>
      <c r="CD23" s="679" t="s">
        <v>211</v>
      </c>
      <c r="CE23" s="680"/>
      <c r="CF23" s="680"/>
      <c r="CG23" s="680"/>
      <c r="CH23" s="680"/>
      <c r="CI23" s="680"/>
      <c r="CJ23" s="680"/>
      <c r="CK23" s="680"/>
      <c r="CL23" s="680"/>
      <c r="CM23" s="680"/>
      <c r="CN23" s="680"/>
      <c r="CO23" s="680"/>
      <c r="CP23" s="680"/>
      <c r="CQ23" s="681"/>
      <c r="CR23" s="679" t="s">
        <v>272</v>
      </c>
      <c r="CS23" s="680"/>
      <c r="CT23" s="680"/>
      <c r="CU23" s="680"/>
      <c r="CV23" s="680"/>
      <c r="CW23" s="680"/>
      <c r="CX23" s="680"/>
      <c r="CY23" s="681"/>
      <c r="CZ23" s="679" t="s">
        <v>273</v>
      </c>
      <c r="DA23" s="680"/>
      <c r="DB23" s="680"/>
      <c r="DC23" s="681"/>
      <c r="DD23" s="679" t="s">
        <v>274</v>
      </c>
      <c r="DE23" s="680"/>
      <c r="DF23" s="680"/>
      <c r="DG23" s="680"/>
      <c r="DH23" s="680"/>
      <c r="DI23" s="680"/>
      <c r="DJ23" s="680"/>
      <c r="DK23" s="681"/>
      <c r="DL23" s="711" t="s">
        <v>275</v>
      </c>
      <c r="DM23" s="712"/>
      <c r="DN23" s="712"/>
      <c r="DO23" s="712"/>
      <c r="DP23" s="712"/>
      <c r="DQ23" s="712"/>
      <c r="DR23" s="712"/>
      <c r="DS23" s="712"/>
      <c r="DT23" s="712"/>
      <c r="DU23" s="712"/>
      <c r="DV23" s="713"/>
      <c r="DW23" s="679" t="s">
        <v>276</v>
      </c>
      <c r="DX23" s="680"/>
      <c r="DY23" s="680"/>
      <c r="DZ23" s="680"/>
      <c r="EA23" s="680"/>
      <c r="EB23" s="680"/>
      <c r="EC23" s="681"/>
    </row>
    <row r="24" spans="2:133" ht="11.25" customHeight="1" x14ac:dyDescent="0.15">
      <c r="B24" s="624" t="s">
        <v>277</v>
      </c>
      <c r="C24" s="625"/>
      <c r="D24" s="625"/>
      <c r="E24" s="625"/>
      <c r="F24" s="625"/>
      <c r="G24" s="625"/>
      <c r="H24" s="625"/>
      <c r="I24" s="625"/>
      <c r="J24" s="625"/>
      <c r="K24" s="625"/>
      <c r="L24" s="625"/>
      <c r="M24" s="625"/>
      <c r="N24" s="625"/>
      <c r="O24" s="625"/>
      <c r="P24" s="625"/>
      <c r="Q24" s="626"/>
      <c r="R24" s="627" t="s">
        <v>122</v>
      </c>
      <c r="S24" s="628"/>
      <c r="T24" s="628"/>
      <c r="U24" s="628"/>
      <c r="V24" s="628"/>
      <c r="W24" s="628"/>
      <c r="X24" s="628"/>
      <c r="Y24" s="629"/>
      <c r="Z24" s="663" t="s">
        <v>122</v>
      </c>
      <c r="AA24" s="663"/>
      <c r="AB24" s="663"/>
      <c r="AC24" s="663"/>
      <c r="AD24" s="664" t="s">
        <v>122</v>
      </c>
      <c r="AE24" s="664"/>
      <c r="AF24" s="664"/>
      <c r="AG24" s="664"/>
      <c r="AH24" s="664"/>
      <c r="AI24" s="664"/>
      <c r="AJ24" s="664"/>
      <c r="AK24" s="664"/>
      <c r="AL24" s="630" t="s">
        <v>122</v>
      </c>
      <c r="AM24" s="631"/>
      <c r="AN24" s="631"/>
      <c r="AO24" s="665"/>
      <c r="AP24" s="624" t="s">
        <v>278</v>
      </c>
      <c r="AQ24" s="699"/>
      <c r="AR24" s="699"/>
      <c r="AS24" s="699"/>
      <c r="AT24" s="699"/>
      <c r="AU24" s="699"/>
      <c r="AV24" s="699"/>
      <c r="AW24" s="699"/>
      <c r="AX24" s="699"/>
      <c r="AY24" s="699"/>
      <c r="AZ24" s="699"/>
      <c r="BA24" s="699"/>
      <c r="BB24" s="699"/>
      <c r="BC24" s="699"/>
      <c r="BD24" s="699"/>
      <c r="BE24" s="699"/>
      <c r="BF24" s="700"/>
      <c r="BG24" s="627" t="s">
        <v>122</v>
      </c>
      <c r="BH24" s="628"/>
      <c r="BI24" s="628"/>
      <c r="BJ24" s="628"/>
      <c r="BK24" s="628"/>
      <c r="BL24" s="628"/>
      <c r="BM24" s="628"/>
      <c r="BN24" s="629"/>
      <c r="BO24" s="663" t="s">
        <v>122</v>
      </c>
      <c r="BP24" s="663"/>
      <c r="BQ24" s="663"/>
      <c r="BR24" s="663"/>
      <c r="BS24" s="664" t="s">
        <v>122</v>
      </c>
      <c r="BT24" s="664"/>
      <c r="BU24" s="664"/>
      <c r="BV24" s="664"/>
      <c r="BW24" s="664"/>
      <c r="BX24" s="664"/>
      <c r="BY24" s="664"/>
      <c r="BZ24" s="664"/>
      <c r="CA24" s="664"/>
      <c r="CB24" s="695"/>
      <c r="CD24" s="676" t="s">
        <v>279</v>
      </c>
      <c r="CE24" s="677"/>
      <c r="CF24" s="677"/>
      <c r="CG24" s="677"/>
      <c r="CH24" s="677"/>
      <c r="CI24" s="677"/>
      <c r="CJ24" s="677"/>
      <c r="CK24" s="677"/>
      <c r="CL24" s="677"/>
      <c r="CM24" s="677"/>
      <c r="CN24" s="677"/>
      <c r="CO24" s="677"/>
      <c r="CP24" s="677"/>
      <c r="CQ24" s="678"/>
      <c r="CR24" s="673">
        <v>17604302</v>
      </c>
      <c r="CS24" s="674"/>
      <c r="CT24" s="674"/>
      <c r="CU24" s="674"/>
      <c r="CV24" s="674"/>
      <c r="CW24" s="674"/>
      <c r="CX24" s="674"/>
      <c r="CY24" s="702"/>
      <c r="CZ24" s="703">
        <v>44.1</v>
      </c>
      <c r="DA24" s="686"/>
      <c r="DB24" s="686"/>
      <c r="DC24" s="705"/>
      <c r="DD24" s="701">
        <v>11760302</v>
      </c>
      <c r="DE24" s="674"/>
      <c r="DF24" s="674"/>
      <c r="DG24" s="674"/>
      <c r="DH24" s="674"/>
      <c r="DI24" s="674"/>
      <c r="DJ24" s="674"/>
      <c r="DK24" s="702"/>
      <c r="DL24" s="701">
        <v>10784265</v>
      </c>
      <c r="DM24" s="674"/>
      <c r="DN24" s="674"/>
      <c r="DO24" s="674"/>
      <c r="DP24" s="674"/>
      <c r="DQ24" s="674"/>
      <c r="DR24" s="674"/>
      <c r="DS24" s="674"/>
      <c r="DT24" s="674"/>
      <c r="DU24" s="674"/>
      <c r="DV24" s="702"/>
      <c r="DW24" s="703">
        <v>47.1</v>
      </c>
      <c r="DX24" s="686"/>
      <c r="DY24" s="686"/>
      <c r="DZ24" s="686"/>
      <c r="EA24" s="686"/>
      <c r="EB24" s="686"/>
      <c r="EC24" s="704"/>
    </row>
    <row r="25" spans="2:133" ht="11.25" customHeight="1" x14ac:dyDescent="0.15">
      <c r="B25" s="624" t="s">
        <v>280</v>
      </c>
      <c r="C25" s="625"/>
      <c r="D25" s="625"/>
      <c r="E25" s="625"/>
      <c r="F25" s="625"/>
      <c r="G25" s="625"/>
      <c r="H25" s="625"/>
      <c r="I25" s="625"/>
      <c r="J25" s="625"/>
      <c r="K25" s="625"/>
      <c r="L25" s="625"/>
      <c r="M25" s="625"/>
      <c r="N25" s="625"/>
      <c r="O25" s="625"/>
      <c r="P25" s="625"/>
      <c r="Q25" s="626"/>
      <c r="R25" s="627">
        <v>24882039</v>
      </c>
      <c r="S25" s="628"/>
      <c r="T25" s="628"/>
      <c r="U25" s="628"/>
      <c r="V25" s="628"/>
      <c r="W25" s="628"/>
      <c r="X25" s="628"/>
      <c r="Y25" s="629"/>
      <c r="Z25" s="663">
        <v>60.4</v>
      </c>
      <c r="AA25" s="663"/>
      <c r="AB25" s="663"/>
      <c r="AC25" s="663"/>
      <c r="AD25" s="664">
        <v>22733373</v>
      </c>
      <c r="AE25" s="664"/>
      <c r="AF25" s="664"/>
      <c r="AG25" s="664"/>
      <c r="AH25" s="664"/>
      <c r="AI25" s="664"/>
      <c r="AJ25" s="664"/>
      <c r="AK25" s="664"/>
      <c r="AL25" s="630">
        <v>99.6</v>
      </c>
      <c r="AM25" s="631"/>
      <c r="AN25" s="631"/>
      <c r="AO25" s="665"/>
      <c r="AP25" s="624" t="s">
        <v>281</v>
      </c>
      <c r="AQ25" s="699"/>
      <c r="AR25" s="699"/>
      <c r="AS25" s="699"/>
      <c r="AT25" s="699"/>
      <c r="AU25" s="699"/>
      <c r="AV25" s="699"/>
      <c r="AW25" s="699"/>
      <c r="AX25" s="699"/>
      <c r="AY25" s="699"/>
      <c r="AZ25" s="699"/>
      <c r="BA25" s="699"/>
      <c r="BB25" s="699"/>
      <c r="BC25" s="699"/>
      <c r="BD25" s="699"/>
      <c r="BE25" s="699"/>
      <c r="BF25" s="700"/>
      <c r="BG25" s="627" t="s">
        <v>122</v>
      </c>
      <c r="BH25" s="628"/>
      <c r="BI25" s="628"/>
      <c r="BJ25" s="628"/>
      <c r="BK25" s="628"/>
      <c r="BL25" s="628"/>
      <c r="BM25" s="628"/>
      <c r="BN25" s="629"/>
      <c r="BO25" s="663" t="s">
        <v>122</v>
      </c>
      <c r="BP25" s="663"/>
      <c r="BQ25" s="663"/>
      <c r="BR25" s="663"/>
      <c r="BS25" s="664" t="s">
        <v>122</v>
      </c>
      <c r="BT25" s="664"/>
      <c r="BU25" s="664"/>
      <c r="BV25" s="664"/>
      <c r="BW25" s="664"/>
      <c r="BX25" s="664"/>
      <c r="BY25" s="664"/>
      <c r="BZ25" s="664"/>
      <c r="CA25" s="664"/>
      <c r="CB25" s="695"/>
      <c r="CD25" s="624" t="s">
        <v>282</v>
      </c>
      <c r="CE25" s="625"/>
      <c r="CF25" s="625"/>
      <c r="CG25" s="625"/>
      <c r="CH25" s="625"/>
      <c r="CI25" s="625"/>
      <c r="CJ25" s="625"/>
      <c r="CK25" s="625"/>
      <c r="CL25" s="625"/>
      <c r="CM25" s="625"/>
      <c r="CN25" s="625"/>
      <c r="CO25" s="625"/>
      <c r="CP25" s="625"/>
      <c r="CQ25" s="626"/>
      <c r="CR25" s="627">
        <v>5849972</v>
      </c>
      <c r="CS25" s="636"/>
      <c r="CT25" s="636"/>
      <c r="CU25" s="636"/>
      <c r="CV25" s="636"/>
      <c r="CW25" s="636"/>
      <c r="CX25" s="636"/>
      <c r="CY25" s="637"/>
      <c r="CZ25" s="630">
        <v>14.7</v>
      </c>
      <c r="DA25" s="638"/>
      <c r="DB25" s="638"/>
      <c r="DC25" s="639"/>
      <c r="DD25" s="633">
        <v>5147852</v>
      </c>
      <c r="DE25" s="636"/>
      <c r="DF25" s="636"/>
      <c r="DG25" s="636"/>
      <c r="DH25" s="636"/>
      <c r="DI25" s="636"/>
      <c r="DJ25" s="636"/>
      <c r="DK25" s="637"/>
      <c r="DL25" s="633">
        <v>5096127</v>
      </c>
      <c r="DM25" s="636"/>
      <c r="DN25" s="636"/>
      <c r="DO25" s="636"/>
      <c r="DP25" s="636"/>
      <c r="DQ25" s="636"/>
      <c r="DR25" s="636"/>
      <c r="DS25" s="636"/>
      <c r="DT25" s="636"/>
      <c r="DU25" s="636"/>
      <c r="DV25" s="637"/>
      <c r="DW25" s="630">
        <v>22.2</v>
      </c>
      <c r="DX25" s="638"/>
      <c r="DY25" s="638"/>
      <c r="DZ25" s="638"/>
      <c r="EA25" s="638"/>
      <c r="EB25" s="638"/>
      <c r="EC25" s="652"/>
    </row>
    <row r="26" spans="2:133" ht="11.25" customHeight="1" x14ac:dyDescent="0.15">
      <c r="B26" s="624" t="s">
        <v>283</v>
      </c>
      <c r="C26" s="625"/>
      <c r="D26" s="625"/>
      <c r="E26" s="625"/>
      <c r="F26" s="625"/>
      <c r="G26" s="625"/>
      <c r="H26" s="625"/>
      <c r="I26" s="625"/>
      <c r="J26" s="625"/>
      <c r="K26" s="625"/>
      <c r="L26" s="625"/>
      <c r="M26" s="625"/>
      <c r="N26" s="625"/>
      <c r="O26" s="625"/>
      <c r="P26" s="625"/>
      <c r="Q26" s="626"/>
      <c r="R26" s="627">
        <v>9333</v>
      </c>
      <c r="S26" s="628"/>
      <c r="T26" s="628"/>
      <c r="U26" s="628"/>
      <c r="V26" s="628"/>
      <c r="W26" s="628"/>
      <c r="X26" s="628"/>
      <c r="Y26" s="629"/>
      <c r="Z26" s="663">
        <v>0</v>
      </c>
      <c r="AA26" s="663"/>
      <c r="AB26" s="663"/>
      <c r="AC26" s="663"/>
      <c r="AD26" s="664">
        <v>9333</v>
      </c>
      <c r="AE26" s="664"/>
      <c r="AF26" s="664"/>
      <c r="AG26" s="664"/>
      <c r="AH26" s="664"/>
      <c r="AI26" s="664"/>
      <c r="AJ26" s="664"/>
      <c r="AK26" s="664"/>
      <c r="AL26" s="630">
        <v>0</v>
      </c>
      <c r="AM26" s="631"/>
      <c r="AN26" s="631"/>
      <c r="AO26" s="665"/>
      <c r="AP26" s="624" t="s">
        <v>284</v>
      </c>
      <c r="AQ26" s="699"/>
      <c r="AR26" s="699"/>
      <c r="AS26" s="699"/>
      <c r="AT26" s="699"/>
      <c r="AU26" s="699"/>
      <c r="AV26" s="699"/>
      <c r="AW26" s="699"/>
      <c r="AX26" s="699"/>
      <c r="AY26" s="699"/>
      <c r="AZ26" s="699"/>
      <c r="BA26" s="699"/>
      <c r="BB26" s="699"/>
      <c r="BC26" s="699"/>
      <c r="BD26" s="699"/>
      <c r="BE26" s="699"/>
      <c r="BF26" s="700"/>
      <c r="BG26" s="627" t="s">
        <v>122</v>
      </c>
      <c r="BH26" s="628"/>
      <c r="BI26" s="628"/>
      <c r="BJ26" s="628"/>
      <c r="BK26" s="628"/>
      <c r="BL26" s="628"/>
      <c r="BM26" s="628"/>
      <c r="BN26" s="629"/>
      <c r="BO26" s="663" t="s">
        <v>122</v>
      </c>
      <c r="BP26" s="663"/>
      <c r="BQ26" s="663"/>
      <c r="BR26" s="663"/>
      <c r="BS26" s="664" t="s">
        <v>122</v>
      </c>
      <c r="BT26" s="664"/>
      <c r="BU26" s="664"/>
      <c r="BV26" s="664"/>
      <c r="BW26" s="664"/>
      <c r="BX26" s="664"/>
      <c r="BY26" s="664"/>
      <c r="BZ26" s="664"/>
      <c r="CA26" s="664"/>
      <c r="CB26" s="695"/>
      <c r="CD26" s="624" t="s">
        <v>285</v>
      </c>
      <c r="CE26" s="625"/>
      <c r="CF26" s="625"/>
      <c r="CG26" s="625"/>
      <c r="CH26" s="625"/>
      <c r="CI26" s="625"/>
      <c r="CJ26" s="625"/>
      <c r="CK26" s="625"/>
      <c r="CL26" s="625"/>
      <c r="CM26" s="625"/>
      <c r="CN26" s="625"/>
      <c r="CO26" s="625"/>
      <c r="CP26" s="625"/>
      <c r="CQ26" s="626"/>
      <c r="CR26" s="627">
        <v>2920103</v>
      </c>
      <c r="CS26" s="628"/>
      <c r="CT26" s="628"/>
      <c r="CU26" s="628"/>
      <c r="CV26" s="628"/>
      <c r="CW26" s="628"/>
      <c r="CX26" s="628"/>
      <c r="CY26" s="629"/>
      <c r="CZ26" s="630">
        <v>7.3</v>
      </c>
      <c r="DA26" s="638"/>
      <c r="DB26" s="638"/>
      <c r="DC26" s="639"/>
      <c r="DD26" s="633">
        <v>2573046</v>
      </c>
      <c r="DE26" s="628"/>
      <c r="DF26" s="628"/>
      <c r="DG26" s="628"/>
      <c r="DH26" s="628"/>
      <c r="DI26" s="628"/>
      <c r="DJ26" s="628"/>
      <c r="DK26" s="629"/>
      <c r="DL26" s="633" t="s">
        <v>122</v>
      </c>
      <c r="DM26" s="628"/>
      <c r="DN26" s="628"/>
      <c r="DO26" s="628"/>
      <c r="DP26" s="628"/>
      <c r="DQ26" s="628"/>
      <c r="DR26" s="628"/>
      <c r="DS26" s="628"/>
      <c r="DT26" s="628"/>
      <c r="DU26" s="628"/>
      <c r="DV26" s="629"/>
      <c r="DW26" s="630" t="s">
        <v>122</v>
      </c>
      <c r="DX26" s="638"/>
      <c r="DY26" s="638"/>
      <c r="DZ26" s="638"/>
      <c r="EA26" s="638"/>
      <c r="EB26" s="638"/>
      <c r="EC26" s="652"/>
    </row>
    <row r="27" spans="2:133" ht="11.25" customHeight="1" x14ac:dyDescent="0.15">
      <c r="B27" s="624" t="s">
        <v>286</v>
      </c>
      <c r="C27" s="625"/>
      <c r="D27" s="625"/>
      <c r="E27" s="625"/>
      <c r="F27" s="625"/>
      <c r="G27" s="625"/>
      <c r="H27" s="625"/>
      <c r="I27" s="625"/>
      <c r="J27" s="625"/>
      <c r="K27" s="625"/>
      <c r="L27" s="625"/>
      <c r="M27" s="625"/>
      <c r="N27" s="625"/>
      <c r="O27" s="625"/>
      <c r="P27" s="625"/>
      <c r="Q27" s="626"/>
      <c r="R27" s="627">
        <v>225776</v>
      </c>
      <c r="S27" s="628"/>
      <c r="T27" s="628"/>
      <c r="U27" s="628"/>
      <c r="V27" s="628"/>
      <c r="W27" s="628"/>
      <c r="X27" s="628"/>
      <c r="Y27" s="629"/>
      <c r="Z27" s="663">
        <v>0.5</v>
      </c>
      <c r="AA27" s="663"/>
      <c r="AB27" s="663"/>
      <c r="AC27" s="663"/>
      <c r="AD27" s="664" t="s">
        <v>122</v>
      </c>
      <c r="AE27" s="664"/>
      <c r="AF27" s="664"/>
      <c r="AG27" s="664"/>
      <c r="AH27" s="664"/>
      <c r="AI27" s="664"/>
      <c r="AJ27" s="664"/>
      <c r="AK27" s="664"/>
      <c r="AL27" s="630" t="s">
        <v>122</v>
      </c>
      <c r="AM27" s="631"/>
      <c r="AN27" s="631"/>
      <c r="AO27" s="665"/>
      <c r="AP27" s="624" t="s">
        <v>287</v>
      </c>
      <c r="AQ27" s="625"/>
      <c r="AR27" s="625"/>
      <c r="AS27" s="625"/>
      <c r="AT27" s="625"/>
      <c r="AU27" s="625"/>
      <c r="AV27" s="625"/>
      <c r="AW27" s="625"/>
      <c r="AX27" s="625"/>
      <c r="AY27" s="625"/>
      <c r="AZ27" s="625"/>
      <c r="BA27" s="625"/>
      <c r="BB27" s="625"/>
      <c r="BC27" s="625"/>
      <c r="BD27" s="625"/>
      <c r="BE27" s="625"/>
      <c r="BF27" s="626"/>
      <c r="BG27" s="627">
        <v>10626513</v>
      </c>
      <c r="BH27" s="628"/>
      <c r="BI27" s="628"/>
      <c r="BJ27" s="628"/>
      <c r="BK27" s="628"/>
      <c r="BL27" s="628"/>
      <c r="BM27" s="628"/>
      <c r="BN27" s="629"/>
      <c r="BO27" s="663">
        <v>100</v>
      </c>
      <c r="BP27" s="663"/>
      <c r="BQ27" s="663"/>
      <c r="BR27" s="663"/>
      <c r="BS27" s="664">
        <v>186848</v>
      </c>
      <c r="BT27" s="664"/>
      <c r="BU27" s="664"/>
      <c r="BV27" s="664"/>
      <c r="BW27" s="664"/>
      <c r="BX27" s="664"/>
      <c r="BY27" s="664"/>
      <c r="BZ27" s="664"/>
      <c r="CA27" s="664"/>
      <c r="CB27" s="695"/>
      <c r="CD27" s="624" t="s">
        <v>288</v>
      </c>
      <c r="CE27" s="625"/>
      <c r="CF27" s="625"/>
      <c r="CG27" s="625"/>
      <c r="CH27" s="625"/>
      <c r="CI27" s="625"/>
      <c r="CJ27" s="625"/>
      <c r="CK27" s="625"/>
      <c r="CL27" s="625"/>
      <c r="CM27" s="625"/>
      <c r="CN27" s="625"/>
      <c r="CO27" s="625"/>
      <c r="CP27" s="625"/>
      <c r="CQ27" s="626"/>
      <c r="CR27" s="627">
        <v>8192104</v>
      </c>
      <c r="CS27" s="636"/>
      <c r="CT27" s="636"/>
      <c r="CU27" s="636"/>
      <c r="CV27" s="636"/>
      <c r="CW27" s="636"/>
      <c r="CX27" s="636"/>
      <c r="CY27" s="637"/>
      <c r="CZ27" s="630">
        <v>20.5</v>
      </c>
      <c r="DA27" s="638"/>
      <c r="DB27" s="638"/>
      <c r="DC27" s="639"/>
      <c r="DD27" s="633">
        <v>3112801</v>
      </c>
      <c r="DE27" s="636"/>
      <c r="DF27" s="636"/>
      <c r="DG27" s="636"/>
      <c r="DH27" s="636"/>
      <c r="DI27" s="636"/>
      <c r="DJ27" s="636"/>
      <c r="DK27" s="637"/>
      <c r="DL27" s="633">
        <v>2188489</v>
      </c>
      <c r="DM27" s="636"/>
      <c r="DN27" s="636"/>
      <c r="DO27" s="636"/>
      <c r="DP27" s="636"/>
      <c r="DQ27" s="636"/>
      <c r="DR27" s="636"/>
      <c r="DS27" s="636"/>
      <c r="DT27" s="636"/>
      <c r="DU27" s="636"/>
      <c r="DV27" s="637"/>
      <c r="DW27" s="630">
        <v>9.6</v>
      </c>
      <c r="DX27" s="638"/>
      <c r="DY27" s="638"/>
      <c r="DZ27" s="638"/>
      <c r="EA27" s="638"/>
      <c r="EB27" s="638"/>
      <c r="EC27" s="652"/>
    </row>
    <row r="28" spans="2:133" ht="11.25" customHeight="1" x14ac:dyDescent="0.15">
      <c r="B28" s="624" t="s">
        <v>289</v>
      </c>
      <c r="C28" s="625"/>
      <c r="D28" s="625"/>
      <c r="E28" s="625"/>
      <c r="F28" s="625"/>
      <c r="G28" s="625"/>
      <c r="H28" s="625"/>
      <c r="I28" s="625"/>
      <c r="J28" s="625"/>
      <c r="K28" s="625"/>
      <c r="L28" s="625"/>
      <c r="M28" s="625"/>
      <c r="N28" s="625"/>
      <c r="O28" s="625"/>
      <c r="P28" s="625"/>
      <c r="Q28" s="626"/>
      <c r="R28" s="627">
        <v>358755</v>
      </c>
      <c r="S28" s="628"/>
      <c r="T28" s="628"/>
      <c r="U28" s="628"/>
      <c r="V28" s="628"/>
      <c r="W28" s="628"/>
      <c r="X28" s="628"/>
      <c r="Y28" s="629"/>
      <c r="Z28" s="663">
        <v>0.9</v>
      </c>
      <c r="AA28" s="663"/>
      <c r="AB28" s="663"/>
      <c r="AC28" s="663"/>
      <c r="AD28" s="664">
        <v>68376</v>
      </c>
      <c r="AE28" s="664"/>
      <c r="AF28" s="664"/>
      <c r="AG28" s="664"/>
      <c r="AH28" s="664"/>
      <c r="AI28" s="664"/>
      <c r="AJ28" s="664"/>
      <c r="AK28" s="664"/>
      <c r="AL28" s="630">
        <v>0.3</v>
      </c>
      <c r="AM28" s="631"/>
      <c r="AN28" s="631"/>
      <c r="AO28" s="665"/>
      <c r="AP28" s="624"/>
      <c r="AQ28" s="625"/>
      <c r="AR28" s="625"/>
      <c r="AS28" s="625"/>
      <c r="AT28" s="625"/>
      <c r="AU28" s="625"/>
      <c r="AV28" s="625"/>
      <c r="AW28" s="625"/>
      <c r="AX28" s="625"/>
      <c r="AY28" s="625"/>
      <c r="AZ28" s="625"/>
      <c r="BA28" s="625"/>
      <c r="BB28" s="625"/>
      <c r="BC28" s="625"/>
      <c r="BD28" s="625"/>
      <c r="BE28" s="625"/>
      <c r="BF28" s="626"/>
      <c r="BG28" s="627"/>
      <c r="BH28" s="628"/>
      <c r="BI28" s="628"/>
      <c r="BJ28" s="628"/>
      <c r="BK28" s="628"/>
      <c r="BL28" s="628"/>
      <c r="BM28" s="628"/>
      <c r="BN28" s="629"/>
      <c r="BO28" s="663"/>
      <c r="BP28" s="663"/>
      <c r="BQ28" s="663"/>
      <c r="BR28" s="663"/>
      <c r="BS28" s="633"/>
      <c r="BT28" s="628"/>
      <c r="BU28" s="628"/>
      <c r="BV28" s="628"/>
      <c r="BW28" s="628"/>
      <c r="BX28" s="628"/>
      <c r="BY28" s="628"/>
      <c r="BZ28" s="628"/>
      <c r="CA28" s="628"/>
      <c r="CB28" s="662"/>
      <c r="CD28" s="624" t="s">
        <v>290</v>
      </c>
      <c r="CE28" s="625"/>
      <c r="CF28" s="625"/>
      <c r="CG28" s="625"/>
      <c r="CH28" s="625"/>
      <c r="CI28" s="625"/>
      <c r="CJ28" s="625"/>
      <c r="CK28" s="625"/>
      <c r="CL28" s="625"/>
      <c r="CM28" s="625"/>
      <c r="CN28" s="625"/>
      <c r="CO28" s="625"/>
      <c r="CP28" s="625"/>
      <c r="CQ28" s="626"/>
      <c r="CR28" s="627">
        <v>3562226</v>
      </c>
      <c r="CS28" s="628"/>
      <c r="CT28" s="628"/>
      <c r="CU28" s="628"/>
      <c r="CV28" s="628"/>
      <c r="CW28" s="628"/>
      <c r="CX28" s="628"/>
      <c r="CY28" s="629"/>
      <c r="CZ28" s="630">
        <v>8.9</v>
      </c>
      <c r="DA28" s="638"/>
      <c r="DB28" s="638"/>
      <c r="DC28" s="639"/>
      <c r="DD28" s="633">
        <v>3499649</v>
      </c>
      <c r="DE28" s="628"/>
      <c r="DF28" s="628"/>
      <c r="DG28" s="628"/>
      <c r="DH28" s="628"/>
      <c r="DI28" s="628"/>
      <c r="DJ28" s="628"/>
      <c r="DK28" s="629"/>
      <c r="DL28" s="633">
        <v>3499649</v>
      </c>
      <c r="DM28" s="628"/>
      <c r="DN28" s="628"/>
      <c r="DO28" s="628"/>
      <c r="DP28" s="628"/>
      <c r="DQ28" s="628"/>
      <c r="DR28" s="628"/>
      <c r="DS28" s="628"/>
      <c r="DT28" s="628"/>
      <c r="DU28" s="628"/>
      <c r="DV28" s="629"/>
      <c r="DW28" s="630">
        <v>15.3</v>
      </c>
      <c r="DX28" s="638"/>
      <c r="DY28" s="638"/>
      <c r="DZ28" s="638"/>
      <c r="EA28" s="638"/>
      <c r="EB28" s="638"/>
      <c r="EC28" s="652"/>
    </row>
    <row r="29" spans="2:133" ht="11.25" customHeight="1" x14ac:dyDescent="0.15">
      <c r="B29" s="624" t="s">
        <v>291</v>
      </c>
      <c r="C29" s="625"/>
      <c r="D29" s="625"/>
      <c r="E29" s="625"/>
      <c r="F29" s="625"/>
      <c r="G29" s="625"/>
      <c r="H29" s="625"/>
      <c r="I29" s="625"/>
      <c r="J29" s="625"/>
      <c r="K29" s="625"/>
      <c r="L29" s="625"/>
      <c r="M29" s="625"/>
      <c r="N29" s="625"/>
      <c r="O29" s="625"/>
      <c r="P29" s="625"/>
      <c r="Q29" s="626"/>
      <c r="R29" s="627">
        <v>36208</v>
      </c>
      <c r="S29" s="628"/>
      <c r="T29" s="628"/>
      <c r="U29" s="628"/>
      <c r="V29" s="628"/>
      <c r="W29" s="628"/>
      <c r="X29" s="628"/>
      <c r="Y29" s="629"/>
      <c r="Z29" s="663">
        <v>0.1</v>
      </c>
      <c r="AA29" s="663"/>
      <c r="AB29" s="663"/>
      <c r="AC29" s="663"/>
      <c r="AD29" s="664" t="s">
        <v>122</v>
      </c>
      <c r="AE29" s="664"/>
      <c r="AF29" s="664"/>
      <c r="AG29" s="664"/>
      <c r="AH29" s="664"/>
      <c r="AI29" s="664"/>
      <c r="AJ29" s="664"/>
      <c r="AK29" s="664"/>
      <c r="AL29" s="630" t="s">
        <v>122</v>
      </c>
      <c r="AM29" s="631"/>
      <c r="AN29" s="631"/>
      <c r="AO29" s="665"/>
      <c r="AP29" s="608"/>
      <c r="AQ29" s="609"/>
      <c r="AR29" s="609"/>
      <c r="AS29" s="609"/>
      <c r="AT29" s="609"/>
      <c r="AU29" s="609"/>
      <c r="AV29" s="609"/>
      <c r="AW29" s="609"/>
      <c r="AX29" s="609"/>
      <c r="AY29" s="609"/>
      <c r="AZ29" s="609"/>
      <c r="BA29" s="609"/>
      <c r="BB29" s="609"/>
      <c r="BC29" s="609"/>
      <c r="BD29" s="609"/>
      <c r="BE29" s="609"/>
      <c r="BF29" s="610"/>
      <c r="BG29" s="627"/>
      <c r="BH29" s="628"/>
      <c r="BI29" s="628"/>
      <c r="BJ29" s="628"/>
      <c r="BK29" s="628"/>
      <c r="BL29" s="628"/>
      <c r="BM29" s="628"/>
      <c r="BN29" s="629"/>
      <c r="BO29" s="663"/>
      <c r="BP29" s="663"/>
      <c r="BQ29" s="663"/>
      <c r="BR29" s="663"/>
      <c r="BS29" s="664"/>
      <c r="BT29" s="664"/>
      <c r="BU29" s="664"/>
      <c r="BV29" s="664"/>
      <c r="BW29" s="664"/>
      <c r="BX29" s="664"/>
      <c r="BY29" s="664"/>
      <c r="BZ29" s="664"/>
      <c r="CA29" s="664"/>
      <c r="CB29" s="695"/>
      <c r="CD29" s="640" t="s">
        <v>292</v>
      </c>
      <c r="CE29" s="641"/>
      <c r="CF29" s="624" t="s">
        <v>66</v>
      </c>
      <c r="CG29" s="625"/>
      <c r="CH29" s="625"/>
      <c r="CI29" s="625"/>
      <c r="CJ29" s="625"/>
      <c r="CK29" s="625"/>
      <c r="CL29" s="625"/>
      <c r="CM29" s="625"/>
      <c r="CN29" s="625"/>
      <c r="CO29" s="625"/>
      <c r="CP29" s="625"/>
      <c r="CQ29" s="626"/>
      <c r="CR29" s="627">
        <v>3562103</v>
      </c>
      <c r="CS29" s="636"/>
      <c r="CT29" s="636"/>
      <c r="CU29" s="636"/>
      <c r="CV29" s="636"/>
      <c r="CW29" s="636"/>
      <c r="CX29" s="636"/>
      <c r="CY29" s="637"/>
      <c r="CZ29" s="630">
        <v>8.9</v>
      </c>
      <c r="DA29" s="638"/>
      <c r="DB29" s="638"/>
      <c r="DC29" s="639"/>
      <c r="DD29" s="633">
        <v>3499526</v>
      </c>
      <c r="DE29" s="636"/>
      <c r="DF29" s="636"/>
      <c r="DG29" s="636"/>
      <c r="DH29" s="636"/>
      <c r="DI29" s="636"/>
      <c r="DJ29" s="636"/>
      <c r="DK29" s="637"/>
      <c r="DL29" s="633">
        <v>3499526</v>
      </c>
      <c r="DM29" s="636"/>
      <c r="DN29" s="636"/>
      <c r="DO29" s="636"/>
      <c r="DP29" s="636"/>
      <c r="DQ29" s="636"/>
      <c r="DR29" s="636"/>
      <c r="DS29" s="636"/>
      <c r="DT29" s="636"/>
      <c r="DU29" s="636"/>
      <c r="DV29" s="637"/>
      <c r="DW29" s="630">
        <v>15.3</v>
      </c>
      <c r="DX29" s="638"/>
      <c r="DY29" s="638"/>
      <c r="DZ29" s="638"/>
      <c r="EA29" s="638"/>
      <c r="EB29" s="638"/>
      <c r="EC29" s="652"/>
    </row>
    <row r="30" spans="2:133" ht="11.25" customHeight="1" x14ac:dyDescent="0.15">
      <c r="B30" s="624" t="s">
        <v>293</v>
      </c>
      <c r="C30" s="625"/>
      <c r="D30" s="625"/>
      <c r="E30" s="625"/>
      <c r="F30" s="625"/>
      <c r="G30" s="625"/>
      <c r="H30" s="625"/>
      <c r="I30" s="625"/>
      <c r="J30" s="625"/>
      <c r="K30" s="625"/>
      <c r="L30" s="625"/>
      <c r="M30" s="625"/>
      <c r="N30" s="625"/>
      <c r="O30" s="625"/>
      <c r="P30" s="625"/>
      <c r="Q30" s="626"/>
      <c r="R30" s="627">
        <v>5862359</v>
      </c>
      <c r="S30" s="628"/>
      <c r="T30" s="628"/>
      <c r="U30" s="628"/>
      <c r="V30" s="628"/>
      <c r="W30" s="628"/>
      <c r="X30" s="628"/>
      <c r="Y30" s="629"/>
      <c r="Z30" s="663">
        <v>14.2</v>
      </c>
      <c r="AA30" s="663"/>
      <c r="AB30" s="663"/>
      <c r="AC30" s="663"/>
      <c r="AD30" s="664" t="s">
        <v>122</v>
      </c>
      <c r="AE30" s="664"/>
      <c r="AF30" s="664"/>
      <c r="AG30" s="664"/>
      <c r="AH30" s="664"/>
      <c r="AI30" s="664"/>
      <c r="AJ30" s="664"/>
      <c r="AK30" s="664"/>
      <c r="AL30" s="630" t="s">
        <v>122</v>
      </c>
      <c r="AM30" s="631"/>
      <c r="AN30" s="631"/>
      <c r="AO30" s="665"/>
      <c r="AP30" s="679" t="s">
        <v>211</v>
      </c>
      <c r="AQ30" s="680"/>
      <c r="AR30" s="680"/>
      <c r="AS30" s="680"/>
      <c r="AT30" s="680"/>
      <c r="AU30" s="680"/>
      <c r="AV30" s="680"/>
      <c r="AW30" s="680"/>
      <c r="AX30" s="680"/>
      <c r="AY30" s="680"/>
      <c r="AZ30" s="680"/>
      <c r="BA30" s="680"/>
      <c r="BB30" s="680"/>
      <c r="BC30" s="680"/>
      <c r="BD30" s="680"/>
      <c r="BE30" s="680"/>
      <c r="BF30" s="681"/>
      <c r="BG30" s="679" t="s">
        <v>294</v>
      </c>
      <c r="BH30" s="693"/>
      <c r="BI30" s="693"/>
      <c r="BJ30" s="693"/>
      <c r="BK30" s="693"/>
      <c r="BL30" s="693"/>
      <c r="BM30" s="693"/>
      <c r="BN30" s="693"/>
      <c r="BO30" s="693"/>
      <c r="BP30" s="693"/>
      <c r="BQ30" s="694"/>
      <c r="BR30" s="679" t="s">
        <v>295</v>
      </c>
      <c r="BS30" s="693"/>
      <c r="BT30" s="693"/>
      <c r="BU30" s="693"/>
      <c r="BV30" s="693"/>
      <c r="BW30" s="693"/>
      <c r="BX30" s="693"/>
      <c r="BY30" s="693"/>
      <c r="BZ30" s="693"/>
      <c r="CA30" s="693"/>
      <c r="CB30" s="694"/>
      <c r="CD30" s="642"/>
      <c r="CE30" s="643"/>
      <c r="CF30" s="624" t="s">
        <v>296</v>
      </c>
      <c r="CG30" s="625"/>
      <c r="CH30" s="625"/>
      <c r="CI30" s="625"/>
      <c r="CJ30" s="625"/>
      <c r="CK30" s="625"/>
      <c r="CL30" s="625"/>
      <c r="CM30" s="625"/>
      <c r="CN30" s="625"/>
      <c r="CO30" s="625"/>
      <c r="CP30" s="625"/>
      <c r="CQ30" s="626"/>
      <c r="CR30" s="627">
        <v>3390650</v>
      </c>
      <c r="CS30" s="628"/>
      <c r="CT30" s="628"/>
      <c r="CU30" s="628"/>
      <c r="CV30" s="628"/>
      <c r="CW30" s="628"/>
      <c r="CX30" s="628"/>
      <c r="CY30" s="629"/>
      <c r="CZ30" s="630">
        <v>8.5</v>
      </c>
      <c r="DA30" s="638"/>
      <c r="DB30" s="638"/>
      <c r="DC30" s="639"/>
      <c r="DD30" s="633">
        <v>3328073</v>
      </c>
      <c r="DE30" s="628"/>
      <c r="DF30" s="628"/>
      <c r="DG30" s="628"/>
      <c r="DH30" s="628"/>
      <c r="DI30" s="628"/>
      <c r="DJ30" s="628"/>
      <c r="DK30" s="629"/>
      <c r="DL30" s="633">
        <v>3328073</v>
      </c>
      <c r="DM30" s="628"/>
      <c r="DN30" s="628"/>
      <c r="DO30" s="628"/>
      <c r="DP30" s="628"/>
      <c r="DQ30" s="628"/>
      <c r="DR30" s="628"/>
      <c r="DS30" s="628"/>
      <c r="DT30" s="628"/>
      <c r="DU30" s="628"/>
      <c r="DV30" s="629"/>
      <c r="DW30" s="630">
        <v>14.5</v>
      </c>
      <c r="DX30" s="638"/>
      <c r="DY30" s="638"/>
      <c r="DZ30" s="638"/>
      <c r="EA30" s="638"/>
      <c r="EB30" s="638"/>
      <c r="EC30" s="652"/>
    </row>
    <row r="31" spans="2:133" ht="11.25" customHeight="1" x14ac:dyDescent="0.15">
      <c r="B31" s="696" t="s">
        <v>297</v>
      </c>
      <c r="C31" s="697"/>
      <c r="D31" s="697"/>
      <c r="E31" s="697"/>
      <c r="F31" s="697"/>
      <c r="G31" s="697"/>
      <c r="H31" s="697"/>
      <c r="I31" s="697"/>
      <c r="J31" s="697"/>
      <c r="K31" s="697"/>
      <c r="L31" s="697"/>
      <c r="M31" s="697"/>
      <c r="N31" s="697"/>
      <c r="O31" s="697"/>
      <c r="P31" s="697"/>
      <c r="Q31" s="698"/>
      <c r="R31" s="627" t="s">
        <v>122</v>
      </c>
      <c r="S31" s="628"/>
      <c r="T31" s="628"/>
      <c r="U31" s="628"/>
      <c r="V31" s="628"/>
      <c r="W31" s="628"/>
      <c r="X31" s="628"/>
      <c r="Y31" s="629"/>
      <c r="Z31" s="663" t="s">
        <v>122</v>
      </c>
      <c r="AA31" s="663"/>
      <c r="AB31" s="663"/>
      <c r="AC31" s="663"/>
      <c r="AD31" s="664" t="s">
        <v>122</v>
      </c>
      <c r="AE31" s="664"/>
      <c r="AF31" s="664"/>
      <c r="AG31" s="664"/>
      <c r="AH31" s="664"/>
      <c r="AI31" s="664"/>
      <c r="AJ31" s="664"/>
      <c r="AK31" s="664"/>
      <c r="AL31" s="630" t="s">
        <v>122</v>
      </c>
      <c r="AM31" s="631"/>
      <c r="AN31" s="631"/>
      <c r="AO31" s="665"/>
      <c r="AP31" s="688" t="s">
        <v>298</v>
      </c>
      <c r="AQ31" s="689"/>
      <c r="AR31" s="689"/>
      <c r="AS31" s="689"/>
      <c r="AT31" s="690" t="s">
        <v>299</v>
      </c>
      <c r="AU31" s="206"/>
      <c r="AV31" s="206"/>
      <c r="AW31" s="206"/>
      <c r="AX31" s="676" t="s">
        <v>177</v>
      </c>
      <c r="AY31" s="677"/>
      <c r="AZ31" s="677"/>
      <c r="BA31" s="677"/>
      <c r="BB31" s="677"/>
      <c r="BC31" s="677"/>
      <c r="BD31" s="677"/>
      <c r="BE31" s="677"/>
      <c r="BF31" s="678"/>
      <c r="BG31" s="684">
        <v>99.5</v>
      </c>
      <c r="BH31" s="685"/>
      <c r="BI31" s="685"/>
      <c r="BJ31" s="685"/>
      <c r="BK31" s="685"/>
      <c r="BL31" s="685"/>
      <c r="BM31" s="686">
        <v>97.6</v>
      </c>
      <c r="BN31" s="685"/>
      <c r="BO31" s="685"/>
      <c r="BP31" s="685"/>
      <c r="BQ31" s="687"/>
      <c r="BR31" s="684">
        <v>99.5</v>
      </c>
      <c r="BS31" s="685"/>
      <c r="BT31" s="685"/>
      <c r="BU31" s="685"/>
      <c r="BV31" s="685"/>
      <c r="BW31" s="685"/>
      <c r="BX31" s="686">
        <v>97.5</v>
      </c>
      <c r="BY31" s="685"/>
      <c r="BZ31" s="685"/>
      <c r="CA31" s="685"/>
      <c r="CB31" s="687"/>
      <c r="CD31" s="642"/>
      <c r="CE31" s="643"/>
      <c r="CF31" s="624" t="s">
        <v>300</v>
      </c>
      <c r="CG31" s="625"/>
      <c r="CH31" s="625"/>
      <c r="CI31" s="625"/>
      <c r="CJ31" s="625"/>
      <c r="CK31" s="625"/>
      <c r="CL31" s="625"/>
      <c r="CM31" s="625"/>
      <c r="CN31" s="625"/>
      <c r="CO31" s="625"/>
      <c r="CP31" s="625"/>
      <c r="CQ31" s="626"/>
      <c r="CR31" s="627">
        <v>171453</v>
      </c>
      <c r="CS31" s="636"/>
      <c r="CT31" s="636"/>
      <c r="CU31" s="636"/>
      <c r="CV31" s="636"/>
      <c r="CW31" s="636"/>
      <c r="CX31" s="636"/>
      <c r="CY31" s="637"/>
      <c r="CZ31" s="630">
        <v>0.4</v>
      </c>
      <c r="DA31" s="638"/>
      <c r="DB31" s="638"/>
      <c r="DC31" s="639"/>
      <c r="DD31" s="633">
        <v>171453</v>
      </c>
      <c r="DE31" s="636"/>
      <c r="DF31" s="636"/>
      <c r="DG31" s="636"/>
      <c r="DH31" s="636"/>
      <c r="DI31" s="636"/>
      <c r="DJ31" s="636"/>
      <c r="DK31" s="637"/>
      <c r="DL31" s="633">
        <v>171453</v>
      </c>
      <c r="DM31" s="636"/>
      <c r="DN31" s="636"/>
      <c r="DO31" s="636"/>
      <c r="DP31" s="636"/>
      <c r="DQ31" s="636"/>
      <c r="DR31" s="636"/>
      <c r="DS31" s="636"/>
      <c r="DT31" s="636"/>
      <c r="DU31" s="636"/>
      <c r="DV31" s="637"/>
      <c r="DW31" s="630">
        <v>0.7</v>
      </c>
      <c r="DX31" s="638"/>
      <c r="DY31" s="638"/>
      <c r="DZ31" s="638"/>
      <c r="EA31" s="638"/>
      <c r="EB31" s="638"/>
      <c r="EC31" s="652"/>
    </row>
    <row r="32" spans="2:133" ht="11.25" customHeight="1" x14ac:dyDescent="0.15">
      <c r="B32" s="624" t="s">
        <v>301</v>
      </c>
      <c r="C32" s="625"/>
      <c r="D32" s="625"/>
      <c r="E32" s="625"/>
      <c r="F32" s="625"/>
      <c r="G32" s="625"/>
      <c r="H32" s="625"/>
      <c r="I32" s="625"/>
      <c r="J32" s="625"/>
      <c r="K32" s="625"/>
      <c r="L32" s="625"/>
      <c r="M32" s="625"/>
      <c r="N32" s="625"/>
      <c r="O32" s="625"/>
      <c r="P32" s="625"/>
      <c r="Q32" s="626"/>
      <c r="R32" s="627">
        <v>2426036</v>
      </c>
      <c r="S32" s="628"/>
      <c r="T32" s="628"/>
      <c r="U32" s="628"/>
      <c r="V32" s="628"/>
      <c r="W32" s="628"/>
      <c r="X32" s="628"/>
      <c r="Y32" s="629"/>
      <c r="Z32" s="663">
        <v>5.9</v>
      </c>
      <c r="AA32" s="663"/>
      <c r="AB32" s="663"/>
      <c r="AC32" s="663"/>
      <c r="AD32" s="664" t="s">
        <v>122</v>
      </c>
      <c r="AE32" s="664"/>
      <c r="AF32" s="664"/>
      <c r="AG32" s="664"/>
      <c r="AH32" s="664"/>
      <c r="AI32" s="664"/>
      <c r="AJ32" s="664"/>
      <c r="AK32" s="664"/>
      <c r="AL32" s="630" t="s">
        <v>122</v>
      </c>
      <c r="AM32" s="631"/>
      <c r="AN32" s="631"/>
      <c r="AO32" s="665"/>
      <c r="AP32" s="666"/>
      <c r="AQ32" s="667"/>
      <c r="AR32" s="667"/>
      <c r="AS32" s="667"/>
      <c r="AT32" s="691"/>
      <c r="AU32" s="202" t="s">
        <v>302</v>
      </c>
      <c r="AX32" s="624" t="s">
        <v>303</v>
      </c>
      <c r="AY32" s="625"/>
      <c r="AZ32" s="625"/>
      <c r="BA32" s="625"/>
      <c r="BB32" s="625"/>
      <c r="BC32" s="625"/>
      <c r="BD32" s="625"/>
      <c r="BE32" s="625"/>
      <c r="BF32" s="626"/>
      <c r="BG32" s="683">
        <v>99.6</v>
      </c>
      <c r="BH32" s="636"/>
      <c r="BI32" s="636"/>
      <c r="BJ32" s="636"/>
      <c r="BK32" s="636"/>
      <c r="BL32" s="636"/>
      <c r="BM32" s="631">
        <v>98.4</v>
      </c>
      <c r="BN32" s="636"/>
      <c r="BO32" s="636"/>
      <c r="BP32" s="636"/>
      <c r="BQ32" s="661"/>
      <c r="BR32" s="683">
        <v>99.5</v>
      </c>
      <c r="BS32" s="636"/>
      <c r="BT32" s="636"/>
      <c r="BU32" s="636"/>
      <c r="BV32" s="636"/>
      <c r="BW32" s="636"/>
      <c r="BX32" s="631">
        <v>98.4</v>
      </c>
      <c r="BY32" s="636"/>
      <c r="BZ32" s="636"/>
      <c r="CA32" s="636"/>
      <c r="CB32" s="661"/>
      <c r="CD32" s="644"/>
      <c r="CE32" s="645"/>
      <c r="CF32" s="624" t="s">
        <v>304</v>
      </c>
      <c r="CG32" s="625"/>
      <c r="CH32" s="625"/>
      <c r="CI32" s="625"/>
      <c r="CJ32" s="625"/>
      <c r="CK32" s="625"/>
      <c r="CL32" s="625"/>
      <c r="CM32" s="625"/>
      <c r="CN32" s="625"/>
      <c r="CO32" s="625"/>
      <c r="CP32" s="625"/>
      <c r="CQ32" s="626"/>
      <c r="CR32" s="627">
        <v>123</v>
      </c>
      <c r="CS32" s="628"/>
      <c r="CT32" s="628"/>
      <c r="CU32" s="628"/>
      <c r="CV32" s="628"/>
      <c r="CW32" s="628"/>
      <c r="CX32" s="628"/>
      <c r="CY32" s="629"/>
      <c r="CZ32" s="630">
        <v>0</v>
      </c>
      <c r="DA32" s="638"/>
      <c r="DB32" s="638"/>
      <c r="DC32" s="639"/>
      <c r="DD32" s="633">
        <v>123</v>
      </c>
      <c r="DE32" s="628"/>
      <c r="DF32" s="628"/>
      <c r="DG32" s="628"/>
      <c r="DH32" s="628"/>
      <c r="DI32" s="628"/>
      <c r="DJ32" s="628"/>
      <c r="DK32" s="629"/>
      <c r="DL32" s="633">
        <v>123</v>
      </c>
      <c r="DM32" s="628"/>
      <c r="DN32" s="628"/>
      <c r="DO32" s="628"/>
      <c r="DP32" s="628"/>
      <c r="DQ32" s="628"/>
      <c r="DR32" s="628"/>
      <c r="DS32" s="628"/>
      <c r="DT32" s="628"/>
      <c r="DU32" s="628"/>
      <c r="DV32" s="629"/>
      <c r="DW32" s="630">
        <v>0</v>
      </c>
      <c r="DX32" s="638"/>
      <c r="DY32" s="638"/>
      <c r="DZ32" s="638"/>
      <c r="EA32" s="638"/>
      <c r="EB32" s="638"/>
      <c r="EC32" s="652"/>
    </row>
    <row r="33" spans="2:133" ht="11.25" customHeight="1" x14ac:dyDescent="0.15">
      <c r="B33" s="624" t="s">
        <v>305</v>
      </c>
      <c r="C33" s="625"/>
      <c r="D33" s="625"/>
      <c r="E33" s="625"/>
      <c r="F33" s="625"/>
      <c r="G33" s="625"/>
      <c r="H33" s="625"/>
      <c r="I33" s="625"/>
      <c r="J33" s="625"/>
      <c r="K33" s="625"/>
      <c r="L33" s="625"/>
      <c r="M33" s="625"/>
      <c r="N33" s="625"/>
      <c r="O33" s="625"/>
      <c r="P33" s="625"/>
      <c r="Q33" s="626"/>
      <c r="R33" s="627">
        <v>103000</v>
      </c>
      <c r="S33" s="628"/>
      <c r="T33" s="628"/>
      <c r="U33" s="628"/>
      <c r="V33" s="628"/>
      <c r="W33" s="628"/>
      <c r="X33" s="628"/>
      <c r="Y33" s="629"/>
      <c r="Z33" s="663">
        <v>0.3</v>
      </c>
      <c r="AA33" s="663"/>
      <c r="AB33" s="663"/>
      <c r="AC33" s="663"/>
      <c r="AD33" s="664">
        <v>17645</v>
      </c>
      <c r="AE33" s="664"/>
      <c r="AF33" s="664"/>
      <c r="AG33" s="664"/>
      <c r="AH33" s="664"/>
      <c r="AI33" s="664"/>
      <c r="AJ33" s="664"/>
      <c r="AK33" s="664"/>
      <c r="AL33" s="630">
        <v>0.1</v>
      </c>
      <c r="AM33" s="631"/>
      <c r="AN33" s="631"/>
      <c r="AO33" s="665"/>
      <c r="AP33" s="668"/>
      <c r="AQ33" s="669"/>
      <c r="AR33" s="669"/>
      <c r="AS33" s="669"/>
      <c r="AT33" s="692"/>
      <c r="AU33" s="207"/>
      <c r="AV33" s="207"/>
      <c r="AW33" s="207"/>
      <c r="AX33" s="608" t="s">
        <v>306</v>
      </c>
      <c r="AY33" s="609"/>
      <c r="AZ33" s="609"/>
      <c r="BA33" s="609"/>
      <c r="BB33" s="609"/>
      <c r="BC33" s="609"/>
      <c r="BD33" s="609"/>
      <c r="BE33" s="609"/>
      <c r="BF33" s="610"/>
      <c r="BG33" s="682">
        <v>99.3</v>
      </c>
      <c r="BH33" s="612"/>
      <c r="BI33" s="612"/>
      <c r="BJ33" s="612"/>
      <c r="BK33" s="612"/>
      <c r="BL33" s="612"/>
      <c r="BM33" s="656">
        <v>96.8</v>
      </c>
      <c r="BN33" s="612"/>
      <c r="BO33" s="612"/>
      <c r="BP33" s="612"/>
      <c r="BQ33" s="650"/>
      <c r="BR33" s="682">
        <v>99.3</v>
      </c>
      <c r="BS33" s="612"/>
      <c r="BT33" s="612"/>
      <c r="BU33" s="612"/>
      <c r="BV33" s="612"/>
      <c r="BW33" s="612"/>
      <c r="BX33" s="656">
        <v>96.6</v>
      </c>
      <c r="BY33" s="612"/>
      <c r="BZ33" s="612"/>
      <c r="CA33" s="612"/>
      <c r="CB33" s="650"/>
      <c r="CD33" s="624" t="s">
        <v>307</v>
      </c>
      <c r="CE33" s="625"/>
      <c r="CF33" s="625"/>
      <c r="CG33" s="625"/>
      <c r="CH33" s="625"/>
      <c r="CI33" s="625"/>
      <c r="CJ33" s="625"/>
      <c r="CK33" s="625"/>
      <c r="CL33" s="625"/>
      <c r="CM33" s="625"/>
      <c r="CN33" s="625"/>
      <c r="CO33" s="625"/>
      <c r="CP33" s="625"/>
      <c r="CQ33" s="626"/>
      <c r="CR33" s="627">
        <v>18491987</v>
      </c>
      <c r="CS33" s="636"/>
      <c r="CT33" s="636"/>
      <c r="CU33" s="636"/>
      <c r="CV33" s="636"/>
      <c r="CW33" s="636"/>
      <c r="CX33" s="636"/>
      <c r="CY33" s="637"/>
      <c r="CZ33" s="630">
        <v>46.3</v>
      </c>
      <c r="DA33" s="638"/>
      <c r="DB33" s="638"/>
      <c r="DC33" s="639"/>
      <c r="DD33" s="633">
        <v>15520028</v>
      </c>
      <c r="DE33" s="636"/>
      <c r="DF33" s="636"/>
      <c r="DG33" s="636"/>
      <c r="DH33" s="636"/>
      <c r="DI33" s="636"/>
      <c r="DJ33" s="636"/>
      <c r="DK33" s="637"/>
      <c r="DL33" s="633">
        <v>9338916</v>
      </c>
      <c r="DM33" s="636"/>
      <c r="DN33" s="636"/>
      <c r="DO33" s="636"/>
      <c r="DP33" s="636"/>
      <c r="DQ33" s="636"/>
      <c r="DR33" s="636"/>
      <c r="DS33" s="636"/>
      <c r="DT33" s="636"/>
      <c r="DU33" s="636"/>
      <c r="DV33" s="637"/>
      <c r="DW33" s="630">
        <v>40.799999999999997</v>
      </c>
      <c r="DX33" s="638"/>
      <c r="DY33" s="638"/>
      <c r="DZ33" s="638"/>
      <c r="EA33" s="638"/>
      <c r="EB33" s="638"/>
      <c r="EC33" s="652"/>
    </row>
    <row r="34" spans="2:133" ht="11.25" customHeight="1" x14ac:dyDescent="0.15">
      <c r="B34" s="624" t="s">
        <v>308</v>
      </c>
      <c r="C34" s="625"/>
      <c r="D34" s="625"/>
      <c r="E34" s="625"/>
      <c r="F34" s="625"/>
      <c r="G34" s="625"/>
      <c r="H34" s="625"/>
      <c r="I34" s="625"/>
      <c r="J34" s="625"/>
      <c r="K34" s="625"/>
      <c r="L34" s="625"/>
      <c r="M34" s="625"/>
      <c r="N34" s="625"/>
      <c r="O34" s="625"/>
      <c r="P34" s="625"/>
      <c r="Q34" s="626"/>
      <c r="R34" s="627">
        <v>450812</v>
      </c>
      <c r="S34" s="628"/>
      <c r="T34" s="628"/>
      <c r="U34" s="628"/>
      <c r="V34" s="628"/>
      <c r="W34" s="628"/>
      <c r="X34" s="628"/>
      <c r="Y34" s="629"/>
      <c r="Z34" s="663">
        <v>1.1000000000000001</v>
      </c>
      <c r="AA34" s="663"/>
      <c r="AB34" s="663"/>
      <c r="AC34" s="663"/>
      <c r="AD34" s="664" t="s">
        <v>122</v>
      </c>
      <c r="AE34" s="664"/>
      <c r="AF34" s="664"/>
      <c r="AG34" s="664"/>
      <c r="AH34" s="664"/>
      <c r="AI34" s="664"/>
      <c r="AJ34" s="664"/>
      <c r="AK34" s="664"/>
      <c r="AL34" s="630" t="s">
        <v>122</v>
      </c>
      <c r="AM34" s="631"/>
      <c r="AN34" s="631"/>
      <c r="AO34" s="665"/>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4" t="s">
        <v>309</v>
      </c>
      <c r="CE34" s="625"/>
      <c r="CF34" s="625"/>
      <c r="CG34" s="625"/>
      <c r="CH34" s="625"/>
      <c r="CI34" s="625"/>
      <c r="CJ34" s="625"/>
      <c r="CK34" s="625"/>
      <c r="CL34" s="625"/>
      <c r="CM34" s="625"/>
      <c r="CN34" s="625"/>
      <c r="CO34" s="625"/>
      <c r="CP34" s="625"/>
      <c r="CQ34" s="626"/>
      <c r="CR34" s="627">
        <v>3737065</v>
      </c>
      <c r="CS34" s="628"/>
      <c r="CT34" s="628"/>
      <c r="CU34" s="628"/>
      <c r="CV34" s="628"/>
      <c r="CW34" s="628"/>
      <c r="CX34" s="628"/>
      <c r="CY34" s="629"/>
      <c r="CZ34" s="630">
        <v>9.4</v>
      </c>
      <c r="DA34" s="638"/>
      <c r="DB34" s="638"/>
      <c r="DC34" s="639"/>
      <c r="DD34" s="633">
        <v>2666674</v>
      </c>
      <c r="DE34" s="628"/>
      <c r="DF34" s="628"/>
      <c r="DG34" s="628"/>
      <c r="DH34" s="628"/>
      <c r="DI34" s="628"/>
      <c r="DJ34" s="628"/>
      <c r="DK34" s="629"/>
      <c r="DL34" s="633">
        <v>2077020</v>
      </c>
      <c r="DM34" s="628"/>
      <c r="DN34" s="628"/>
      <c r="DO34" s="628"/>
      <c r="DP34" s="628"/>
      <c r="DQ34" s="628"/>
      <c r="DR34" s="628"/>
      <c r="DS34" s="628"/>
      <c r="DT34" s="628"/>
      <c r="DU34" s="628"/>
      <c r="DV34" s="629"/>
      <c r="DW34" s="630">
        <v>9.1</v>
      </c>
      <c r="DX34" s="638"/>
      <c r="DY34" s="638"/>
      <c r="DZ34" s="638"/>
      <c r="EA34" s="638"/>
      <c r="EB34" s="638"/>
      <c r="EC34" s="652"/>
    </row>
    <row r="35" spans="2:133" ht="11.25" customHeight="1" x14ac:dyDescent="0.15">
      <c r="B35" s="624" t="s">
        <v>310</v>
      </c>
      <c r="C35" s="625"/>
      <c r="D35" s="625"/>
      <c r="E35" s="625"/>
      <c r="F35" s="625"/>
      <c r="G35" s="625"/>
      <c r="H35" s="625"/>
      <c r="I35" s="625"/>
      <c r="J35" s="625"/>
      <c r="K35" s="625"/>
      <c r="L35" s="625"/>
      <c r="M35" s="625"/>
      <c r="N35" s="625"/>
      <c r="O35" s="625"/>
      <c r="P35" s="625"/>
      <c r="Q35" s="626"/>
      <c r="R35" s="627">
        <v>1336068</v>
      </c>
      <c r="S35" s="628"/>
      <c r="T35" s="628"/>
      <c r="U35" s="628"/>
      <c r="V35" s="628"/>
      <c r="W35" s="628"/>
      <c r="X35" s="628"/>
      <c r="Y35" s="629"/>
      <c r="Z35" s="663">
        <v>3.2</v>
      </c>
      <c r="AA35" s="663"/>
      <c r="AB35" s="663"/>
      <c r="AC35" s="663"/>
      <c r="AD35" s="664" t="s">
        <v>122</v>
      </c>
      <c r="AE35" s="664"/>
      <c r="AF35" s="664"/>
      <c r="AG35" s="664"/>
      <c r="AH35" s="664"/>
      <c r="AI35" s="664"/>
      <c r="AJ35" s="664"/>
      <c r="AK35" s="664"/>
      <c r="AL35" s="630" t="s">
        <v>122</v>
      </c>
      <c r="AM35" s="631"/>
      <c r="AN35" s="631"/>
      <c r="AO35" s="665"/>
      <c r="AP35" s="210"/>
      <c r="AQ35" s="679" t="s">
        <v>311</v>
      </c>
      <c r="AR35" s="680"/>
      <c r="AS35" s="680"/>
      <c r="AT35" s="680"/>
      <c r="AU35" s="680"/>
      <c r="AV35" s="680"/>
      <c r="AW35" s="680"/>
      <c r="AX35" s="680"/>
      <c r="AY35" s="680"/>
      <c r="AZ35" s="680"/>
      <c r="BA35" s="680"/>
      <c r="BB35" s="680"/>
      <c r="BC35" s="680"/>
      <c r="BD35" s="680"/>
      <c r="BE35" s="680"/>
      <c r="BF35" s="681"/>
      <c r="BG35" s="679" t="s">
        <v>312</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24" t="s">
        <v>313</v>
      </c>
      <c r="CE35" s="625"/>
      <c r="CF35" s="625"/>
      <c r="CG35" s="625"/>
      <c r="CH35" s="625"/>
      <c r="CI35" s="625"/>
      <c r="CJ35" s="625"/>
      <c r="CK35" s="625"/>
      <c r="CL35" s="625"/>
      <c r="CM35" s="625"/>
      <c r="CN35" s="625"/>
      <c r="CO35" s="625"/>
      <c r="CP35" s="625"/>
      <c r="CQ35" s="626"/>
      <c r="CR35" s="627">
        <v>334006</v>
      </c>
      <c r="CS35" s="636"/>
      <c r="CT35" s="636"/>
      <c r="CU35" s="636"/>
      <c r="CV35" s="636"/>
      <c r="CW35" s="636"/>
      <c r="CX35" s="636"/>
      <c r="CY35" s="637"/>
      <c r="CZ35" s="630">
        <v>0.8</v>
      </c>
      <c r="DA35" s="638"/>
      <c r="DB35" s="638"/>
      <c r="DC35" s="639"/>
      <c r="DD35" s="633">
        <v>299951</v>
      </c>
      <c r="DE35" s="636"/>
      <c r="DF35" s="636"/>
      <c r="DG35" s="636"/>
      <c r="DH35" s="636"/>
      <c r="DI35" s="636"/>
      <c r="DJ35" s="636"/>
      <c r="DK35" s="637"/>
      <c r="DL35" s="633">
        <v>299951</v>
      </c>
      <c r="DM35" s="636"/>
      <c r="DN35" s="636"/>
      <c r="DO35" s="636"/>
      <c r="DP35" s="636"/>
      <c r="DQ35" s="636"/>
      <c r="DR35" s="636"/>
      <c r="DS35" s="636"/>
      <c r="DT35" s="636"/>
      <c r="DU35" s="636"/>
      <c r="DV35" s="637"/>
      <c r="DW35" s="630">
        <v>1.3</v>
      </c>
      <c r="DX35" s="638"/>
      <c r="DY35" s="638"/>
      <c r="DZ35" s="638"/>
      <c r="EA35" s="638"/>
      <c r="EB35" s="638"/>
      <c r="EC35" s="652"/>
    </row>
    <row r="36" spans="2:133" ht="11.25" customHeight="1" x14ac:dyDescent="0.15">
      <c r="B36" s="624" t="s">
        <v>314</v>
      </c>
      <c r="C36" s="625"/>
      <c r="D36" s="625"/>
      <c r="E36" s="625"/>
      <c r="F36" s="625"/>
      <c r="G36" s="625"/>
      <c r="H36" s="625"/>
      <c r="I36" s="625"/>
      <c r="J36" s="625"/>
      <c r="K36" s="625"/>
      <c r="L36" s="625"/>
      <c r="M36" s="625"/>
      <c r="N36" s="625"/>
      <c r="O36" s="625"/>
      <c r="P36" s="625"/>
      <c r="Q36" s="626"/>
      <c r="R36" s="627">
        <v>1783105</v>
      </c>
      <c r="S36" s="628"/>
      <c r="T36" s="628"/>
      <c r="U36" s="628"/>
      <c r="V36" s="628"/>
      <c r="W36" s="628"/>
      <c r="X36" s="628"/>
      <c r="Y36" s="629"/>
      <c r="Z36" s="663">
        <v>4.3</v>
      </c>
      <c r="AA36" s="663"/>
      <c r="AB36" s="663"/>
      <c r="AC36" s="663"/>
      <c r="AD36" s="664" t="s">
        <v>122</v>
      </c>
      <c r="AE36" s="664"/>
      <c r="AF36" s="664"/>
      <c r="AG36" s="664"/>
      <c r="AH36" s="664"/>
      <c r="AI36" s="664"/>
      <c r="AJ36" s="664"/>
      <c r="AK36" s="664"/>
      <c r="AL36" s="630" t="s">
        <v>122</v>
      </c>
      <c r="AM36" s="631"/>
      <c r="AN36" s="631"/>
      <c r="AO36" s="665"/>
      <c r="AP36" s="210"/>
      <c r="AQ36" s="670" t="s">
        <v>315</v>
      </c>
      <c r="AR36" s="671"/>
      <c r="AS36" s="671"/>
      <c r="AT36" s="671"/>
      <c r="AU36" s="671"/>
      <c r="AV36" s="671"/>
      <c r="AW36" s="671"/>
      <c r="AX36" s="671"/>
      <c r="AY36" s="672"/>
      <c r="AZ36" s="673">
        <v>6818064</v>
      </c>
      <c r="BA36" s="674"/>
      <c r="BB36" s="674"/>
      <c r="BC36" s="674"/>
      <c r="BD36" s="674"/>
      <c r="BE36" s="674"/>
      <c r="BF36" s="675"/>
      <c r="BG36" s="676" t="s">
        <v>316</v>
      </c>
      <c r="BH36" s="677"/>
      <c r="BI36" s="677"/>
      <c r="BJ36" s="677"/>
      <c r="BK36" s="677"/>
      <c r="BL36" s="677"/>
      <c r="BM36" s="677"/>
      <c r="BN36" s="677"/>
      <c r="BO36" s="677"/>
      <c r="BP36" s="677"/>
      <c r="BQ36" s="677"/>
      <c r="BR36" s="677"/>
      <c r="BS36" s="677"/>
      <c r="BT36" s="677"/>
      <c r="BU36" s="678"/>
      <c r="BV36" s="673">
        <v>7181</v>
      </c>
      <c r="BW36" s="674"/>
      <c r="BX36" s="674"/>
      <c r="BY36" s="674"/>
      <c r="BZ36" s="674"/>
      <c r="CA36" s="674"/>
      <c r="CB36" s="675"/>
      <c r="CD36" s="624" t="s">
        <v>317</v>
      </c>
      <c r="CE36" s="625"/>
      <c r="CF36" s="625"/>
      <c r="CG36" s="625"/>
      <c r="CH36" s="625"/>
      <c r="CI36" s="625"/>
      <c r="CJ36" s="625"/>
      <c r="CK36" s="625"/>
      <c r="CL36" s="625"/>
      <c r="CM36" s="625"/>
      <c r="CN36" s="625"/>
      <c r="CO36" s="625"/>
      <c r="CP36" s="625"/>
      <c r="CQ36" s="626"/>
      <c r="CR36" s="627">
        <v>8144007</v>
      </c>
      <c r="CS36" s="628"/>
      <c r="CT36" s="628"/>
      <c r="CU36" s="628"/>
      <c r="CV36" s="628"/>
      <c r="CW36" s="628"/>
      <c r="CX36" s="628"/>
      <c r="CY36" s="629"/>
      <c r="CZ36" s="630">
        <v>20.399999999999999</v>
      </c>
      <c r="DA36" s="638"/>
      <c r="DB36" s="638"/>
      <c r="DC36" s="639"/>
      <c r="DD36" s="633">
        <v>7488116</v>
      </c>
      <c r="DE36" s="628"/>
      <c r="DF36" s="628"/>
      <c r="DG36" s="628"/>
      <c r="DH36" s="628"/>
      <c r="DI36" s="628"/>
      <c r="DJ36" s="628"/>
      <c r="DK36" s="629"/>
      <c r="DL36" s="633">
        <v>4661237</v>
      </c>
      <c r="DM36" s="628"/>
      <c r="DN36" s="628"/>
      <c r="DO36" s="628"/>
      <c r="DP36" s="628"/>
      <c r="DQ36" s="628"/>
      <c r="DR36" s="628"/>
      <c r="DS36" s="628"/>
      <c r="DT36" s="628"/>
      <c r="DU36" s="628"/>
      <c r="DV36" s="629"/>
      <c r="DW36" s="630">
        <v>20.3</v>
      </c>
      <c r="DX36" s="638"/>
      <c r="DY36" s="638"/>
      <c r="DZ36" s="638"/>
      <c r="EA36" s="638"/>
      <c r="EB36" s="638"/>
      <c r="EC36" s="652"/>
    </row>
    <row r="37" spans="2:133" ht="11.25" customHeight="1" x14ac:dyDescent="0.15">
      <c r="B37" s="624" t="s">
        <v>318</v>
      </c>
      <c r="C37" s="625"/>
      <c r="D37" s="625"/>
      <c r="E37" s="625"/>
      <c r="F37" s="625"/>
      <c r="G37" s="625"/>
      <c r="H37" s="625"/>
      <c r="I37" s="625"/>
      <c r="J37" s="625"/>
      <c r="K37" s="625"/>
      <c r="L37" s="625"/>
      <c r="M37" s="625"/>
      <c r="N37" s="625"/>
      <c r="O37" s="625"/>
      <c r="P37" s="625"/>
      <c r="Q37" s="626"/>
      <c r="R37" s="627">
        <v>1439760</v>
      </c>
      <c r="S37" s="628"/>
      <c r="T37" s="628"/>
      <c r="U37" s="628"/>
      <c r="V37" s="628"/>
      <c r="W37" s="628"/>
      <c r="X37" s="628"/>
      <c r="Y37" s="629"/>
      <c r="Z37" s="663">
        <v>3.5</v>
      </c>
      <c r="AA37" s="663"/>
      <c r="AB37" s="663"/>
      <c r="AC37" s="663"/>
      <c r="AD37" s="664">
        <v>5136</v>
      </c>
      <c r="AE37" s="664"/>
      <c r="AF37" s="664"/>
      <c r="AG37" s="664"/>
      <c r="AH37" s="664"/>
      <c r="AI37" s="664"/>
      <c r="AJ37" s="664"/>
      <c r="AK37" s="664"/>
      <c r="AL37" s="630">
        <v>0</v>
      </c>
      <c r="AM37" s="631"/>
      <c r="AN37" s="631"/>
      <c r="AO37" s="665"/>
      <c r="AQ37" s="658" t="s">
        <v>319</v>
      </c>
      <c r="AR37" s="659"/>
      <c r="AS37" s="659"/>
      <c r="AT37" s="659"/>
      <c r="AU37" s="659"/>
      <c r="AV37" s="659"/>
      <c r="AW37" s="659"/>
      <c r="AX37" s="659"/>
      <c r="AY37" s="660"/>
      <c r="AZ37" s="627">
        <v>2995118</v>
      </c>
      <c r="BA37" s="628"/>
      <c r="BB37" s="628"/>
      <c r="BC37" s="628"/>
      <c r="BD37" s="636"/>
      <c r="BE37" s="636"/>
      <c r="BF37" s="661"/>
      <c r="BG37" s="624" t="s">
        <v>320</v>
      </c>
      <c r="BH37" s="625"/>
      <c r="BI37" s="625"/>
      <c r="BJ37" s="625"/>
      <c r="BK37" s="625"/>
      <c r="BL37" s="625"/>
      <c r="BM37" s="625"/>
      <c r="BN37" s="625"/>
      <c r="BO37" s="625"/>
      <c r="BP37" s="625"/>
      <c r="BQ37" s="625"/>
      <c r="BR37" s="625"/>
      <c r="BS37" s="625"/>
      <c r="BT37" s="625"/>
      <c r="BU37" s="626"/>
      <c r="BV37" s="627">
        <v>-18557</v>
      </c>
      <c r="BW37" s="628"/>
      <c r="BX37" s="628"/>
      <c r="BY37" s="628"/>
      <c r="BZ37" s="628"/>
      <c r="CA37" s="628"/>
      <c r="CB37" s="662"/>
      <c r="CD37" s="624" t="s">
        <v>321</v>
      </c>
      <c r="CE37" s="625"/>
      <c r="CF37" s="625"/>
      <c r="CG37" s="625"/>
      <c r="CH37" s="625"/>
      <c r="CI37" s="625"/>
      <c r="CJ37" s="625"/>
      <c r="CK37" s="625"/>
      <c r="CL37" s="625"/>
      <c r="CM37" s="625"/>
      <c r="CN37" s="625"/>
      <c r="CO37" s="625"/>
      <c r="CP37" s="625"/>
      <c r="CQ37" s="626"/>
      <c r="CR37" s="627">
        <v>2180359</v>
      </c>
      <c r="CS37" s="636"/>
      <c r="CT37" s="636"/>
      <c r="CU37" s="636"/>
      <c r="CV37" s="636"/>
      <c r="CW37" s="636"/>
      <c r="CX37" s="636"/>
      <c r="CY37" s="637"/>
      <c r="CZ37" s="630">
        <v>5.5</v>
      </c>
      <c r="DA37" s="638"/>
      <c r="DB37" s="638"/>
      <c r="DC37" s="639"/>
      <c r="DD37" s="633">
        <v>2144377</v>
      </c>
      <c r="DE37" s="636"/>
      <c r="DF37" s="636"/>
      <c r="DG37" s="636"/>
      <c r="DH37" s="636"/>
      <c r="DI37" s="636"/>
      <c r="DJ37" s="636"/>
      <c r="DK37" s="637"/>
      <c r="DL37" s="633">
        <v>2111096</v>
      </c>
      <c r="DM37" s="636"/>
      <c r="DN37" s="636"/>
      <c r="DO37" s="636"/>
      <c r="DP37" s="636"/>
      <c r="DQ37" s="636"/>
      <c r="DR37" s="636"/>
      <c r="DS37" s="636"/>
      <c r="DT37" s="636"/>
      <c r="DU37" s="636"/>
      <c r="DV37" s="637"/>
      <c r="DW37" s="630">
        <v>9.1999999999999993</v>
      </c>
      <c r="DX37" s="638"/>
      <c r="DY37" s="638"/>
      <c r="DZ37" s="638"/>
      <c r="EA37" s="638"/>
      <c r="EB37" s="638"/>
      <c r="EC37" s="652"/>
    </row>
    <row r="38" spans="2:133" ht="11.25" customHeight="1" x14ac:dyDescent="0.15">
      <c r="B38" s="624" t="s">
        <v>322</v>
      </c>
      <c r="C38" s="625"/>
      <c r="D38" s="625"/>
      <c r="E38" s="625"/>
      <c r="F38" s="625"/>
      <c r="G38" s="625"/>
      <c r="H38" s="625"/>
      <c r="I38" s="625"/>
      <c r="J38" s="625"/>
      <c r="K38" s="625"/>
      <c r="L38" s="625"/>
      <c r="M38" s="625"/>
      <c r="N38" s="625"/>
      <c r="O38" s="625"/>
      <c r="P38" s="625"/>
      <c r="Q38" s="626"/>
      <c r="R38" s="627">
        <v>2280784</v>
      </c>
      <c r="S38" s="628"/>
      <c r="T38" s="628"/>
      <c r="U38" s="628"/>
      <c r="V38" s="628"/>
      <c r="W38" s="628"/>
      <c r="X38" s="628"/>
      <c r="Y38" s="629"/>
      <c r="Z38" s="663">
        <v>5.5</v>
      </c>
      <c r="AA38" s="663"/>
      <c r="AB38" s="663"/>
      <c r="AC38" s="663"/>
      <c r="AD38" s="664" t="s">
        <v>122</v>
      </c>
      <c r="AE38" s="664"/>
      <c r="AF38" s="664"/>
      <c r="AG38" s="664"/>
      <c r="AH38" s="664"/>
      <c r="AI38" s="664"/>
      <c r="AJ38" s="664"/>
      <c r="AK38" s="664"/>
      <c r="AL38" s="630" t="s">
        <v>122</v>
      </c>
      <c r="AM38" s="631"/>
      <c r="AN38" s="631"/>
      <c r="AO38" s="665"/>
      <c r="AQ38" s="658" t="s">
        <v>323</v>
      </c>
      <c r="AR38" s="659"/>
      <c r="AS38" s="659"/>
      <c r="AT38" s="659"/>
      <c r="AU38" s="659"/>
      <c r="AV38" s="659"/>
      <c r="AW38" s="659"/>
      <c r="AX38" s="659"/>
      <c r="AY38" s="660"/>
      <c r="AZ38" s="627">
        <v>362152</v>
      </c>
      <c r="BA38" s="628"/>
      <c r="BB38" s="628"/>
      <c r="BC38" s="628"/>
      <c r="BD38" s="636"/>
      <c r="BE38" s="636"/>
      <c r="BF38" s="661"/>
      <c r="BG38" s="624" t="s">
        <v>324</v>
      </c>
      <c r="BH38" s="625"/>
      <c r="BI38" s="625"/>
      <c r="BJ38" s="625"/>
      <c r="BK38" s="625"/>
      <c r="BL38" s="625"/>
      <c r="BM38" s="625"/>
      <c r="BN38" s="625"/>
      <c r="BO38" s="625"/>
      <c r="BP38" s="625"/>
      <c r="BQ38" s="625"/>
      <c r="BR38" s="625"/>
      <c r="BS38" s="625"/>
      <c r="BT38" s="625"/>
      <c r="BU38" s="626"/>
      <c r="BV38" s="627">
        <v>8904</v>
      </c>
      <c r="BW38" s="628"/>
      <c r="BX38" s="628"/>
      <c r="BY38" s="628"/>
      <c r="BZ38" s="628"/>
      <c r="CA38" s="628"/>
      <c r="CB38" s="662"/>
      <c r="CD38" s="624" t="s">
        <v>325</v>
      </c>
      <c r="CE38" s="625"/>
      <c r="CF38" s="625"/>
      <c r="CG38" s="625"/>
      <c r="CH38" s="625"/>
      <c r="CI38" s="625"/>
      <c r="CJ38" s="625"/>
      <c r="CK38" s="625"/>
      <c r="CL38" s="625"/>
      <c r="CM38" s="625"/>
      <c r="CN38" s="625"/>
      <c r="CO38" s="625"/>
      <c r="CP38" s="625"/>
      <c r="CQ38" s="626"/>
      <c r="CR38" s="627">
        <v>3002102</v>
      </c>
      <c r="CS38" s="628"/>
      <c r="CT38" s="628"/>
      <c r="CU38" s="628"/>
      <c r="CV38" s="628"/>
      <c r="CW38" s="628"/>
      <c r="CX38" s="628"/>
      <c r="CY38" s="629"/>
      <c r="CZ38" s="630">
        <v>7.5</v>
      </c>
      <c r="DA38" s="638"/>
      <c r="DB38" s="638"/>
      <c r="DC38" s="639"/>
      <c r="DD38" s="633">
        <v>2412402</v>
      </c>
      <c r="DE38" s="628"/>
      <c r="DF38" s="628"/>
      <c r="DG38" s="628"/>
      <c r="DH38" s="628"/>
      <c r="DI38" s="628"/>
      <c r="DJ38" s="628"/>
      <c r="DK38" s="629"/>
      <c r="DL38" s="633">
        <v>2300708</v>
      </c>
      <c r="DM38" s="628"/>
      <c r="DN38" s="628"/>
      <c r="DO38" s="628"/>
      <c r="DP38" s="628"/>
      <c r="DQ38" s="628"/>
      <c r="DR38" s="628"/>
      <c r="DS38" s="628"/>
      <c r="DT38" s="628"/>
      <c r="DU38" s="628"/>
      <c r="DV38" s="629"/>
      <c r="DW38" s="630">
        <v>10</v>
      </c>
      <c r="DX38" s="638"/>
      <c r="DY38" s="638"/>
      <c r="DZ38" s="638"/>
      <c r="EA38" s="638"/>
      <c r="EB38" s="638"/>
      <c r="EC38" s="652"/>
    </row>
    <row r="39" spans="2:133" ht="11.25" customHeight="1" x14ac:dyDescent="0.15">
      <c r="B39" s="624" t="s">
        <v>326</v>
      </c>
      <c r="C39" s="625"/>
      <c r="D39" s="625"/>
      <c r="E39" s="625"/>
      <c r="F39" s="625"/>
      <c r="G39" s="625"/>
      <c r="H39" s="625"/>
      <c r="I39" s="625"/>
      <c r="J39" s="625"/>
      <c r="K39" s="625"/>
      <c r="L39" s="625"/>
      <c r="M39" s="625"/>
      <c r="N39" s="625"/>
      <c r="O39" s="625"/>
      <c r="P39" s="625"/>
      <c r="Q39" s="626"/>
      <c r="R39" s="627" t="s">
        <v>122</v>
      </c>
      <c r="S39" s="628"/>
      <c r="T39" s="628"/>
      <c r="U39" s="628"/>
      <c r="V39" s="628"/>
      <c r="W39" s="628"/>
      <c r="X39" s="628"/>
      <c r="Y39" s="629"/>
      <c r="Z39" s="663" t="s">
        <v>122</v>
      </c>
      <c r="AA39" s="663"/>
      <c r="AB39" s="663"/>
      <c r="AC39" s="663"/>
      <c r="AD39" s="664" t="s">
        <v>122</v>
      </c>
      <c r="AE39" s="664"/>
      <c r="AF39" s="664"/>
      <c r="AG39" s="664"/>
      <c r="AH39" s="664"/>
      <c r="AI39" s="664"/>
      <c r="AJ39" s="664"/>
      <c r="AK39" s="664"/>
      <c r="AL39" s="630" t="s">
        <v>122</v>
      </c>
      <c r="AM39" s="631"/>
      <c r="AN39" s="631"/>
      <c r="AO39" s="665"/>
      <c r="AQ39" s="658" t="s">
        <v>327</v>
      </c>
      <c r="AR39" s="659"/>
      <c r="AS39" s="659"/>
      <c r="AT39" s="659"/>
      <c r="AU39" s="659"/>
      <c r="AV39" s="659"/>
      <c r="AW39" s="659"/>
      <c r="AX39" s="659"/>
      <c r="AY39" s="660"/>
      <c r="AZ39" s="627">
        <v>290512</v>
      </c>
      <c r="BA39" s="628"/>
      <c r="BB39" s="628"/>
      <c r="BC39" s="628"/>
      <c r="BD39" s="636"/>
      <c r="BE39" s="636"/>
      <c r="BF39" s="661"/>
      <c r="BG39" s="624" t="s">
        <v>328</v>
      </c>
      <c r="BH39" s="625"/>
      <c r="BI39" s="625"/>
      <c r="BJ39" s="625"/>
      <c r="BK39" s="625"/>
      <c r="BL39" s="625"/>
      <c r="BM39" s="625"/>
      <c r="BN39" s="625"/>
      <c r="BO39" s="625"/>
      <c r="BP39" s="625"/>
      <c r="BQ39" s="625"/>
      <c r="BR39" s="625"/>
      <c r="BS39" s="625"/>
      <c r="BT39" s="625"/>
      <c r="BU39" s="626"/>
      <c r="BV39" s="627">
        <v>13556</v>
      </c>
      <c r="BW39" s="628"/>
      <c r="BX39" s="628"/>
      <c r="BY39" s="628"/>
      <c r="BZ39" s="628"/>
      <c r="CA39" s="628"/>
      <c r="CB39" s="662"/>
      <c r="CD39" s="624" t="s">
        <v>329</v>
      </c>
      <c r="CE39" s="625"/>
      <c r="CF39" s="625"/>
      <c r="CG39" s="625"/>
      <c r="CH39" s="625"/>
      <c r="CI39" s="625"/>
      <c r="CJ39" s="625"/>
      <c r="CK39" s="625"/>
      <c r="CL39" s="625"/>
      <c r="CM39" s="625"/>
      <c r="CN39" s="625"/>
      <c r="CO39" s="625"/>
      <c r="CP39" s="625"/>
      <c r="CQ39" s="626"/>
      <c r="CR39" s="627">
        <v>3167207</v>
      </c>
      <c r="CS39" s="636"/>
      <c r="CT39" s="636"/>
      <c r="CU39" s="636"/>
      <c r="CV39" s="636"/>
      <c r="CW39" s="636"/>
      <c r="CX39" s="636"/>
      <c r="CY39" s="637"/>
      <c r="CZ39" s="630">
        <v>7.9</v>
      </c>
      <c r="DA39" s="638"/>
      <c r="DB39" s="638"/>
      <c r="DC39" s="639"/>
      <c r="DD39" s="633">
        <v>2652885</v>
      </c>
      <c r="DE39" s="636"/>
      <c r="DF39" s="636"/>
      <c r="DG39" s="636"/>
      <c r="DH39" s="636"/>
      <c r="DI39" s="636"/>
      <c r="DJ39" s="636"/>
      <c r="DK39" s="637"/>
      <c r="DL39" s="633" t="s">
        <v>122</v>
      </c>
      <c r="DM39" s="636"/>
      <c r="DN39" s="636"/>
      <c r="DO39" s="636"/>
      <c r="DP39" s="636"/>
      <c r="DQ39" s="636"/>
      <c r="DR39" s="636"/>
      <c r="DS39" s="636"/>
      <c r="DT39" s="636"/>
      <c r="DU39" s="636"/>
      <c r="DV39" s="637"/>
      <c r="DW39" s="630" t="s">
        <v>122</v>
      </c>
      <c r="DX39" s="638"/>
      <c r="DY39" s="638"/>
      <c r="DZ39" s="638"/>
      <c r="EA39" s="638"/>
      <c r="EB39" s="638"/>
      <c r="EC39" s="652"/>
    </row>
    <row r="40" spans="2:133" ht="11.25" customHeight="1" x14ac:dyDescent="0.15">
      <c r="B40" s="624" t="s">
        <v>330</v>
      </c>
      <c r="C40" s="625"/>
      <c r="D40" s="625"/>
      <c r="E40" s="625"/>
      <c r="F40" s="625"/>
      <c r="G40" s="625"/>
      <c r="H40" s="625"/>
      <c r="I40" s="625"/>
      <c r="J40" s="625"/>
      <c r="K40" s="625"/>
      <c r="L40" s="625"/>
      <c r="M40" s="625"/>
      <c r="N40" s="625"/>
      <c r="O40" s="625"/>
      <c r="P40" s="625"/>
      <c r="Q40" s="626"/>
      <c r="R40" s="627">
        <v>80284</v>
      </c>
      <c r="S40" s="628"/>
      <c r="T40" s="628"/>
      <c r="U40" s="628"/>
      <c r="V40" s="628"/>
      <c r="W40" s="628"/>
      <c r="X40" s="628"/>
      <c r="Y40" s="629"/>
      <c r="Z40" s="663">
        <v>0.2</v>
      </c>
      <c r="AA40" s="663"/>
      <c r="AB40" s="663"/>
      <c r="AC40" s="663"/>
      <c r="AD40" s="664" t="s">
        <v>122</v>
      </c>
      <c r="AE40" s="664"/>
      <c r="AF40" s="664"/>
      <c r="AG40" s="664"/>
      <c r="AH40" s="664"/>
      <c r="AI40" s="664"/>
      <c r="AJ40" s="664"/>
      <c r="AK40" s="664"/>
      <c r="AL40" s="630" t="s">
        <v>122</v>
      </c>
      <c r="AM40" s="631"/>
      <c r="AN40" s="631"/>
      <c r="AO40" s="665"/>
      <c r="AQ40" s="658" t="s">
        <v>331</v>
      </c>
      <c r="AR40" s="659"/>
      <c r="AS40" s="659"/>
      <c r="AT40" s="659"/>
      <c r="AU40" s="659"/>
      <c r="AV40" s="659"/>
      <c r="AW40" s="659"/>
      <c r="AX40" s="659"/>
      <c r="AY40" s="660"/>
      <c r="AZ40" s="627">
        <v>123912</v>
      </c>
      <c r="BA40" s="628"/>
      <c r="BB40" s="628"/>
      <c r="BC40" s="628"/>
      <c r="BD40" s="636"/>
      <c r="BE40" s="636"/>
      <c r="BF40" s="661"/>
      <c r="BG40" s="666" t="s">
        <v>332</v>
      </c>
      <c r="BH40" s="667"/>
      <c r="BI40" s="667"/>
      <c r="BJ40" s="667"/>
      <c r="BK40" s="667"/>
      <c r="BL40" s="211"/>
      <c r="BM40" s="625" t="s">
        <v>333</v>
      </c>
      <c r="BN40" s="625"/>
      <c r="BO40" s="625"/>
      <c r="BP40" s="625"/>
      <c r="BQ40" s="625"/>
      <c r="BR40" s="625"/>
      <c r="BS40" s="625"/>
      <c r="BT40" s="625"/>
      <c r="BU40" s="626"/>
      <c r="BV40" s="627">
        <v>102</v>
      </c>
      <c r="BW40" s="628"/>
      <c r="BX40" s="628"/>
      <c r="BY40" s="628"/>
      <c r="BZ40" s="628"/>
      <c r="CA40" s="628"/>
      <c r="CB40" s="662"/>
      <c r="CD40" s="624" t="s">
        <v>334</v>
      </c>
      <c r="CE40" s="625"/>
      <c r="CF40" s="625"/>
      <c r="CG40" s="625"/>
      <c r="CH40" s="625"/>
      <c r="CI40" s="625"/>
      <c r="CJ40" s="625"/>
      <c r="CK40" s="625"/>
      <c r="CL40" s="625"/>
      <c r="CM40" s="625"/>
      <c r="CN40" s="625"/>
      <c r="CO40" s="625"/>
      <c r="CP40" s="625"/>
      <c r="CQ40" s="626"/>
      <c r="CR40" s="627">
        <v>107600</v>
      </c>
      <c r="CS40" s="628"/>
      <c r="CT40" s="628"/>
      <c r="CU40" s="628"/>
      <c r="CV40" s="628"/>
      <c r="CW40" s="628"/>
      <c r="CX40" s="628"/>
      <c r="CY40" s="629"/>
      <c r="CZ40" s="630">
        <v>0.3</v>
      </c>
      <c r="DA40" s="638"/>
      <c r="DB40" s="638"/>
      <c r="DC40" s="639"/>
      <c r="DD40" s="633" t="s">
        <v>122</v>
      </c>
      <c r="DE40" s="628"/>
      <c r="DF40" s="628"/>
      <c r="DG40" s="628"/>
      <c r="DH40" s="628"/>
      <c r="DI40" s="628"/>
      <c r="DJ40" s="628"/>
      <c r="DK40" s="629"/>
      <c r="DL40" s="633" t="s">
        <v>122</v>
      </c>
      <c r="DM40" s="628"/>
      <c r="DN40" s="628"/>
      <c r="DO40" s="628"/>
      <c r="DP40" s="628"/>
      <c r="DQ40" s="628"/>
      <c r="DR40" s="628"/>
      <c r="DS40" s="628"/>
      <c r="DT40" s="628"/>
      <c r="DU40" s="628"/>
      <c r="DV40" s="629"/>
      <c r="DW40" s="630" t="s">
        <v>122</v>
      </c>
      <c r="DX40" s="638"/>
      <c r="DY40" s="638"/>
      <c r="DZ40" s="638"/>
      <c r="EA40" s="638"/>
      <c r="EB40" s="638"/>
      <c r="EC40" s="652"/>
    </row>
    <row r="41" spans="2:133" ht="11.25" customHeight="1" x14ac:dyDescent="0.15">
      <c r="B41" s="608" t="s">
        <v>335</v>
      </c>
      <c r="C41" s="609"/>
      <c r="D41" s="609"/>
      <c r="E41" s="609"/>
      <c r="F41" s="609"/>
      <c r="G41" s="609"/>
      <c r="H41" s="609"/>
      <c r="I41" s="609"/>
      <c r="J41" s="609"/>
      <c r="K41" s="609"/>
      <c r="L41" s="609"/>
      <c r="M41" s="609"/>
      <c r="N41" s="609"/>
      <c r="O41" s="609"/>
      <c r="P41" s="609"/>
      <c r="Q41" s="610"/>
      <c r="R41" s="611">
        <v>41194035</v>
      </c>
      <c r="S41" s="649"/>
      <c r="T41" s="649"/>
      <c r="U41" s="649"/>
      <c r="V41" s="649"/>
      <c r="W41" s="649"/>
      <c r="X41" s="649"/>
      <c r="Y41" s="653"/>
      <c r="Z41" s="654">
        <v>100</v>
      </c>
      <c r="AA41" s="654"/>
      <c r="AB41" s="654"/>
      <c r="AC41" s="654"/>
      <c r="AD41" s="655">
        <v>22833863</v>
      </c>
      <c r="AE41" s="655"/>
      <c r="AF41" s="655"/>
      <c r="AG41" s="655"/>
      <c r="AH41" s="655"/>
      <c r="AI41" s="655"/>
      <c r="AJ41" s="655"/>
      <c r="AK41" s="655"/>
      <c r="AL41" s="614">
        <v>100</v>
      </c>
      <c r="AM41" s="656"/>
      <c r="AN41" s="656"/>
      <c r="AO41" s="657"/>
      <c r="AQ41" s="658" t="s">
        <v>336</v>
      </c>
      <c r="AR41" s="659"/>
      <c r="AS41" s="659"/>
      <c r="AT41" s="659"/>
      <c r="AU41" s="659"/>
      <c r="AV41" s="659"/>
      <c r="AW41" s="659"/>
      <c r="AX41" s="659"/>
      <c r="AY41" s="660"/>
      <c r="AZ41" s="627">
        <v>643139</v>
      </c>
      <c r="BA41" s="628"/>
      <c r="BB41" s="628"/>
      <c r="BC41" s="628"/>
      <c r="BD41" s="636"/>
      <c r="BE41" s="636"/>
      <c r="BF41" s="661"/>
      <c r="BG41" s="666"/>
      <c r="BH41" s="667"/>
      <c r="BI41" s="667"/>
      <c r="BJ41" s="667"/>
      <c r="BK41" s="667"/>
      <c r="BL41" s="211"/>
      <c r="BM41" s="625" t="s">
        <v>337</v>
      </c>
      <c r="BN41" s="625"/>
      <c r="BO41" s="625"/>
      <c r="BP41" s="625"/>
      <c r="BQ41" s="625"/>
      <c r="BR41" s="625"/>
      <c r="BS41" s="625"/>
      <c r="BT41" s="625"/>
      <c r="BU41" s="626"/>
      <c r="BV41" s="627" t="s">
        <v>122</v>
      </c>
      <c r="BW41" s="628"/>
      <c r="BX41" s="628"/>
      <c r="BY41" s="628"/>
      <c r="BZ41" s="628"/>
      <c r="CA41" s="628"/>
      <c r="CB41" s="662"/>
      <c r="CD41" s="624" t="s">
        <v>338</v>
      </c>
      <c r="CE41" s="625"/>
      <c r="CF41" s="625"/>
      <c r="CG41" s="625"/>
      <c r="CH41" s="625"/>
      <c r="CI41" s="625"/>
      <c r="CJ41" s="625"/>
      <c r="CK41" s="625"/>
      <c r="CL41" s="625"/>
      <c r="CM41" s="625"/>
      <c r="CN41" s="625"/>
      <c r="CO41" s="625"/>
      <c r="CP41" s="625"/>
      <c r="CQ41" s="626"/>
      <c r="CR41" s="627" t="s">
        <v>122</v>
      </c>
      <c r="CS41" s="636"/>
      <c r="CT41" s="636"/>
      <c r="CU41" s="636"/>
      <c r="CV41" s="636"/>
      <c r="CW41" s="636"/>
      <c r="CX41" s="636"/>
      <c r="CY41" s="637"/>
      <c r="CZ41" s="630" t="s">
        <v>122</v>
      </c>
      <c r="DA41" s="638"/>
      <c r="DB41" s="638"/>
      <c r="DC41" s="639"/>
      <c r="DD41" s="633" t="s">
        <v>122</v>
      </c>
      <c r="DE41" s="636"/>
      <c r="DF41" s="636"/>
      <c r="DG41" s="636"/>
      <c r="DH41" s="636"/>
      <c r="DI41" s="636"/>
      <c r="DJ41" s="636"/>
      <c r="DK41" s="637"/>
      <c r="DL41" s="605"/>
      <c r="DM41" s="606"/>
      <c r="DN41" s="606"/>
      <c r="DO41" s="606"/>
      <c r="DP41" s="606"/>
      <c r="DQ41" s="606"/>
      <c r="DR41" s="606"/>
      <c r="DS41" s="606"/>
      <c r="DT41" s="606"/>
      <c r="DU41" s="606"/>
      <c r="DV41" s="607"/>
      <c r="DW41" s="602"/>
      <c r="DX41" s="603"/>
      <c r="DY41" s="603"/>
      <c r="DZ41" s="603"/>
      <c r="EA41" s="603"/>
      <c r="EB41" s="603"/>
      <c r="EC41" s="604"/>
    </row>
    <row r="42" spans="2:133" ht="11.25" customHeight="1" x14ac:dyDescent="0.15">
      <c r="AQ42" s="646" t="s">
        <v>323</v>
      </c>
      <c r="AR42" s="647"/>
      <c r="AS42" s="647"/>
      <c r="AT42" s="647"/>
      <c r="AU42" s="647"/>
      <c r="AV42" s="647"/>
      <c r="AW42" s="647"/>
      <c r="AX42" s="647"/>
      <c r="AY42" s="648"/>
      <c r="AZ42" s="611">
        <v>2403231</v>
      </c>
      <c r="BA42" s="649"/>
      <c r="BB42" s="649"/>
      <c r="BC42" s="649"/>
      <c r="BD42" s="612"/>
      <c r="BE42" s="612"/>
      <c r="BF42" s="650"/>
      <c r="BG42" s="668"/>
      <c r="BH42" s="669"/>
      <c r="BI42" s="669"/>
      <c r="BJ42" s="669"/>
      <c r="BK42" s="669"/>
      <c r="BL42" s="212"/>
      <c r="BM42" s="609" t="s">
        <v>339</v>
      </c>
      <c r="BN42" s="609"/>
      <c r="BO42" s="609"/>
      <c r="BP42" s="609"/>
      <c r="BQ42" s="609"/>
      <c r="BR42" s="609"/>
      <c r="BS42" s="609"/>
      <c r="BT42" s="609"/>
      <c r="BU42" s="610"/>
      <c r="BV42" s="611">
        <v>392</v>
      </c>
      <c r="BW42" s="649"/>
      <c r="BX42" s="649"/>
      <c r="BY42" s="649"/>
      <c r="BZ42" s="649"/>
      <c r="CA42" s="649"/>
      <c r="CB42" s="651"/>
      <c r="CD42" s="624" t="s">
        <v>340</v>
      </c>
      <c r="CE42" s="625"/>
      <c r="CF42" s="625"/>
      <c r="CG42" s="625"/>
      <c r="CH42" s="625"/>
      <c r="CI42" s="625"/>
      <c r="CJ42" s="625"/>
      <c r="CK42" s="625"/>
      <c r="CL42" s="625"/>
      <c r="CM42" s="625"/>
      <c r="CN42" s="625"/>
      <c r="CO42" s="625"/>
      <c r="CP42" s="625"/>
      <c r="CQ42" s="626"/>
      <c r="CR42" s="627">
        <v>3806343</v>
      </c>
      <c r="CS42" s="636"/>
      <c r="CT42" s="636"/>
      <c r="CU42" s="636"/>
      <c r="CV42" s="636"/>
      <c r="CW42" s="636"/>
      <c r="CX42" s="636"/>
      <c r="CY42" s="637"/>
      <c r="CZ42" s="630">
        <v>9.5</v>
      </c>
      <c r="DA42" s="638"/>
      <c r="DB42" s="638"/>
      <c r="DC42" s="639"/>
      <c r="DD42" s="633">
        <v>652421</v>
      </c>
      <c r="DE42" s="636"/>
      <c r="DF42" s="636"/>
      <c r="DG42" s="636"/>
      <c r="DH42" s="636"/>
      <c r="DI42" s="636"/>
      <c r="DJ42" s="636"/>
      <c r="DK42" s="637"/>
      <c r="DL42" s="605"/>
      <c r="DM42" s="606"/>
      <c r="DN42" s="606"/>
      <c r="DO42" s="606"/>
      <c r="DP42" s="606"/>
      <c r="DQ42" s="606"/>
      <c r="DR42" s="606"/>
      <c r="DS42" s="606"/>
      <c r="DT42" s="606"/>
      <c r="DU42" s="606"/>
      <c r="DV42" s="607"/>
      <c r="DW42" s="602"/>
      <c r="DX42" s="603"/>
      <c r="DY42" s="603"/>
      <c r="DZ42" s="603"/>
      <c r="EA42" s="603"/>
      <c r="EB42" s="603"/>
      <c r="EC42" s="604"/>
    </row>
    <row r="43" spans="2:133" ht="11.25" customHeight="1" x14ac:dyDescent="0.15">
      <c r="B43" s="202" t="s">
        <v>341</v>
      </c>
      <c r="CD43" s="624" t="s">
        <v>342</v>
      </c>
      <c r="CE43" s="625"/>
      <c r="CF43" s="625"/>
      <c r="CG43" s="625"/>
      <c r="CH43" s="625"/>
      <c r="CI43" s="625"/>
      <c r="CJ43" s="625"/>
      <c r="CK43" s="625"/>
      <c r="CL43" s="625"/>
      <c r="CM43" s="625"/>
      <c r="CN43" s="625"/>
      <c r="CO43" s="625"/>
      <c r="CP43" s="625"/>
      <c r="CQ43" s="626"/>
      <c r="CR43" s="627">
        <v>127937</v>
      </c>
      <c r="CS43" s="636"/>
      <c r="CT43" s="636"/>
      <c r="CU43" s="636"/>
      <c r="CV43" s="636"/>
      <c r="CW43" s="636"/>
      <c r="CX43" s="636"/>
      <c r="CY43" s="637"/>
      <c r="CZ43" s="630">
        <v>0.3</v>
      </c>
      <c r="DA43" s="638"/>
      <c r="DB43" s="638"/>
      <c r="DC43" s="639"/>
      <c r="DD43" s="633">
        <v>127937</v>
      </c>
      <c r="DE43" s="636"/>
      <c r="DF43" s="636"/>
      <c r="DG43" s="636"/>
      <c r="DH43" s="636"/>
      <c r="DI43" s="636"/>
      <c r="DJ43" s="636"/>
      <c r="DK43" s="637"/>
      <c r="DL43" s="605"/>
      <c r="DM43" s="606"/>
      <c r="DN43" s="606"/>
      <c r="DO43" s="606"/>
      <c r="DP43" s="606"/>
      <c r="DQ43" s="606"/>
      <c r="DR43" s="606"/>
      <c r="DS43" s="606"/>
      <c r="DT43" s="606"/>
      <c r="DU43" s="606"/>
      <c r="DV43" s="607"/>
      <c r="DW43" s="602"/>
      <c r="DX43" s="603"/>
      <c r="DY43" s="603"/>
      <c r="DZ43" s="603"/>
      <c r="EA43" s="603"/>
      <c r="EB43" s="603"/>
      <c r="EC43" s="604"/>
    </row>
    <row r="44" spans="2:133" ht="11.25" customHeight="1" x14ac:dyDescent="0.15">
      <c r="B44" s="634" t="s">
        <v>343</v>
      </c>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4"/>
      <c r="AN44" s="634"/>
      <c r="AO44" s="634"/>
      <c r="AP44" s="634"/>
      <c r="AQ44" s="634"/>
      <c r="AR44" s="634"/>
      <c r="AS44" s="634"/>
      <c r="AT44" s="634"/>
      <c r="AU44" s="634"/>
      <c r="AV44" s="634"/>
      <c r="AW44" s="634"/>
      <c r="AX44" s="634"/>
      <c r="AY44" s="634"/>
      <c r="AZ44" s="634"/>
      <c r="BA44" s="634"/>
      <c r="BB44" s="634"/>
      <c r="BC44" s="634"/>
      <c r="BD44" s="634"/>
      <c r="BE44" s="634"/>
      <c r="BF44" s="634"/>
      <c r="BG44" s="634"/>
      <c r="BH44" s="634"/>
      <c r="BI44" s="634"/>
      <c r="BJ44" s="634"/>
      <c r="BK44" s="634"/>
      <c r="BL44" s="634"/>
      <c r="BM44" s="634"/>
      <c r="BN44" s="634"/>
      <c r="BO44" s="634"/>
      <c r="BP44" s="634"/>
      <c r="BQ44" s="634"/>
      <c r="BR44" s="634"/>
      <c r="BS44" s="634"/>
      <c r="BT44" s="634"/>
      <c r="BU44" s="634"/>
      <c r="BV44" s="634"/>
      <c r="BW44" s="634"/>
      <c r="BX44" s="634"/>
      <c r="BY44" s="634"/>
      <c r="BZ44" s="634"/>
      <c r="CA44" s="634"/>
      <c r="CB44" s="634"/>
      <c r="CC44" s="635"/>
      <c r="CD44" s="640" t="s">
        <v>292</v>
      </c>
      <c r="CE44" s="641"/>
      <c r="CF44" s="624" t="s">
        <v>344</v>
      </c>
      <c r="CG44" s="625"/>
      <c r="CH44" s="625"/>
      <c r="CI44" s="625"/>
      <c r="CJ44" s="625"/>
      <c r="CK44" s="625"/>
      <c r="CL44" s="625"/>
      <c r="CM44" s="625"/>
      <c r="CN44" s="625"/>
      <c r="CO44" s="625"/>
      <c r="CP44" s="625"/>
      <c r="CQ44" s="626"/>
      <c r="CR44" s="627">
        <v>3776314</v>
      </c>
      <c r="CS44" s="628"/>
      <c r="CT44" s="628"/>
      <c r="CU44" s="628"/>
      <c r="CV44" s="628"/>
      <c r="CW44" s="628"/>
      <c r="CX44" s="628"/>
      <c r="CY44" s="629"/>
      <c r="CZ44" s="630">
        <v>9.5</v>
      </c>
      <c r="DA44" s="631"/>
      <c r="DB44" s="631"/>
      <c r="DC44" s="632"/>
      <c r="DD44" s="633">
        <v>650692</v>
      </c>
      <c r="DE44" s="628"/>
      <c r="DF44" s="628"/>
      <c r="DG44" s="628"/>
      <c r="DH44" s="628"/>
      <c r="DI44" s="628"/>
      <c r="DJ44" s="628"/>
      <c r="DK44" s="629"/>
      <c r="DL44" s="605"/>
      <c r="DM44" s="606"/>
      <c r="DN44" s="606"/>
      <c r="DO44" s="606"/>
      <c r="DP44" s="606"/>
      <c r="DQ44" s="606"/>
      <c r="DR44" s="606"/>
      <c r="DS44" s="606"/>
      <c r="DT44" s="606"/>
      <c r="DU44" s="606"/>
      <c r="DV44" s="607"/>
      <c r="DW44" s="602"/>
      <c r="DX44" s="603"/>
      <c r="DY44" s="603"/>
      <c r="DZ44" s="603"/>
      <c r="EA44" s="603"/>
      <c r="EB44" s="603"/>
      <c r="EC44" s="604"/>
    </row>
    <row r="45" spans="2:133" ht="11.25" customHeight="1" x14ac:dyDescent="0.15">
      <c r="B45" s="634" t="s">
        <v>345</v>
      </c>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4"/>
      <c r="AF45" s="634"/>
      <c r="AG45" s="634"/>
      <c r="AH45" s="634"/>
      <c r="AI45" s="634"/>
      <c r="AJ45" s="634"/>
      <c r="AK45" s="634"/>
      <c r="AL45" s="634"/>
      <c r="AM45" s="634"/>
      <c r="AN45" s="634"/>
      <c r="AO45" s="634"/>
      <c r="AP45" s="634"/>
      <c r="AQ45" s="634"/>
      <c r="AR45" s="634"/>
      <c r="AS45" s="634"/>
      <c r="AT45" s="634"/>
      <c r="AU45" s="634"/>
      <c r="AV45" s="634"/>
      <c r="AW45" s="634"/>
      <c r="AX45" s="634"/>
      <c r="AY45" s="634"/>
      <c r="AZ45" s="634"/>
      <c r="BA45" s="634"/>
      <c r="BB45" s="634"/>
      <c r="BC45" s="634"/>
      <c r="BD45" s="634"/>
      <c r="BE45" s="634"/>
      <c r="BF45" s="634"/>
      <c r="BG45" s="634"/>
      <c r="BH45" s="634"/>
      <c r="BI45" s="634"/>
      <c r="BJ45" s="634"/>
      <c r="BK45" s="634"/>
      <c r="BL45" s="634"/>
      <c r="BM45" s="634"/>
      <c r="BN45" s="634"/>
      <c r="BO45" s="634"/>
      <c r="BP45" s="634"/>
      <c r="BQ45" s="634"/>
      <c r="BR45" s="634"/>
      <c r="BS45" s="634"/>
      <c r="BT45" s="634"/>
      <c r="BU45" s="634"/>
      <c r="BV45" s="634"/>
      <c r="BW45" s="634"/>
      <c r="BX45" s="634"/>
      <c r="BY45" s="634"/>
      <c r="BZ45" s="634"/>
      <c r="CA45" s="634"/>
      <c r="CB45" s="634"/>
      <c r="CC45" s="635"/>
      <c r="CD45" s="642"/>
      <c r="CE45" s="643"/>
      <c r="CF45" s="624" t="s">
        <v>346</v>
      </c>
      <c r="CG45" s="625"/>
      <c r="CH45" s="625"/>
      <c r="CI45" s="625"/>
      <c r="CJ45" s="625"/>
      <c r="CK45" s="625"/>
      <c r="CL45" s="625"/>
      <c r="CM45" s="625"/>
      <c r="CN45" s="625"/>
      <c r="CO45" s="625"/>
      <c r="CP45" s="625"/>
      <c r="CQ45" s="626"/>
      <c r="CR45" s="627">
        <v>1615461</v>
      </c>
      <c r="CS45" s="636"/>
      <c r="CT45" s="636"/>
      <c r="CU45" s="636"/>
      <c r="CV45" s="636"/>
      <c r="CW45" s="636"/>
      <c r="CX45" s="636"/>
      <c r="CY45" s="637"/>
      <c r="CZ45" s="630">
        <v>4</v>
      </c>
      <c r="DA45" s="638"/>
      <c r="DB45" s="638"/>
      <c r="DC45" s="639"/>
      <c r="DD45" s="633">
        <v>146660</v>
      </c>
      <c r="DE45" s="636"/>
      <c r="DF45" s="636"/>
      <c r="DG45" s="636"/>
      <c r="DH45" s="636"/>
      <c r="DI45" s="636"/>
      <c r="DJ45" s="636"/>
      <c r="DK45" s="637"/>
      <c r="DL45" s="605"/>
      <c r="DM45" s="606"/>
      <c r="DN45" s="606"/>
      <c r="DO45" s="606"/>
      <c r="DP45" s="606"/>
      <c r="DQ45" s="606"/>
      <c r="DR45" s="606"/>
      <c r="DS45" s="606"/>
      <c r="DT45" s="606"/>
      <c r="DU45" s="606"/>
      <c r="DV45" s="607"/>
      <c r="DW45" s="602"/>
      <c r="DX45" s="603"/>
      <c r="DY45" s="603"/>
      <c r="DZ45" s="603"/>
      <c r="EA45" s="603"/>
      <c r="EB45" s="603"/>
      <c r="EC45" s="604"/>
    </row>
    <row r="46" spans="2:133" ht="11.25" customHeight="1" x14ac:dyDescent="0.15">
      <c r="B46" s="213"/>
      <c r="CD46" s="642"/>
      <c r="CE46" s="643"/>
      <c r="CF46" s="624" t="s">
        <v>347</v>
      </c>
      <c r="CG46" s="625"/>
      <c r="CH46" s="625"/>
      <c r="CI46" s="625"/>
      <c r="CJ46" s="625"/>
      <c r="CK46" s="625"/>
      <c r="CL46" s="625"/>
      <c r="CM46" s="625"/>
      <c r="CN46" s="625"/>
      <c r="CO46" s="625"/>
      <c r="CP46" s="625"/>
      <c r="CQ46" s="626"/>
      <c r="CR46" s="627">
        <v>2110813</v>
      </c>
      <c r="CS46" s="628"/>
      <c r="CT46" s="628"/>
      <c r="CU46" s="628"/>
      <c r="CV46" s="628"/>
      <c r="CW46" s="628"/>
      <c r="CX46" s="628"/>
      <c r="CY46" s="629"/>
      <c r="CZ46" s="630">
        <v>5.3</v>
      </c>
      <c r="DA46" s="631"/>
      <c r="DB46" s="631"/>
      <c r="DC46" s="632"/>
      <c r="DD46" s="633">
        <v>498592</v>
      </c>
      <c r="DE46" s="628"/>
      <c r="DF46" s="628"/>
      <c r="DG46" s="628"/>
      <c r="DH46" s="628"/>
      <c r="DI46" s="628"/>
      <c r="DJ46" s="628"/>
      <c r="DK46" s="629"/>
      <c r="DL46" s="605"/>
      <c r="DM46" s="606"/>
      <c r="DN46" s="606"/>
      <c r="DO46" s="606"/>
      <c r="DP46" s="606"/>
      <c r="DQ46" s="606"/>
      <c r="DR46" s="606"/>
      <c r="DS46" s="606"/>
      <c r="DT46" s="606"/>
      <c r="DU46" s="606"/>
      <c r="DV46" s="607"/>
      <c r="DW46" s="602"/>
      <c r="DX46" s="603"/>
      <c r="DY46" s="603"/>
      <c r="DZ46" s="603"/>
      <c r="EA46" s="603"/>
      <c r="EB46" s="603"/>
      <c r="EC46" s="604"/>
    </row>
    <row r="47" spans="2:133" ht="11.25" customHeight="1" x14ac:dyDescent="0.15">
      <c r="B47" s="213"/>
      <c r="CD47" s="642"/>
      <c r="CE47" s="643"/>
      <c r="CF47" s="624" t="s">
        <v>348</v>
      </c>
      <c r="CG47" s="625"/>
      <c r="CH47" s="625"/>
      <c r="CI47" s="625"/>
      <c r="CJ47" s="625"/>
      <c r="CK47" s="625"/>
      <c r="CL47" s="625"/>
      <c r="CM47" s="625"/>
      <c r="CN47" s="625"/>
      <c r="CO47" s="625"/>
      <c r="CP47" s="625"/>
      <c r="CQ47" s="626"/>
      <c r="CR47" s="627">
        <v>30029</v>
      </c>
      <c r="CS47" s="636"/>
      <c r="CT47" s="636"/>
      <c r="CU47" s="636"/>
      <c r="CV47" s="636"/>
      <c r="CW47" s="636"/>
      <c r="CX47" s="636"/>
      <c r="CY47" s="637"/>
      <c r="CZ47" s="630">
        <v>0.1</v>
      </c>
      <c r="DA47" s="638"/>
      <c r="DB47" s="638"/>
      <c r="DC47" s="639"/>
      <c r="DD47" s="633">
        <v>1729</v>
      </c>
      <c r="DE47" s="636"/>
      <c r="DF47" s="636"/>
      <c r="DG47" s="636"/>
      <c r="DH47" s="636"/>
      <c r="DI47" s="636"/>
      <c r="DJ47" s="636"/>
      <c r="DK47" s="637"/>
      <c r="DL47" s="605"/>
      <c r="DM47" s="606"/>
      <c r="DN47" s="606"/>
      <c r="DO47" s="606"/>
      <c r="DP47" s="606"/>
      <c r="DQ47" s="606"/>
      <c r="DR47" s="606"/>
      <c r="DS47" s="606"/>
      <c r="DT47" s="606"/>
      <c r="DU47" s="606"/>
      <c r="DV47" s="607"/>
      <c r="DW47" s="602"/>
      <c r="DX47" s="603"/>
      <c r="DY47" s="603"/>
      <c r="DZ47" s="603"/>
      <c r="EA47" s="603"/>
      <c r="EB47" s="603"/>
      <c r="EC47" s="604"/>
    </row>
    <row r="48" spans="2:133" x14ac:dyDescent="0.15">
      <c r="B48" s="213"/>
      <c r="CD48" s="644"/>
      <c r="CE48" s="645"/>
      <c r="CF48" s="624" t="s">
        <v>349</v>
      </c>
      <c r="CG48" s="625"/>
      <c r="CH48" s="625"/>
      <c r="CI48" s="625"/>
      <c r="CJ48" s="625"/>
      <c r="CK48" s="625"/>
      <c r="CL48" s="625"/>
      <c r="CM48" s="625"/>
      <c r="CN48" s="625"/>
      <c r="CO48" s="625"/>
      <c r="CP48" s="625"/>
      <c r="CQ48" s="626"/>
      <c r="CR48" s="627" t="s">
        <v>122</v>
      </c>
      <c r="CS48" s="628"/>
      <c r="CT48" s="628"/>
      <c r="CU48" s="628"/>
      <c r="CV48" s="628"/>
      <c r="CW48" s="628"/>
      <c r="CX48" s="628"/>
      <c r="CY48" s="629"/>
      <c r="CZ48" s="630" t="s">
        <v>122</v>
      </c>
      <c r="DA48" s="631"/>
      <c r="DB48" s="631"/>
      <c r="DC48" s="632"/>
      <c r="DD48" s="633" t="s">
        <v>122</v>
      </c>
      <c r="DE48" s="628"/>
      <c r="DF48" s="628"/>
      <c r="DG48" s="628"/>
      <c r="DH48" s="628"/>
      <c r="DI48" s="628"/>
      <c r="DJ48" s="628"/>
      <c r="DK48" s="629"/>
      <c r="DL48" s="605"/>
      <c r="DM48" s="606"/>
      <c r="DN48" s="606"/>
      <c r="DO48" s="606"/>
      <c r="DP48" s="606"/>
      <c r="DQ48" s="606"/>
      <c r="DR48" s="606"/>
      <c r="DS48" s="606"/>
      <c r="DT48" s="606"/>
      <c r="DU48" s="606"/>
      <c r="DV48" s="607"/>
      <c r="DW48" s="602"/>
      <c r="DX48" s="603"/>
      <c r="DY48" s="603"/>
      <c r="DZ48" s="603"/>
      <c r="EA48" s="603"/>
      <c r="EB48" s="603"/>
      <c r="EC48" s="604"/>
    </row>
    <row r="49" spans="2:133" ht="11.25" customHeight="1" x14ac:dyDescent="0.15">
      <c r="B49" s="213"/>
      <c r="CD49" s="608" t="s">
        <v>350</v>
      </c>
      <c r="CE49" s="609"/>
      <c r="CF49" s="609"/>
      <c r="CG49" s="609"/>
      <c r="CH49" s="609"/>
      <c r="CI49" s="609"/>
      <c r="CJ49" s="609"/>
      <c r="CK49" s="609"/>
      <c r="CL49" s="609"/>
      <c r="CM49" s="609"/>
      <c r="CN49" s="609"/>
      <c r="CO49" s="609"/>
      <c r="CP49" s="609"/>
      <c r="CQ49" s="610"/>
      <c r="CR49" s="611">
        <v>39902632</v>
      </c>
      <c r="CS49" s="612"/>
      <c r="CT49" s="612"/>
      <c r="CU49" s="612"/>
      <c r="CV49" s="612"/>
      <c r="CW49" s="612"/>
      <c r="CX49" s="612"/>
      <c r="CY49" s="613"/>
      <c r="CZ49" s="614">
        <v>100</v>
      </c>
      <c r="DA49" s="615"/>
      <c r="DB49" s="615"/>
      <c r="DC49" s="616"/>
      <c r="DD49" s="617">
        <v>27932751</v>
      </c>
      <c r="DE49" s="612"/>
      <c r="DF49" s="612"/>
      <c r="DG49" s="612"/>
      <c r="DH49" s="612"/>
      <c r="DI49" s="612"/>
      <c r="DJ49" s="612"/>
      <c r="DK49" s="613"/>
      <c r="DL49" s="618"/>
      <c r="DM49" s="619"/>
      <c r="DN49" s="619"/>
      <c r="DO49" s="619"/>
      <c r="DP49" s="619"/>
      <c r="DQ49" s="619"/>
      <c r="DR49" s="619"/>
      <c r="DS49" s="619"/>
      <c r="DT49" s="619"/>
      <c r="DU49" s="619"/>
      <c r="DV49" s="620"/>
      <c r="DW49" s="621"/>
      <c r="DX49" s="622"/>
      <c r="DY49" s="622"/>
      <c r="DZ49" s="622"/>
      <c r="EA49" s="622"/>
      <c r="EB49" s="622"/>
      <c r="EC49" s="623"/>
    </row>
  </sheetData>
  <sheetProtection algorithmName="SHA-512" hashValue="uY0tn8hOTJLBAhpddC1LKkrGh5IGp2cciWAsDGlQ2dLDzqXZh0of8cruwrsukEBKaKcCm9KEODHKP2bZCYq+9g==" saltValue="y+lB4oqzydMfZBoCuk0h5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BE13" sqref="BE13"/>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106" t="s">
        <v>351</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6"/>
      <c r="BD2" s="1106"/>
      <c r="BE2" s="1106"/>
      <c r="BF2" s="1106"/>
      <c r="BG2" s="1106"/>
      <c r="BH2" s="1106"/>
      <c r="BI2" s="110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107" t="s">
        <v>352</v>
      </c>
      <c r="DK2" s="1108"/>
      <c r="DL2" s="1108"/>
      <c r="DM2" s="1108"/>
      <c r="DN2" s="1108"/>
      <c r="DO2" s="1109"/>
      <c r="DP2" s="216"/>
      <c r="DQ2" s="1107" t="s">
        <v>353</v>
      </c>
      <c r="DR2" s="1108"/>
      <c r="DS2" s="1108"/>
      <c r="DT2" s="1108"/>
      <c r="DU2" s="1108"/>
      <c r="DV2" s="1108"/>
      <c r="DW2" s="1108"/>
      <c r="DX2" s="1108"/>
      <c r="DY2" s="1108"/>
      <c r="DZ2" s="1109"/>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354</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355</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356</v>
      </c>
      <c r="B5" s="996"/>
      <c r="C5" s="996"/>
      <c r="D5" s="996"/>
      <c r="E5" s="996"/>
      <c r="F5" s="996"/>
      <c r="G5" s="996"/>
      <c r="H5" s="996"/>
      <c r="I5" s="996"/>
      <c r="J5" s="996"/>
      <c r="K5" s="996"/>
      <c r="L5" s="996"/>
      <c r="M5" s="996"/>
      <c r="N5" s="996"/>
      <c r="O5" s="996"/>
      <c r="P5" s="997"/>
      <c r="Q5" s="1001" t="s">
        <v>357</v>
      </c>
      <c r="R5" s="1002"/>
      <c r="S5" s="1002"/>
      <c r="T5" s="1002"/>
      <c r="U5" s="1003"/>
      <c r="V5" s="1001" t="s">
        <v>358</v>
      </c>
      <c r="W5" s="1002"/>
      <c r="X5" s="1002"/>
      <c r="Y5" s="1002"/>
      <c r="Z5" s="1003"/>
      <c r="AA5" s="1001" t="s">
        <v>359</v>
      </c>
      <c r="AB5" s="1002"/>
      <c r="AC5" s="1002"/>
      <c r="AD5" s="1002"/>
      <c r="AE5" s="1002"/>
      <c r="AF5" s="1110" t="s">
        <v>360</v>
      </c>
      <c r="AG5" s="1002"/>
      <c r="AH5" s="1002"/>
      <c r="AI5" s="1002"/>
      <c r="AJ5" s="1015"/>
      <c r="AK5" s="1002" t="s">
        <v>361</v>
      </c>
      <c r="AL5" s="1002"/>
      <c r="AM5" s="1002"/>
      <c r="AN5" s="1002"/>
      <c r="AO5" s="1003"/>
      <c r="AP5" s="1001" t="s">
        <v>362</v>
      </c>
      <c r="AQ5" s="1002"/>
      <c r="AR5" s="1002"/>
      <c r="AS5" s="1002"/>
      <c r="AT5" s="1003"/>
      <c r="AU5" s="1001" t="s">
        <v>363</v>
      </c>
      <c r="AV5" s="1002"/>
      <c r="AW5" s="1002"/>
      <c r="AX5" s="1002"/>
      <c r="AY5" s="1015"/>
      <c r="AZ5" s="220"/>
      <c r="BA5" s="220"/>
      <c r="BB5" s="220"/>
      <c r="BC5" s="220"/>
      <c r="BD5" s="220"/>
      <c r="BE5" s="221"/>
      <c r="BF5" s="221"/>
      <c r="BG5" s="221"/>
      <c r="BH5" s="221"/>
      <c r="BI5" s="221"/>
      <c r="BJ5" s="221"/>
      <c r="BK5" s="221"/>
      <c r="BL5" s="221"/>
      <c r="BM5" s="221"/>
      <c r="BN5" s="221"/>
      <c r="BO5" s="221"/>
      <c r="BP5" s="221"/>
      <c r="BQ5" s="995" t="s">
        <v>364</v>
      </c>
      <c r="BR5" s="996"/>
      <c r="BS5" s="996"/>
      <c r="BT5" s="996"/>
      <c r="BU5" s="996"/>
      <c r="BV5" s="996"/>
      <c r="BW5" s="996"/>
      <c r="BX5" s="996"/>
      <c r="BY5" s="996"/>
      <c r="BZ5" s="996"/>
      <c r="CA5" s="996"/>
      <c r="CB5" s="996"/>
      <c r="CC5" s="996"/>
      <c r="CD5" s="996"/>
      <c r="CE5" s="996"/>
      <c r="CF5" s="996"/>
      <c r="CG5" s="997"/>
      <c r="CH5" s="1001" t="s">
        <v>365</v>
      </c>
      <c r="CI5" s="1002"/>
      <c r="CJ5" s="1002"/>
      <c r="CK5" s="1002"/>
      <c r="CL5" s="1003"/>
      <c r="CM5" s="1001" t="s">
        <v>366</v>
      </c>
      <c r="CN5" s="1002"/>
      <c r="CO5" s="1002"/>
      <c r="CP5" s="1002"/>
      <c r="CQ5" s="1003"/>
      <c r="CR5" s="1001" t="s">
        <v>367</v>
      </c>
      <c r="CS5" s="1002"/>
      <c r="CT5" s="1002"/>
      <c r="CU5" s="1002"/>
      <c r="CV5" s="1003"/>
      <c r="CW5" s="1001" t="s">
        <v>368</v>
      </c>
      <c r="CX5" s="1002"/>
      <c r="CY5" s="1002"/>
      <c r="CZ5" s="1002"/>
      <c r="DA5" s="1003"/>
      <c r="DB5" s="1001" t="s">
        <v>369</v>
      </c>
      <c r="DC5" s="1002"/>
      <c r="DD5" s="1002"/>
      <c r="DE5" s="1002"/>
      <c r="DF5" s="1003"/>
      <c r="DG5" s="1100" t="s">
        <v>370</v>
      </c>
      <c r="DH5" s="1101"/>
      <c r="DI5" s="1101"/>
      <c r="DJ5" s="1101"/>
      <c r="DK5" s="1102"/>
      <c r="DL5" s="1100" t="s">
        <v>371</v>
      </c>
      <c r="DM5" s="1101"/>
      <c r="DN5" s="1101"/>
      <c r="DO5" s="1101"/>
      <c r="DP5" s="1102"/>
      <c r="DQ5" s="1001" t="s">
        <v>372</v>
      </c>
      <c r="DR5" s="1002"/>
      <c r="DS5" s="1002"/>
      <c r="DT5" s="1002"/>
      <c r="DU5" s="1003"/>
      <c r="DV5" s="1001" t="s">
        <v>363</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111"/>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103"/>
      <c r="DH6" s="1104"/>
      <c r="DI6" s="1104"/>
      <c r="DJ6" s="1104"/>
      <c r="DK6" s="1105"/>
      <c r="DL6" s="1103"/>
      <c r="DM6" s="1104"/>
      <c r="DN6" s="1104"/>
      <c r="DO6" s="1104"/>
      <c r="DP6" s="1105"/>
      <c r="DQ6" s="1004"/>
      <c r="DR6" s="1005"/>
      <c r="DS6" s="1005"/>
      <c r="DT6" s="1005"/>
      <c r="DU6" s="1006"/>
      <c r="DV6" s="1004"/>
      <c r="DW6" s="1005"/>
      <c r="DX6" s="1005"/>
      <c r="DY6" s="1005"/>
      <c r="DZ6" s="1016"/>
      <c r="EA6" s="222"/>
    </row>
    <row r="7" spans="1:131" s="223" customFormat="1" ht="26.25" customHeight="1" thickTop="1" x14ac:dyDescent="0.15">
      <c r="A7" s="224">
        <v>1</v>
      </c>
      <c r="B7" s="1047" t="s">
        <v>373</v>
      </c>
      <c r="C7" s="1048"/>
      <c r="D7" s="1048"/>
      <c r="E7" s="1048"/>
      <c r="F7" s="1048"/>
      <c r="G7" s="1048"/>
      <c r="H7" s="1048"/>
      <c r="I7" s="1048"/>
      <c r="J7" s="1048"/>
      <c r="K7" s="1048"/>
      <c r="L7" s="1048"/>
      <c r="M7" s="1048"/>
      <c r="N7" s="1048"/>
      <c r="O7" s="1048"/>
      <c r="P7" s="1049"/>
      <c r="Q7" s="1087">
        <v>41207</v>
      </c>
      <c r="R7" s="1088"/>
      <c r="S7" s="1088"/>
      <c r="T7" s="1088"/>
      <c r="U7" s="1088"/>
      <c r="V7" s="1088">
        <v>39916</v>
      </c>
      <c r="W7" s="1088"/>
      <c r="X7" s="1088"/>
      <c r="Y7" s="1088"/>
      <c r="Z7" s="1088"/>
      <c r="AA7" s="1088">
        <v>1291</v>
      </c>
      <c r="AB7" s="1088"/>
      <c r="AC7" s="1088"/>
      <c r="AD7" s="1088"/>
      <c r="AE7" s="1089"/>
      <c r="AF7" s="1090">
        <v>943</v>
      </c>
      <c r="AG7" s="1091"/>
      <c r="AH7" s="1091"/>
      <c r="AI7" s="1091"/>
      <c r="AJ7" s="1092"/>
      <c r="AK7" s="1093">
        <v>1336</v>
      </c>
      <c r="AL7" s="1094"/>
      <c r="AM7" s="1094"/>
      <c r="AN7" s="1094"/>
      <c r="AO7" s="1094"/>
      <c r="AP7" s="1094">
        <v>38694</v>
      </c>
      <c r="AQ7" s="1094"/>
      <c r="AR7" s="1094"/>
      <c r="AS7" s="1094"/>
      <c r="AT7" s="1094"/>
      <c r="AU7" s="1095"/>
      <c r="AV7" s="1095"/>
      <c r="AW7" s="1095"/>
      <c r="AX7" s="1095"/>
      <c r="AY7" s="1096"/>
      <c r="AZ7" s="220"/>
      <c r="BA7" s="220"/>
      <c r="BB7" s="220"/>
      <c r="BC7" s="220"/>
      <c r="BD7" s="220"/>
      <c r="BE7" s="221"/>
      <c r="BF7" s="221"/>
      <c r="BG7" s="221"/>
      <c r="BH7" s="221"/>
      <c r="BI7" s="221"/>
      <c r="BJ7" s="221"/>
      <c r="BK7" s="221"/>
      <c r="BL7" s="221"/>
      <c r="BM7" s="221"/>
      <c r="BN7" s="221"/>
      <c r="BO7" s="221"/>
      <c r="BP7" s="221"/>
      <c r="BQ7" s="224">
        <v>1</v>
      </c>
      <c r="BR7" s="225"/>
      <c r="BS7" s="1097"/>
      <c r="BT7" s="1098"/>
      <c r="BU7" s="1098"/>
      <c r="BV7" s="1098"/>
      <c r="BW7" s="1098"/>
      <c r="BX7" s="1098"/>
      <c r="BY7" s="1098"/>
      <c r="BZ7" s="1098"/>
      <c r="CA7" s="1098"/>
      <c r="CB7" s="1098"/>
      <c r="CC7" s="1098"/>
      <c r="CD7" s="1098"/>
      <c r="CE7" s="1098"/>
      <c r="CF7" s="1098"/>
      <c r="CG7" s="1099"/>
      <c r="CH7" s="1084"/>
      <c r="CI7" s="1085"/>
      <c r="CJ7" s="1085"/>
      <c r="CK7" s="1085"/>
      <c r="CL7" s="1086"/>
      <c r="CM7" s="1084"/>
      <c r="CN7" s="1085"/>
      <c r="CO7" s="1085"/>
      <c r="CP7" s="1085"/>
      <c r="CQ7" s="1086"/>
      <c r="CR7" s="1084"/>
      <c r="CS7" s="1085"/>
      <c r="CT7" s="1085"/>
      <c r="CU7" s="1085"/>
      <c r="CV7" s="1086"/>
      <c r="CW7" s="1084"/>
      <c r="CX7" s="1085"/>
      <c r="CY7" s="1085"/>
      <c r="CZ7" s="1085"/>
      <c r="DA7" s="1086"/>
      <c r="DB7" s="1084"/>
      <c r="DC7" s="1085"/>
      <c r="DD7" s="1085"/>
      <c r="DE7" s="1085"/>
      <c r="DF7" s="1086"/>
      <c r="DG7" s="1084"/>
      <c r="DH7" s="1085"/>
      <c r="DI7" s="1085"/>
      <c r="DJ7" s="1085"/>
      <c r="DK7" s="1086"/>
      <c r="DL7" s="1084"/>
      <c r="DM7" s="1085"/>
      <c r="DN7" s="1085"/>
      <c r="DO7" s="1085"/>
      <c r="DP7" s="1086"/>
      <c r="DQ7" s="1084"/>
      <c r="DR7" s="1085"/>
      <c r="DS7" s="1085"/>
      <c r="DT7" s="1085"/>
      <c r="DU7" s="1086"/>
      <c r="DV7" s="1097"/>
      <c r="DW7" s="1098"/>
      <c r="DX7" s="1098"/>
      <c r="DY7" s="1098"/>
      <c r="DZ7" s="1112"/>
      <c r="EA7" s="222"/>
    </row>
    <row r="8" spans="1:131" s="223" customFormat="1" ht="26.25" customHeight="1" x14ac:dyDescent="0.15">
      <c r="A8" s="226">
        <v>2</v>
      </c>
      <c r="B8" s="1030" t="s">
        <v>374</v>
      </c>
      <c r="C8" s="1031"/>
      <c r="D8" s="1031"/>
      <c r="E8" s="1031"/>
      <c r="F8" s="1031"/>
      <c r="G8" s="1031"/>
      <c r="H8" s="1031"/>
      <c r="I8" s="1031"/>
      <c r="J8" s="1031"/>
      <c r="K8" s="1031"/>
      <c r="L8" s="1031"/>
      <c r="M8" s="1031"/>
      <c r="N8" s="1031"/>
      <c r="O8" s="1031"/>
      <c r="P8" s="1032"/>
      <c r="Q8" s="1038">
        <v>3</v>
      </c>
      <c r="R8" s="1039"/>
      <c r="S8" s="1039"/>
      <c r="T8" s="1039"/>
      <c r="U8" s="1039"/>
      <c r="V8" s="1039">
        <v>3</v>
      </c>
      <c r="W8" s="1039"/>
      <c r="X8" s="1039"/>
      <c r="Y8" s="1039"/>
      <c r="Z8" s="1039"/>
      <c r="AA8" s="1039">
        <v>0</v>
      </c>
      <c r="AB8" s="1039"/>
      <c r="AC8" s="1039"/>
      <c r="AD8" s="1039"/>
      <c r="AE8" s="1040"/>
      <c r="AF8" s="1035" t="s">
        <v>122</v>
      </c>
      <c r="AG8" s="1036"/>
      <c r="AH8" s="1036"/>
      <c r="AI8" s="1036"/>
      <c r="AJ8" s="1037"/>
      <c r="AK8" s="1080" t="s">
        <v>547</v>
      </c>
      <c r="AL8" s="1081"/>
      <c r="AM8" s="1081"/>
      <c r="AN8" s="1081"/>
      <c r="AO8" s="1081"/>
      <c r="AP8" s="1081" t="s">
        <v>547</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t="s">
        <v>375</v>
      </c>
      <c r="C9" s="1031"/>
      <c r="D9" s="1031"/>
      <c r="E9" s="1031"/>
      <c r="F9" s="1031"/>
      <c r="G9" s="1031"/>
      <c r="H9" s="1031"/>
      <c r="I9" s="1031"/>
      <c r="J9" s="1031"/>
      <c r="K9" s="1031"/>
      <c r="L9" s="1031"/>
      <c r="M9" s="1031"/>
      <c r="N9" s="1031"/>
      <c r="O9" s="1031"/>
      <c r="P9" s="1032"/>
      <c r="Q9" s="1038">
        <v>1</v>
      </c>
      <c r="R9" s="1039"/>
      <c r="S9" s="1039"/>
      <c r="T9" s="1039"/>
      <c r="U9" s="1039"/>
      <c r="V9" s="1039">
        <v>0</v>
      </c>
      <c r="W9" s="1039"/>
      <c r="X9" s="1039"/>
      <c r="Y9" s="1039"/>
      <c r="Z9" s="1039"/>
      <c r="AA9" s="1039">
        <v>0</v>
      </c>
      <c r="AB9" s="1039"/>
      <c r="AC9" s="1039"/>
      <c r="AD9" s="1039"/>
      <c r="AE9" s="1040"/>
      <c r="AF9" s="1035">
        <v>0</v>
      </c>
      <c r="AG9" s="1036"/>
      <c r="AH9" s="1036"/>
      <c r="AI9" s="1036"/>
      <c r="AJ9" s="1037"/>
      <c r="AK9" s="1080">
        <v>0</v>
      </c>
      <c r="AL9" s="1081"/>
      <c r="AM9" s="1081"/>
      <c r="AN9" s="1081"/>
      <c r="AO9" s="1081"/>
      <c r="AP9" s="1081" t="s">
        <v>547</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t="s">
        <v>376</v>
      </c>
      <c r="C10" s="1031"/>
      <c r="D10" s="1031"/>
      <c r="E10" s="1031"/>
      <c r="F10" s="1031"/>
      <c r="G10" s="1031"/>
      <c r="H10" s="1031"/>
      <c r="I10" s="1031"/>
      <c r="J10" s="1031"/>
      <c r="K10" s="1031"/>
      <c r="L10" s="1031"/>
      <c r="M10" s="1031"/>
      <c r="N10" s="1031"/>
      <c r="O10" s="1031"/>
      <c r="P10" s="1032"/>
      <c r="Q10" s="1038">
        <v>183</v>
      </c>
      <c r="R10" s="1039"/>
      <c r="S10" s="1039"/>
      <c r="T10" s="1039"/>
      <c r="U10" s="1039"/>
      <c r="V10" s="1039">
        <v>183</v>
      </c>
      <c r="W10" s="1039"/>
      <c r="X10" s="1039"/>
      <c r="Y10" s="1039"/>
      <c r="Z10" s="1039"/>
      <c r="AA10" s="1039">
        <v>0</v>
      </c>
      <c r="AB10" s="1039"/>
      <c r="AC10" s="1039"/>
      <c r="AD10" s="1039"/>
      <c r="AE10" s="1040"/>
      <c r="AF10" s="1035" t="s">
        <v>122</v>
      </c>
      <c r="AG10" s="1036"/>
      <c r="AH10" s="1036"/>
      <c r="AI10" s="1036"/>
      <c r="AJ10" s="1037"/>
      <c r="AK10" s="1080" t="s">
        <v>547</v>
      </c>
      <c r="AL10" s="1081"/>
      <c r="AM10" s="1081"/>
      <c r="AN10" s="1081"/>
      <c r="AO10" s="1081"/>
      <c r="AP10" s="1081">
        <v>591</v>
      </c>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377</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378</v>
      </c>
      <c r="B23" s="937" t="s">
        <v>379</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943</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380</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381</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356</v>
      </c>
      <c r="B26" s="996"/>
      <c r="C26" s="996"/>
      <c r="D26" s="996"/>
      <c r="E26" s="996"/>
      <c r="F26" s="996"/>
      <c r="G26" s="996"/>
      <c r="H26" s="996"/>
      <c r="I26" s="996"/>
      <c r="J26" s="996"/>
      <c r="K26" s="996"/>
      <c r="L26" s="996"/>
      <c r="M26" s="996"/>
      <c r="N26" s="996"/>
      <c r="O26" s="996"/>
      <c r="P26" s="997"/>
      <c r="Q26" s="1001" t="s">
        <v>382</v>
      </c>
      <c r="R26" s="1002"/>
      <c r="S26" s="1002"/>
      <c r="T26" s="1002"/>
      <c r="U26" s="1003"/>
      <c r="V26" s="1001" t="s">
        <v>383</v>
      </c>
      <c r="W26" s="1002"/>
      <c r="X26" s="1002"/>
      <c r="Y26" s="1002"/>
      <c r="Z26" s="1003"/>
      <c r="AA26" s="1001" t="s">
        <v>384</v>
      </c>
      <c r="AB26" s="1002"/>
      <c r="AC26" s="1002"/>
      <c r="AD26" s="1002"/>
      <c r="AE26" s="1002"/>
      <c r="AF26" s="1055" t="s">
        <v>385</v>
      </c>
      <c r="AG26" s="1008"/>
      <c r="AH26" s="1008"/>
      <c r="AI26" s="1008"/>
      <c r="AJ26" s="1056"/>
      <c r="AK26" s="1002" t="s">
        <v>386</v>
      </c>
      <c r="AL26" s="1002"/>
      <c r="AM26" s="1002"/>
      <c r="AN26" s="1002"/>
      <c r="AO26" s="1003"/>
      <c r="AP26" s="1001" t="s">
        <v>387</v>
      </c>
      <c r="AQ26" s="1002"/>
      <c r="AR26" s="1002"/>
      <c r="AS26" s="1002"/>
      <c r="AT26" s="1003"/>
      <c r="AU26" s="1001" t="s">
        <v>388</v>
      </c>
      <c r="AV26" s="1002"/>
      <c r="AW26" s="1002"/>
      <c r="AX26" s="1002"/>
      <c r="AY26" s="1003"/>
      <c r="AZ26" s="1001" t="s">
        <v>389</v>
      </c>
      <c r="BA26" s="1002"/>
      <c r="BB26" s="1002"/>
      <c r="BC26" s="1002"/>
      <c r="BD26" s="1003"/>
      <c r="BE26" s="1001" t="s">
        <v>363</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390</v>
      </c>
      <c r="C28" s="1048"/>
      <c r="D28" s="1048"/>
      <c r="E28" s="1048"/>
      <c r="F28" s="1048"/>
      <c r="G28" s="1048"/>
      <c r="H28" s="1048"/>
      <c r="I28" s="1048"/>
      <c r="J28" s="1048"/>
      <c r="K28" s="1048"/>
      <c r="L28" s="1048"/>
      <c r="M28" s="1048"/>
      <c r="N28" s="1048"/>
      <c r="O28" s="1048"/>
      <c r="P28" s="1049"/>
      <c r="Q28" s="1050">
        <v>7799</v>
      </c>
      <c r="R28" s="1051"/>
      <c r="S28" s="1051"/>
      <c r="T28" s="1051"/>
      <c r="U28" s="1051"/>
      <c r="V28" s="1051">
        <v>7792</v>
      </c>
      <c r="W28" s="1051"/>
      <c r="X28" s="1051"/>
      <c r="Y28" s="1051"/>
      <c r="Z28" s="1051"/>
      <c r="AA28" s="1051">
        <v>7</v>
      </c>
      <c r="AB28" s="1051"/>
      <c r="AC28" s="1051"/>
      <c r="AD28" s="1051"/>
      <c r="AE28" s="1052"/>
      <c r="AF28" s="1053">
        <v>7</v>
      </c>
      <c r="AG28" s="1051"/>
      <c r="AH28" s="1051"/>
      <c r="AI28" s="1051"/>
      <c r="AJ28" s="1054"/>
      <c r="AK28" s="1042">
        <v>653</v>
      </c>
      <c r="AL28" s="1043"/>
      <c r="AM28" s="1043"/>
      <c r="AN28" s="1043"/>
      <c r="AO28" s="1043"/>
      <c r="AP28" s="1043" t="s">
        <v>489</v>
      </c>
      <c r="AQ28" s="1043"/>
      <c r="AR28" s="1043"/>
      <c r="AS28" s="1043"/>
      <c r="AT28" s="1043"/>
      <c r="AU28" s="1043" t="s">
        <v>489</v>
      </c>
      <c r="AV28" s="1043"/>
      <c r="AW28" s="1043"/>
      <c r="AX28" s="1043"/>
      <c r="AY28" s="1043"/>
      <c r="AZ28" s="1044" t="s">
        <v>547</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391</v>
      </c>
      <c r="C29" s="1031"/>
      <c r="D29" s="1031"/>
      <c r="E29" s="1031"/>
      <c r="F29" s="1031"/>
      <c r="G29" s="1031"/>
      <c r="H29" s="1031"/>
      <c r="I29" s="1031"/>
      <c r="J29" s="1031"/>
      <c r="K29" s="1031"/>
      <c r="L29" s="1031"/>
      <c r="M29" s="1031"/>
      <c r="N29" s="1031"/>
      <c r="O29" s="1031"/>
      <c r="P29" s="1032"/>
      <c r="Q29" s="1038">
        <v>1463</v>
      </c>
      <c r="R29" s="1039"/>
      <c r="S29" s="1039"/>
      <c r="T29" s="1039"/>
      <c r="U29" s="1039"/>
      <c r="V29" s="1039">
        <v>1458</v>
      </c>
      <c r="W29" s="1039"/>
      <c r="X29" s="1039"/>
      <c r="Y29" s="1039"/>
      <c r="Z29" s="1039"/>
      <c r="AA29" s="1039">
        <v>5</v>
      </c>
      <c r="AB29" s="1039"/>
      <c r="AC29" s="1039"/>
      <c r="AD29" s="1039"/>
      <c r="AE29" s="1040"/>
      <c r="AF29" s="1035">
        <v>5</v>
      </c>
      <c r="AG29" s="1036"/>
      <c r="AH29" s="1036"/>
      <c r="AI29" s="1036"/>
      <c r="AJ29" s="1037"/>
      <c r="AK29" s="980">
        <v>306</v>
      </c>
      <c r="AL29" s="971"/>
      <c r="AM29" s="971"/>
      <c r="AN29" s="971"/>
      <c r="AO29" s="971"/>
      <c r="AP29" s="971" t="s">
        <v>489</v>
      </c>
      <c r="AQ29" s="971"/>
      <c r="AR29" s="971"/>
      <c r="AS29" s="971"/>
      <c r="AT29" s="971"/>
      <c r="AU29" s="971" t="s">
        <v>489</v>
      </c>
      <c r="AV29" s="971"/>
      <c r="AW29" s="971"/>
      <c r="AX29" s="971"/>
      <c r="AY29" s="971"/>
      <c r="AZ29" s="971" t="s">
        <v>547</v>
      </c>
      <c r="BA29" s="971"/>
      <c r="BB29" s="971"/>
      <c r="BC29" s="971"/>
      <c r="BD29" s="97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392</v>
      </c>
      <c r="C30" s="1031"/>
      <c r="D30" s="1031"/>
      <c r="E30" s="1031"/>
      <c r="F30" s="1031"/>
      <c r="G30" s="1031"/>
      <c r="H30" s="1031"/>
      <c r="I30" s="1031"/>
      <c r="J30" s="1031"/>
      <c r="K30" s="1031"/>
      <c r="L30" s="1031"/>
      <c r="M30" s="1031"/>
      <c r="N30" s="1031"/>
      <c r="O30" s="1031"/>
      <c r="P30" s="1032"/>
      <c r="Q30" s="1038">
        <v>7175</v>
      </c>
      <c r="R30" s="1039"/>
      <c r="S30" s="1039"/>
      <c r="T30" s="1039"/>
      <c r="U30" s="1039"/>
      <c r="V30" s="1039">
        <v>7126</v>
      </c>
      <c r="W30" s="1039"/>
      <c r="X30" s="1039"/>
      <c r="Y30" s="1039"/>
      <c r="Z30" s="1039"/>
      <c r="AA30" s="1039">
        <v>49</v>
      </c>
      <c r="AB30" s="1039"/>
      <c r="AC30" s="1039"/>
      <c r="AD30" s="1039"/>
      <c r="AE30" s="1040"/>
      <c r="AF30" s="1035">
        <v>49</v>
      </c>
      <c r="AG30" s="1036"/>
      <c r="AH30" s="1036"/>
      <c r="AI30" s="1036"/>
      <c r="AJ30" s="1037"/>
      <c r="AK30" s="980">
        <v>1082</v>
      </c>
      <c r="AL30" s="971"/>
      <c r="AM30" s="971"/>
      <c r="AN30" s="971"/>
      <c r="AO30" s="971"/>
      <c r="AP30" s="971" t="s">
        <v>489</v>
      </c>
      <c r="AQ30" s="971"/>
      <c r="AR30" s="971"/>
      <c r="AS30" s="971"/>
      <c r="AT30" s="971"/>
      <c r="AU30" s="971" t="s">
        <v>489</v>
      </c>
      <c r="AV30" s="971"/>
      <c r="AW30" s="971"/>
      <c r="AX30" s="971"/>
      <c r="AY30" s="971"/>
      <c r="AZ30" s="971" t="s">
        <v>489</v>
      </c>
      <c r="BA30" s="971"/>
      <c r="BB30" s="971"/>
      <c r="BC30" s="971"/>
      <c r="BD30" s="97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393</v>
      </c>
      <c r="C31" s="1031"/>
      <c r="D31" s="1031"/>
      <c r="E31" s="1031"/>
      <c r="F31" s="1031"/>
      <c r="G31" s="1031"/>
      <c r="H31" s="1031"/>
      <c r="I31" s="1031"/>
      <c r="J31" s="1031"/>
      <c r="K31" s="1031"/>
      <c r="L31" s="1031"/>
      <c r="M31" s="1031"/>
      <c r="N31" s="1031"/>
      <c r="O31" s="1031"/>
      <c r="P31" s="1032"/>
      <c r="Q31" s="1038">
        <v>1041</v>
      </c>
      <c r="R31" s="1039"/>
      <c r="S31" s="1039"/>
      <c r="T31" s="1039"/>
      <c r="U31" s="1039"/>
      <c r="V31" s="1039">
        <v>917</v>
      </c>
      <c r="W31" s="1039"/>
      <c r="X31" s="1039"/>
      <c r="Y31" s="1039"/>
      <c r="Z31" s="1039"/>
      <c r="AA31" s="1039">
        <v>124</v>
      </c>
      <c r="AB31" s="1039"/>
      <c r="AC31" s="1039"/>
      <c r="AD31" s="1039"/>
      <c r="AE31" s="1040"/>
      <c r="AF31" s="1035">
        <v>1200</v>
      </c>
      <c r="AG31" s="1036"/>
      <c r="AH31" s="1036"/>
      <c r="AI31" s="1036"/>
      <c r="AJ31" s="1037"/>
      <c r="AK31" s="980">
        <v>6</v>
      </c>
      <c r="AL31" s="971"/>
      <c r="AM31" s="971"/>
      <c r="AN31" s="971"/>
      <c r="AO31" s="971"/>
      <c r="AP31" s="971">
        <v>1553</v>
      </c>
      <c r="AQ31" s="971"/>
      <c r="AR31" s="971"/>
      <c r="AS31" s="971"/>
      <c r="AT31" s="971"/>
      <c r="AU31" s="971">
        <v>17</v>
      </c>
      <c r="AV31" s="971"/>
      <c r="AW31" s="971"/>
      <c r="AX31" s="971"/>
      <c r="AY31" s="971"/>
      <c r="AZ31" s="971" t="s">
        <v>489</v>
      </c>
      <c r="BA31" s="971"/>
      <c r="BB31" s="971"/>
      <c r="BC31" s="971"/>
      <c r="BD31" s="971"/>
      <c r="BE31" s="972" t="s">
        <v>394</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395</v>
      </c>
      <c r="C32" s="1031"/>
      <c r="D32" s="1031"/>
      <c r="E32" s="1031"/>
      <c r="F32" s="1031"/>
      <c r="G32" s="1031"/>
      <c r="H32" s="1031"/>
      <c r="I32" s="1031"/>
      <c r="J32" s="1031"/>
      <c r="K32" s="1031"/>
      <c r="L32" s="1031"/>
      <c r="M32" s="1031"/>
      <c r="N32" s="1031"/>
      <c r="O32" s="1031"/>
      <c r="P32" s="1032"/>
      <c r="Q32" s="1038">
        <v>4418</v>
      </c>
      <c r="R32" s="1039"/>
      <c r="S32" s="1039"/>
      <c r="T32" s="1039"/>
      <c r="U32" s="1039"/>
      <c r="V32" s="1039">
        <v>4163</v>
      </c>
      <c r="W32" s="1039"/>
      <c r="X32" s="1039"/>
      <c r="Y32" s="1039"/>
      <c r="Z32" s="1039"/>
      <c r="AA32" s="1039">
        <v>255</v>
      </c>
      <c r="AB32" s="1039"/>
      <c r="AC32" s="1039"/>
      <c r="AD32" s="1039"/>
      <c r="AE32" s="1040"/>
      <c r="AF32" s="1035">
        <v>480</v>
      </c>
      <c r="AG32" s="1036"/>
      <c r="AH32" s="1036"/>
      <c r="AI32" s="1036"/>
      <c r="AJ32" s="1037"/>
      <c r="AK32" s="980">
        <v>3326</v>
      </c>
      <c r="AL32" s="971"/>
      <c r="AM32" s="971"/>
      <c r="AN32" s="971"/>
      <c r="AO32" s="971"/>
      <c r="AP32" s="971">
        <v>17384</v>
      </c>
      <c r="AQ32" s="971"/>
      <c r="AR32" s="971"/>
      <c r="AS32" s="971"/>
      <c r="AT32" s="971"/>
      <c r="AU32" s="971">
        <v>12951</v>
      </c>
      <c r="AV32" s="971"/>
      <c r="AW32" s="971"/>
      <c r="AX32" s="971"/>
      <c r="AY32" s="971"/>
      <c r="AZ32" s="971" t="s">
        <v>489</v>
      </c>
      <c r="BA32" s="971"/>
      <c r="BB32" s="971"/>
      <c r="BC32" s="971"/>
      <c r="BD32" s="97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396</v>
      </c>
      <c r="C33" s="1031"/>
      <c r="D33" s="1031"/>
      <c r="E33" s="1031"/>
      <c r="F33" s="1031"/>
      <c r="G33" s="1031"/>
      <c r="H33" s="1031"/>
      <c r="I33" s="1031"/>
      <c r="J33" s="1031"/>
      <c r="K33" s="1031"/>
      <c r="L33" s="1031"/>
      <c r="M33" s="1031"/>
      <c r="N33" s="1031"/>
      <c r="O33" s="1031"/>
      <c r="P33" s="1032"/>
      <c r="Q33" s="1038">
        <v>131</v>
      </c>
      <c r="R33" s="1039"/>
      <c r="S33" s="1039"/>
      <c r="T33" s="1039"/>
      <c r="U33" s="1039"/>
      <c r="V33" s="1039">
        <v>201</v>
      </c>
      <c r="W33" s="1039"/>
      <c r="X33" s="1039"/>
      <c r="Y33" s="1039"/>
      <c r="Z33" s="1039"/>
      <c r="AA33" s="1039">
        <v>-70</v>
      </c>
      <c r="AB33" s="1039"/>
      <c r="AC33" s="1039"/>
      <c r="AD33" s="1039"/>
      <c r="AE33" s="1040"/>
      <c r="AF33" s="1035">
        <v>11</v>
      </c>
      <c r="AG33" s="1036"/>
      <c r="AH33" s="1036"/>
      <c r="AI33" s="1036"/>
      <c r="AJ33" s="1037"/>
      <c r="AK33" s="980" t="s">
        <v>489</v>
      </c>
      <c r="AL33" s="971"/>
      <c r="AM33" s="971"/>
      <c r="AN33" s="971"/>
      <c r="AO33" s="971"/>
      <c r="AP33" s="971" t="s">
        <v>489</v>
      </c>
      <c r="AQ33" s="971"/>
      <c r="AR33" s="971"/>
      <c r="AS33" s="971"/>
      <c r="AT33" s="971"/>
      <c r="AU33" s="971" t="s">
        <v>489</v>
      </c>
      <c r="AV33" s="971"/>
      <c r="AW33" s="971"/>
      <c r="AX33" s="971"/>
      <c r="AY33" s="971"/>
      <c r="AZ33" s="971" t="s">
        <v>489</v>
      </c>
      <c r="BA33" s="971"/>
      <c r="BB33" s="971"/>
      <c r="BC33" s="971"/>
      <c r="BD33" s="971"/>
      <c r="BE33" s="972" t="s">
        <v>394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397</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378</v>
      </c>
      <c r="B63" s="937" t="s">
        <v>398</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1751</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400</v>
      </c>
      <c r="B66" s="996"/>
      <c r="C66" s="996"/>
      <c r="D66" s="996"/>
      <c r="E66" s="996"/>
      <c r="F66" s="996"/>
      <c r="G66" s="996"/>
      <c r="H66" s="996"/>
      <c r="I66" s="996"/>
      <c r="J66" s="996"/>
      <c r="K66" s="996"/>
      <c r="L66" s="996"/>
      <c r="M66" s="996"/>
      <c r="N66" s="996"/>
      <c r="O66" s="996"/>
      <c r="P66" s="997"/>
      <c r="Q66" s="1001" t="s">
        <v>382</v>
      </c>
      <c r="R66" s="1002"/>
      <c r="S66" s="1002"/>
      <c r="T66" s="1002"/>
      <c r="U66" s="1003"/>
      <c r="V66" s="1001" t="s">
        <v>383</v>
      </c>
      <c r="W66" s="1002"/>
      <c r="X66" s="1002"/>
      <c r="Y66" s="1002"/>
      <c r="Z66" s="1003"/>
      <c r="AA66" s="1001" t="s">
        <v>384</v>
      </c>
      <c r="AB66" s="1002"/>
      <c r="AC66" s="1002"/>
      <c r="AD66" s="1002"/>
      <c r="AE66" s="1003"/>
      <c r="AF66" s="1007" t="s">
        <v>385</v>
      </c>
      <c r="AG66" s="1008"/>
      <c r="AH66" s="1008"/>
      <c r="AI66" s="1008"/>
      <c r="AJ66" s="1009"/>
      <c r="AK66" s="1001" t="s">
        <v>386</v>
      </c>
      <c r="AL66" s="996"/>
      <c r="AM66" s="996"/>
      <c r="AN66" s="996"/>
      <c r="AO66" s="997"/>
      <c r="AP66" s="1001" t="s">
        <v>387</v>
      </c>
      <c r="AQ66" s="1002"/>
      <c r="AR66" s="1002"/>
      <c r="AS66" s="1002"/>
      <c r="AT66" s="1003"/>
      <c r="AU66" s="1001" t="s">
        <v>401</v>
      </c>
      <c r="AV66" s="1002"/>
      <c r="AW66" s="1002"/>
      <c r="AX66" s="1002"/>
      <c r="AY66" s="1003"/>
      <c r="AZ66" s="1001" t="s">
        <v>363</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548</v>
      </c>
      <c r="C68" s="986"/>
      <c r="D68" s="986"/>
      <c r="E68" s="986"/>
      <c r="F68" s="986"/>
      <c r="G68" s="986"/>
      <c r="H68" s="986"/>
      <c r="I68" s="986"/>
      <c r="J68" s="986"/>
      <c r="K68" s="986"/>
      <c r="L68" s="986"/>
      <c r="M68" s="986"/>
      <c r="N68" s="986"/>
      <c r="O68" s="986"/>
      <c r="P68" s="987"/>
      <c r="Q68" s="988">
        <v>1017</v>
      </c>
      <c r="R68" s="982"/>
      <c r="S68" s="982"/>
      <c r="T68" s="982"/>
      <c r="U68" s="982"/>
      <c r="V68" s="982">
        <v>1001</v>
      </c>
      <c r="W68" s="982"/>
      <c r="X68" s="982"/>
      <c r="Y68" s="982"/>
      <c r="Z68" s="982"/>
      <c r="AA68" s="982">
        <v>16</v>
      </c>
      <c r="AB68" s="982"/>
      <c r="AC68" s="982"/>
      <c r="AD68" s="982"/>
      <c r="AE68" s="982"/>
      <c r="AF68" s="982">
        <v>315</v>
      </c>
      <c r="AG68" s="982"/>
      <c r="AH68" s="982"/>
      <c r="AI68" s="982"/>
      <c r="AJ68" s="982"/>
      <c r="AK68" s="982" t="s">
        <v>549</v>
      </c>
      <c r="AL68" s="982"/>
      <c r="AM68" s="982"/>
      <c r="AN68" s="982"/>
      <c r="AO68" s="982"/>
      <c r="AP68" s="982">
        <v>1091</v>
      </c>
      <c r="AQ68" s="982"/>
      <c r="AR68" s="982"/>
      <c r="AS68" s="982"/>
      <c r="AT68" s="982"/>
      <c r="AU68" s="982">
        <v>302</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550</v>
      </c>
      <c r="C69" s="975"/>
      <c r="D69" s="975"/>
      <c r="E69" s="975"/>
      <c r="F69" s="975"/>
      <c r="G69" s="975"/>
      <c r="H69" s="975"/>
      <c r="I69" s="975"/>
      <c r="J69" s="975"/>
      <c r="K69" s="975"/>
      <c r="L69" s="975"/>
      <c r="M69" s="975"/>
      <c r="N69" s="975"/>
      <c r="O69" s="975"/>
      <c r="P69" s="976"/>
      <c r="Q69" s="977">
        <v>1957</v>
      </c>
      <c r="R69" s="971"/>
      <c r="S69" s="971"/>
      <c r="T69" s="971"/>
      <c r="U69" s="971"/>
      <c r="V69" s="971">
        <v>1870</v>
      </c>
      <c r="W69" s="971"/>
      <c r="X69" s="971"/>
      <c r="Y69" s="971"/>
      <c r="Z69" s="971"/>
      <c r="AA69" s="971">
        <v>87</v>
      </c>
      <c r="AB69" s="971"/>
      <c r="AC69" s="971"/>
      <c r="AD69" s="971"/>
      <c r="AE69" s="971"/>
      <c r="AF69" s="971">
        <v>87</v>
      </c>
      <c r="AG69" s="971"/>
      <c r="AH69" s="971"/>
      <c r="AI69" s="971"/>
      <c r="AJ69" s="971"/>
      <c r="AK69" s="981" t="s">
        <v>549</v>
      </c>
      <c r="AL69" s="979"/>
      <c r="AM69" s="979"/>
      <c r="AN69" s="979"/>
      <c r="AO69" s="980"/>
      <c r="AP69" s="971">
        <v>241</v>
      </c>
      <c r="AQ69" s="971"/>
      <c r="AR69" s="971"/>
      <c r="AS69" s="971"/>
      <c r="AT69" s="971"/>
      <c r="AU69" s="971">
        <v>156</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551</v>
      </c>
      <c r="C70" s="975"/>
      <c r="D70" s="975"/>
      <c r="E70" s="975"/>
      <c r="F70" s="975"/>
      <c r="G70" s="975"/>
      <c r="H70" s="975"/>
      <c r="I70" s="975"/>
      <c r="J70" s="975"/>
      <c r="K70" s="975"/>
      <c r="L70" s="975"/>
      <c r="M70" s="975"/>
      <c r="N70" s="975"/>
      <c r="O70" s="975"/>
      <c r="P70" s="976"/>
      <c r="Q70" s="977">
        <v>1224</v>
      </c>
      <c r="R70" s="971"/>
      <c r="S70" s="971"/>
      <c r="T70" s="971"/>
      <c r="U70" s="971"/>
      <c r="V70" s="971">
        <v>1196</v>
      </c>
      <c r="W70" s="971"/>
      <c r="X70" s="971"/>
      <c r="Y70" s="971"/>
      <c r="Z70" s="971"/>
      <c r="AA70" s="971">
        <v>28</v>
      </c>
      <c r="AB70" s="971"/>
      <c r="AC70" s="971"/>
      <c r="AD70" s="971"/>
      <c r="AE70" s="971"/>
      <c r="AF70" s="971">
        <v>28</v>
      </c>
      <c r="AG70" s="971"/>
      <c r="AH70" s="971"/>
      <c r="AI70" s="971"/>
      <c r="AJ70" s="971"/>
      <c r="AK70" s="981" t="s">
        <v>549</v>
      </c>
      <c r="AL70" s="979"/>
      <c r="AM70" s="979"/>
      <c r="AN70" s="979"/>
      <c r="AO70" s="980"/>
      <c r="AP70" s="971">
        <v>1166</v>
      </c>
      <c r="AQ70" s="971"/>
      <c r="AR70" s="971"/>
      <c r="AS70" s="971"/>
      <c r="AT70" s="971"/>
      <c r="AU70" s="971">
        <v>181</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552</v>
      </c>
      <c r="C71" s="975"/>
      <c r="D71" s="975"/>
      <c r="E71" s="975"/>
      <c r="F71" s="975"/>
      <c r="G71" s="975"/>
      <c r="H71" s="975"/>
      <c r="I71" s="975"/>
      <c r="J71" s="975"/>
      <c r="K71" s="975"/>
      <c r="L71" s="975"/>
      <c r="M71" s="975"/>
      <c r="N71" s="975"/>
      <c r="O71" s="975"/>
      <c r="P71" s="976"/>
      <c r="Q71" s="977">
        <v>1156</v>
      </c>
      <c r="R71" s="971"/>
      <c r="S71" s="971"/>
      <c r="T71" s="971"/>
      <c r="U71" s="971"/>
      <c r="V71" s="971">
        <v>1014</v>
      </c>
      <c r="W71" s="971"/>
      <c r="X71" s="971"/>
      <c r="Y71" s="971"/>
      <c r="Z71" s="971"/>
      <c r="AA71" s="971">
        <v>142</v>
      </c>
      <c r="AB71" s="971"/>
      <c r="AC71" s="971"/>
      <c r="AD71" s="971"/>
      <c r="AE71" s="971"/>
      <c r="AF71" s="971">
        <v>4146</v>
      </c>
      <c r="AG71" s="971"/>
      <c r="AH71" s="971"/>
      <c r="AI71" s="971"/>
      <c r="AJ71" s="971"/>
      <c r="AK71" s="981" t="s">
        <v>549</v>
      </c>
      <c r="AL71" s="979"/>
      <c r="AM71" s="979"/>
      <c r="AN71" s="979"/>
      <c r="AO71" s="980"/>
      <c r="AP71" s="981">
        <v>1719</v>
      </c>
      <c r="AQ71" s="979"/>
      <c r="AR71" s="979"/>
      <c r="AS71" s="979"/>
      <c r="AT71" s="980"/>
      <c r="AU71" s="981" t="s">
        <v>549</v>
      </c>
      <c r="AV71" s="979"/>
      <c r="AW71" s="979"/>
      <c r="AX71" s="979"/>
      <c r="AY71" s="980"/>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553</v>
      </c>
      <c r="C72" s="975"/>
      <c r="D72" s="975"/>
      <c r="E72" s="975"/>
      <c r="F72" s="975"/>
      <c r="G72" s="975"/>
      <c r="H72" s="975"/>
      <c r="I72" s="975"/>
      <c r="J72" s="975"/>
      <c r="K72" s="975"/>
      <c r="L72" s="975"/>
      <c r="M72" s="975"/>
      <c r="N72" s="975"/>
      <c r="O72" s="975"/>
      <c r="P72" s="976"/>
      <c r="Q72" s="977">
        <v>2800</v>
      </c>
      <c r="R72" s="971"/>
      <c r="S72" s="971"/>
      <c r="T72" s="971"/>
      <c r="U72" s="971"/>
      <c r="V72" s="971">
        <v>2743</v>
      </c>
      <c r="W72" s="971"/>
      <c r="X72" s="971"/>
      <c r="Y72" s="971"/>
      <c r="Z72" s="971"/>
      <c r="AA72" s="971">
        <v>57</v>
      </c>
      <c r="AB72" s="971"/>
      <c r="AC72" s="971"/>
      <c r="AD72" s="971"/>
      <c r="AE72" s="971"/>
      <c r="AF72" s="971">
        <v>57</v>
      </c>
      <c r="AG72" s="971"/>
      <c r="AH72" s="971"/>
      <c r="AI72" s="971"/>
      <c r="AJ72" s="971"/>
      <c r="AK72" s="981" t="s">
        <v>549</v>
      </c>
      <c r="AL72" s="979"/>
      <c r="AM72" s="979"/>
      <c r="AN72" s="979"/>
      <c r="AO72" s="980"/>
      <c r="AP72" s="971">
        <v>27</v>
      </c>
      <c r="AQ72" s="971"/>
      <c r="AR72" s="971"/>
      <c r="AS72" s="971"/>
      <c r="AT72" s="971"/>
      <c r="AU72" s="971">
        <v>8</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554</v>
      </c>
      <c r="C73" s="975"/>
      <c r="D73" s="975"/>
      <c r="E73" s="975"/>
      <c r="F73" s="975"/>
      <c r="G73" s="975"/>
      <c r="H73" s="975"/>
      <c r="I73" s="975"/>
      <c r="J73" s="975"/>
      <c r="K73" s="975"/>
      <c r="L73" s="975"/>
      <c r="M73" s="975"/>
      <c r="N73" s="975"/>
      <c r="O73" s="975"/>
      <c r="P73" s="976"/>
      <c r="Q73" s="977">
        <v>12127</v>
      </c>
      <c r="R73" s="971"/>
      <c r="S73" s="971"/>
      <c r="T73" s="971"/>
      <c r="U73" s="971"/>
      <c r="V73" s="971">
        <v>11635</v>
      </c>
      <c r="W73" s="971"/>
      <c r="X73" s="971"/>
      <c r="Y73" s="971"/>
      <c r="Z73" s="971"/>
      <c r="AA73" s="971">
        <v>492</v>
      </c>
      <c r="AB73" s="971"/>
      <c r="AC73" s="971"/>
      <c r="AD73" s="971"/>
      <c r="AE73" s="971"/>
      <c r="AF73" s="971">
        <v>492</v>
      </c>
      <c r="AG73" s="971"/>
      <c r="AH73" s="971"/>
      <c r="AI73" s="971"/>
      <c r="AJ73" s="971"/>
      <c r="AK73" s="981">
        <v>0</v>
      </c>
      <c r="AL73" s="979"/>
      <c r="AM73" s="979"/>
      <c r="AN73" s="979"/>
      <c r="AO73" s="980"/>
      <c r="AP73" s="971" t="s">
        <v>489</v>
      </c>
      <c r="AQ73" s="971"/>
      <c r="AR73" s="971"/>
      <c r="AS73" s="971"/>
      <c r="AT73" s="971"/>
      <c r="AU73" s="971" t="s">
        <v>489</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555</v>
      </c>
      <c r="C74" s="975"/>
      <c r="D74" s="975"/>
      <c r="E74" s="975"/>
      <c r="F74" s="975"/>
      <c r="G74" s="975"/>
      <c r="H74" s="975"/>
      <c r="I74" s="975"/>
      <c r="J74" s="975"/>
      <c r="K74" s="975"/>
      <c r="L74" s="975"/>
      <c r="M74" s="975"/>
      <c r="N74" s="975"/>
      <c r="O74" s="975"/>
      <c r="P74" s="976"/>
      <c r="Q74" s="977">
        <v>784</v>
      </c>
      <c r="R74" s="971"/>
      <c r="S74" s="971"/>
      <c r="T74" s="971"/>
      <c r="U74" s="971"/>
      <c r="V74" s="971">
        <v>370</v>
      </c>
      <c r="W74" s="971"/>
      <c r="X74" s="971"/>
      <c r="Y74" s="971"/>
      <c r="Z74" s="971"/>
      <c r="AA74" s="971">
        <v>414</v>
      </c>
      <c r="AB74" s="971"/>
      <c r="AC74" s="971"/>
      <c r="AD74" s="971"/>
      <c r="AE74" s="971"/>
      <c r="AF74" s="971">
        <v>414</v>
      </c>
      <c r="AG74" s="971"/>
      <c r="AH74" s="971"/>
      <c r="AI74" s="971"/>
      <c r="AJ74" s="971"/>
      <c r="AK74" s="971">
        <v>0</v>
      </c>
      <c r="AL74" s="971"/>
      <c r="AM74" s="971"/>
      <c r="AN74" s="971"/>
      <c r="AO74" s="971"/>
      <c r="AP74" s="971" t="s">
        <v>489</v>
      </c>
      <c r="AQ74" s="971"/>
      <c r="AR74" s="971"/>
      <c r="AS74" s="971"/>
      <c r="AT74" s="971"/>
      <c r="AU74" s="971" t="s">
        <v>489</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t="s">
        <v>556</v>
      </c>
      <c r="C75" s="975"/>
      <c r="D75" s="975"/>
      <c r="E75" s="975"/>
      <c r="F75" s="975"/>
      <c r="G75" s="975"/>
      <c r="H75" s="975"/>
      <c r="I75" s="975"/>
      <c r="J75" s="975"/>
      <c r="K75" s="975"/>
      <c r="L75" s="975"/>
      <c r="M75" s="975"/>
      <c r="N75" s="975"/>
      <c r="O75" s="975"/>
      <c r="P75" s="976"/>
      <c r="Q75" s="978">
        <v>906481</v>
      </c>
      <c r="R75" s="979"/>
      <c r="S75" s="979"/>
      <c r="T75" s="979"/>
      <c r="U75" s="980"/>
      <c r="V75" s="981">
        <v>887687</v>
      </c>
      <c r="W75" s="979"/>
      <c r="X75" s="979"/>
      <c r="Y75" s="979"/>
      <c r="Z75" s="980"/>
      <c r="AA75" s="981">
        <v>18794</v>
      </c>
      <c r="AB75" s="979"/>
      <c r="AC75" s="979"/>
      <c r="AD75" s="979"/>
      <c r="AE75" s="980"/>
      <c r="AF75" s="981">
        <v>18794</v>
      </c>
      <c r="AG75" s="979"/>
      <c r="AH75" s="979"/>
      <c r="AI75" s="979"/>
      <c r="AJ75" s="980"/>
      <c r="AK75" s="981">
        <v>9782</v>
      </c>
      <c r="AL75" s="979"/>
      <c r="AM75" s="979"/>
      <c r="AN75" s="979"/>
      <c r="AO75" s="980"/>
      <c r="AP75" s="971" t="s">
        <v>489</v>
      </c>
      <c r="AQ75" s="971"/>
      <c r="AR75" s="971"/>
      <c r="AS75" s="971"/>
      <c r="AT75" s="971"/>
      <c r="AU75" s="971" t="s">
        <v>489</v>
      </c>
      <c r="AV75" s="971"/>
      <c r="AW75" s="971"/>
      <c r="AX75" s="971"/>
      <c r="AY75" s="971"/>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378</v>
      </c>
      <c r="B88" s="937" t="s">
        <v>402</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937" t="s">
        <v>403</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404</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405</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408</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409</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411</v>
      </c>
      <c r="AB109" s="896"/>
      <c r="AC109" s="896"/>
      <c r="AD109" s="896"/>
      <c r="AE109" s="897"/>
      <c r="AF109" s="898" t="s">
        <v>412</v>
      </c>
      <c r="AG109" s="896"/>
      <c r="AH109" s="896"/>
      <c r="AI109" s="896"/>
      <c r="AJ109" s="897"/>
      <c r="AK109" s="898" t="s">
        <v>294</v>
      </c>
      <c r="AL109" s="896"/>
      <c r="AM109" s="896"/>
      <c r="AN109" s="896"/>
      <c r="AO109" s="897"/>
      <c r="AP109" s="898" t="s">
        <v>413</v>
      </c>
      <c r="AQ109" s="896"/>
      <c r="AR109" s="896"/>
      <c r="AS109" s="896"/>
      <c r="AT109" s="929"/>
      <c r="AU109" s="89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411</v>
      </c>
      <c r="BR109" s="896"/>
      <c r="BS109" s="896"/>
      <c r="BT109" s="896"/>
      <c r="BU109" s="897"/>
      <c r="BV109" s="898" t="s">
        <v>412</v>
      </c>
      <c r="BW109" s="896"/>
      <c r="BX109" s="896"/>
      <c r="BY109" s="896"/>
      <c r="BZ109" s="897"/>
      <c r="CA109" s="898" t="s">
        <v>294</v>
      </c>
      <c r="CB109" s="896"/>
      <c r="CC109" s="896"/>
      <c r="CD109" s="896"/>
      <c r="CE109" s="897"/>
      <c r="CF109" s="936" t="s">
        <v>413</v>
      </c>
      <c r="CG109" s="936"/>
      <c r="CH109" s="936"/>
      <c r="CI109" s="936"/>
      <c r="CJ109" s="936"/>
      <c r="CK109" s="898"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411</v>
      </c>
      <c r="DH109" s="896"/>
      <c r="DI109" s="896"/>
      <c r="DJ109" s="896"/>
      <c r="DK109" s="897"/>
      <c r="DL109" s="898" t="s">
        <v>412</v>
      </c>
      <c r="DM109" s="896"/>
      <c r="DN109" s="896"/>
      <c r="DO109" s="896"/>
      <c r="DP109" s="897"/>
      <c r="DQ109" s="898" t="s">
        <v>294</v>
      </c>
      <c r="DR109" s="896"/>
      <c r="DS109" s="896"/>
      <c r="DT109" s="896"/>
      <c r="DU109" s="897"/>
      <c r="DV109" s="898" t="s">
        <v>413</v>
      </c>
      <c r="DW109" s="896"/>
      <c r="DX109" s="896"/>
      <c r="DY109" s="896"/>
      <c r="DZ109" s="929"/>
    </row>
    <row r="110" spans="1:131" s="218" customFormat="1" ht="26.25" customHeight="1" x14ac:dyDescent="0.15">
      <c r="A110" s="809" t="s">
        <v>415</v>
      </c>
      <c r="B110" s="810"/>
      <c r="C110" s="810"/>
      <c r="D110" s="810"/>
      <c r="E110" s="810"/>
      <c r="F110" s="810"/>
      <c r="G110" s="810"/>
      <c r="H110" s="810"/>
      <c r="I110" s="810"/>
      <c r="J110" s="810"/>
      <c r="K110" s="810"/>
      <c r="L110" s="810"/>
      <c r="M110" s="810"/>
      <c r="N110" s="810"/>
      <c r="O110" s="810"/>
      <c r="P110" s="810"/>
      <c r="Q110" s="810"/>
      <c r="R110" s="810"/>
      <c r="S110" s="810"/>
      <c r="T110" s="810"/>
      <c r="U110" s="810"/>
      <c r="V110" s="810"/>
      <c r="W110" s="810"/>
      <c r="X110" s="810"/>
      <c r="Y110" s="810"/>
      <c r="Z110" s="811"/>
      <c r="AA110" s="888">
        <v>3569073</v>
      </c>
      <c r="AB110" s="889"/>
      <c r="AC110" s="889"/>
      <c r="AD110" s="889"/>
      <c r="AE110" s="890"/>
      <c r="AF110" s="891">
        <v>3585035</v>
      </c>
      <c r="AG110" s="889"/>
      <c r="AH110" s="889"/>
      <c r="AI110" s="889"/>
      <c r="AJ110" s="890"/>
      <c r="AK110" s="891">
        <v>3655814</v>
      </c>
      <c r="AL110" s="889"/>
      <c r="AM110" s="889"/>
      <c r="AN110" s="889"/>
      <c r="AO110" s="890"/>
      <c r="AP110" s="892">
        <v>20.399999999999999</v>
      </c>
      <c r="AQ110" s="893"/>
      <c r="AR110" s="893"/>
      <c r="AS110" s="893"/>
      <c r="AT110" s="894"/>
      <c r="AU110" s="930" t="s">
        <v>69</v>
      </c>
      <c r="AV110" s="931"/>
      <c r="AW110" s="931"/>
      <c r="AX110" s="931"/>
      <c r="AY110" s="931"/>
      <c r="AZ110" s="860" t="s">
        <v>416</v>
      </c>
      <c r="BA110" s="810"/>
      <c r="BB110" s="810"/>
      <c r="BC110" s="810"/>
      <c r="BD110" s="810"/>
      <c r="BE110" s="810"/>
      <c r="BF110" s="810"/>
      <c r="BG110" s="810"/>
      <c r="BH110" s="810"/>
      <c r="BI110" s="810"/>
      <c r="BJ110" s="810"/>
      <c r="BK110" s="810"/>
      <c r="BL110" s="810"/>
      <c r="BM110" s="810"/>
      <c r="BN110" s="810"/>
      <c r="BO110" s="810"/>
      <c r="BP110" s="811"/>
      <c r="BQ110" s="861">
        <v>41613216</v>
      </c>
      <c r="BR110" s="842"/>
      <c r="BS110" s="842"/>
      <c r="BT110" s="842"/>
      <c r="BU110" s="842"/>
      <c r="BV110" s="842">
        <v>40409772</v>
      </c>
      <c r="BW110" s="842"/>
      <c r="BX110" s="842"/>
      <c r="BY110" s="842"/>
      <c r="BZ110" s="842"/>
      <c r="CA110" s="842">
        <v>39285254</v>
      </c>
      <c r="CB110" s="842"/>
      <c r="CC110" s="842"/>
      <c r="CD110" s="842"/>
      <c r="CE110" s="842"/>
      <c r="CF110" s="866">
        <v>219.3</v>
      </c>
      <c r="CG110" s="867"/>
      <c r="CH110" s="867"/>
      <c r="CI110" s="867"/>
      <c r="CJ110" s="867"/>
      <c r="CK110" s="926" t="s">
        <v>417</v>
      </c>
      <c r="CL110" s="819"/>
      <c r="CM110" s="860" t="s">
        <v>418</v>
      </c>
      <c r="CN110" s="810"/>
      <c r="CO110" s="810"/>
      <c r="CP110" s="810"/>
      <c r="CQ110" s="810"/>
      <c r="CR110" s="810"/>
      <c r="CS110" s="810"/>
      <c r="CT110" s="810"/>
      <c r="CU110" s="810"/>
      <c r="CV110" s="810"/>
      <c r="CW110" s="810"/>
      <c r="CX110" s="810"/>
      <c r="CY110" s="810"/>
      <c r="CZ110" s="810"/>
      <c r="DA110" s="810"/>
      <c r="DB110" s="810"/>
      <c r="DC110" s="810"/>
      <c r="DD110" s="810"/>
      <c r="DE110" s="810"/>
      <c r="DF110" s="811"/>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419</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7" t="s">
        <v>420</v>
      </c>
      <c r="BA111" s="752"/>
      <c r="BB111" s="752"/>
      <c r="BC111" s="752"/>
      <c r="BD111" s="752"/>
      <c r="BE111" s="752"/>
      <c r="BF111" s="752"/>
      <c r="BG111" s="752"/>
      <c r="BH111" s="752"/>
      <c r="BI111" s="752"/>
      <c r="BJ111" s="752"/>
      <c r="BK111" s="752"/>
      <c r="BL111" s="752"/>
      <c r="BM111" s="752"/>
      <c r="BN111" s="752"/>
      <c r="BO111" s="752"/>
      <c r="BP111" s="753"/>
      <c r="BQ111" s="789" t="s">
        <v>122</v>
      </c>
      <c r="BR111" s="790"/>
      <c r="BS111" s="790"/>
      <c r="BT111" s="790"/>
      <c r="BU111" s="790"/>
      <c r="BV111" s="790" t="s">
        <v>122</v>
      </c>
      <c r="BW111" s="790"/>
      <c r="BX111" s="790"/>
      <c r="BY111" s="790"/>
      <c r="BZ111" s="790"/>
      <c r="CA111" s="790" t="s">
        <v>122</v>
      </c>
      <c r="CB111" s="790"/>
      <c r="CC111" s="790"/>
      <c r="CD111" s="790"/>
      <c r="CE111" s="790"/>
      <c r="CF111" s="875" t="s">
        <v>122</v>
      </c>
      <c r="CG111" s="876"/>
      <c r="CH111" s="876"/>
      <c r="CI111" s="876"/>
      <c r="CJ111" s="876"/>
      <c r="CK111" s="927"/>
      <c r="CL111" s="821"/>
      <c r="CM111" s="817" t="s">
        <v>421</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789" t="s">
        <v>122</v>
      </c>
      <c r="DH111" s="790"/>
      <c r="DI111" s="790"/>
      <c r="DJ111" s="790"/>
      <c r="DK111" s="790"/>
      <c r="DL111" s="790" t="s">
        <v>122</v>
      </c>
      <c r="DM111" s="790"/>
      <c r="DN111" s="790"/>
      <c r="DO111" s="790"/>
      <c r="DP111" s="790"/>
      <c r="DQ111" s="790" t="s">
        <v>122</v>
      </c>
      <c r="DR111" s="790"/>
      <c r="DS111" s="790"/>
      <c r="DT111" s="790"/>
      <c r="DU111" s="790"/>
      <c r="DV111" s="796" t="s">
        <v>122</v>
      </c>
      <c r="DW111" s="796"/>
      <c r="DX111" s="796"/>
      <c r="DY111" s="796"/>
      <c r="DZ111" s="797"/>
    </row>
    <row r="112" spans="1:131" s="218" customFormat="1" ht="26.25" customHeight="1" x14ac:dyDescent="0.15">
      <c r="A112" s="912" t="s">
        <v>422</v>
      </c>
      <c r="B112" s="913"/>
      <c r="C112" s="752" t="s">
        <v>423</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v>33333</v>
      </c>
      <c r="AB112" s="780"/>
      <c r="AC112" s="780"/>
      <c r="AD112" s="780"/>
      <c r="AE112" s="781"/>
      <c r="AF112" s="782">
        <v>33333</v>
      </c>
      <c r="AG112" s="780"/>
      <c r="AH112" s="780"/>
      <c r="AI112" s="780"/>
      <c r="AJ112" s="781"/>
      <c r="AK112" s="782">
        <v>33333</v>
      </c>
      <c r="AL112" s="780"/>
      <c r="AM112" s="780"/>
      <c r="AN112" s="780"/>
      <c r="AO112" s="781"/>
      <c r="AP112" s="824">
        <v>0.2</v>
      </c>
      <c r="AQ112" s="825"/>
      <c r="AR112" s="825"/>
      <c r="AS112" s="825"/>
      <c r="AT112" s="826"/>
      <c r="AU112" s="932"/>
      <c r="AV112" s="933"/>
      <c r="AW112" s="933"/>
      <c r="AX112" s="933"/>
      <c r="AY112" s="933"/>
      <c r="AZ112" s="817" t="s">
        <v>424</v>
      </c>
      <c r="BA112" s="752"/>
      <c r="BB112" s="752"/>
      <c r="BC112" s="752"/>
      <c r="BD112" s="752"/>
      <c r="BE112" s="752"/>
      <c r="BF112" s="752"/>
      <c r="BG112" s="752"/>
      <c r="BH112" s="752"/>
      <c r="BI112" s="752"/>
      <c r="BJ112" s="752"/>
      <c r="BK112" s="752"/>
      <c r="BL112" s="752"/>
      <c r="BM112" s="752"/>
      <c r="BN112" s="752"/>
      <c r="BO112" s="752"/>
      <c r="BP112" s="753"/>
      <c r="BQ112" s="789">
        <v>16482737</v>
      </c>
      <c r="BR112" s="790"/>
      <c r="BS112" s="790"/>
      <c r="BT112" s="790"/>
      <c r="BU112" s="790"/>
      <c r="BV112" s="790">
        <v>15602563</v>
      </c>
      <c r="BW112" s="790"/>
      <c r="BX112" s="790"/>
      <c r="BY112" s="790"/>
      <c r="BZ112" s="790"/>
      <c r="CA112" s="790">
        <v>12968006</v>
      </c>
      <c r="CB112" s="790"/>
      <c r="CC112" s="790"/>
      <c r="CD112" s="790"/>
      <c r="CE112" s="790"/>
      <c r="CF112" s="875">
        <v>72.400000000000006</v>
      </c>
      <c r="CG112" s="876"/>
      <c r="CH112" s="876"/>
      <c r="CI112" s="876"/>
      <c r="CJ112" s="876"/>
      <c r="CK112" s="927"/>
      <c r="CL112" s="821"/>
      <c r="CM112" s="817" t="s">
        <v>425</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789" t="s">
        <v>122</v>
      </c>
      <c r="DH112" s="790"/>
      <c r="DI112" s="790"/>
      <c r="DJ112" s="790"/>
      <c r="DK112" s="790"/>
      <c r="DL112" s="790" t="s">
        <v>122</v>
      </c>
      <c r="DM112" s="790"/>
      <c r="DN112" s="790"/>
      <c r="DO112" s="790"/>
      <c r="DP112" s="790"/>
      <c r="DQ112" s="790" t="s">
        <v>122</v>
      </c>
      <c r="DR112" s="790"/>
      <c r="DS112" s="790"/>
      <c r="DT112" s="790"/>
      <c r="DU112" s="790"/>
      <c r="DV112" s="796" t="s">
        <v>122</v>
      </c>
      <c r="DW112" s="796"/>
      <c r="DX112" s="796"/>
      <c r="DY112" s="796"/>
      <c r="DZ112" s="797"/>
    </row>
    <row r="113" spans="1:130" s="218" customFormat="1" ht="26.25" customHeight="1" x14ac:dyDescent="0.15">
      <c r="A113" s="914"/>
      <c r="B113" s="915"/>
      <c r="C113" s="752" t="s">
        <v>426</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2490503</v>
      </c>
      <c r="AB113" s="919"/>
      <c r="AC113" s="919"/>
      <c r="AD113" s="919"/>
      <c r="AE113" s="920"/>
      <c r="AF113" s="921">
        <v>2361500</v>
      </c>
      <c r="AG113" s="919"/>
      <c r="AH113" s="919"/>
      <c r="AI113" s="919"/>
      <c r="AJ113" s="920"/>
      <c r="AK113" s="921">
        <v>2191971</v>
      </c>
      <c r="AL113" s="919"/>
      <c r="AM113" s="919"/>
      <c r="AN113" s="919"/>
      <c r="AO113" s="920"/>
      <c r="AP113" s="922">
        <v>12.2</v>
      </c>
      <c r="AQ113" s="923"/>
      <c r="AR113" s="923"/>
      <c r="AS113" s="923"/>
      <c r="AT113" s="924"/>
      <c r="AU113" s="932"/>
      <c r="AV113" s="933"/>
      <c r="AW113" s="933"/>
      <c r="AX113" s="933"/>
      <c r="AY113" s="933"/>
      <c r="AZ113" s="817" t="s">
        <v>427</v>
      </c>
      <c r="BA113" s="752"/>
      <c r="BB113" s="752"/>
      <c r="BC113" s="752"/>
      <c r="BD113" s="752"/>
      <c r="BE113" s="752"/>
      <c r="BF113" s="752"/>
      <c r="BG113" s="752"/>
      <c r="BH113" s="752"/>
      <c r="BI113" s="752"/>
      <c r="BJ113" s="752"/>
      <c r="BK113" s="752"/>
      <c r="BL113" s="752"/>
      <c r="BM113" s="752"/>
      <c r="BN113" s="752"/>
      <c r="BO113" s="752"/>
      <c r="BP113" s="753"/>
      <c r="BQ113" s="789">
        <v>941253</v>
      </c>
      <c r="BR113" s="790"/>
      <c r="BS113" s="790"/>
      <c r="BT113" s="790"/>
      <c r="BU113" s="790"/>
      <c r="BV113" s="790">
        <v>798055</v>
      </c>
      <c r="BW113" s="790"/>
      <c r="BX113" s="790"/>
      <c r="BY113" s="790"/>
      <c r="BZ113" s="790"/>
      <c r="CA113" s="790">
        <v>647511</v>
      </c>
      <c r="CB113" s="790"/>
      <c r="CC113" s="790"/>
      <c r="CD113" s="790"/>
      <c r="CE113" s="790"/>
      <c r="CF113" s="875">
        <v>3.6</v>
      </c>
      <c r="CG113" s="876"/>
      <c r="CH113" s="876"/>
      <c r="CI113" s="876"/>
      <c r="CJ113" s="876"/>
      <c r="CK113" s="927"/>
      <c r="CL113" s="821"/>
      <c r="CM113" s="817" t="s">
        <v>428</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429</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207985</v>
      </c>
      <c r="AB114" s="780"/>
      <c r="AC114" s="780"/>
      <c r="AD114" s="780"/>
      <c r="AE114" s="781"/>
      <c r="AF114" s="782">
        <v>202755</v>
      </c>
      <c r="AG114" s="780"/>
      <c r="AH114" s="780"/>
      <c r="AI114" s="780"/>
      <c r="AJ114" s="781"/>
      <c r="AK114" s="782">
        <v>186125</v>
      </c>
      <c r="AL114" s="780"/>
      <c r="AM114" s="780"/>
      <c r="AN114" s="780"/>
      <c r="AO114" s="781"/>
      <c r="AP114" s="824">
        <v>1</v>
      </c>
      <c r="AQ114" s="825"/>
      <c r="AR114" s="825"/>
      <c r="AS114" s="825"/>
      <c r="AT114" s="826"/>
      <c r="AU114" s="932"/>
      <c r="AV114" s="933"/>
      <c r="AW114" s="933"/>
      <c r="AX114" s="933"/>
      <c r="AY114" s="933"/>
      <c r="AZ114" s="817" t="s">
        <v>430</v>
      </c>
      <c r="BA114" s="752"/>
      <c r="BB114" s="752"/>
      <c r="BC114" s="752"/>
      <c r="BD114" s="752"/>
      <c r="BE114" s="752"/>
      <c r="BF114" s="752"/>
      <c r="BG114" s="752"/>
      <c r="BH114" s="752"/>
      <c r="BI114" s="752"/>
      <c r="BJ114" s="752"/>
      <c r="BK114" s="752"/>
      <c r="BL114" s="752"/>
      <c r="BM114" s="752"/>
      <c r="BN114" s="752"/>
      <c r="BO114" s="752"/>
      <c r="BP114" s="753"/>
      <c r="BQ114" s="789">
        <v>3232966</v>
      </c>
      <c r="BR114" s="790"/>
      <c r="BS114" s="790"/>
      <c r="BT114" s="790"/>
      <c r="BU114" s="790"/>
      <c r="BV114" s="790">
        <v>2993604</v>
      </c>
      <c r="BW114" s="790"/>
      <c r="BX114" s="790"/>
      <c r="BY114" s="790"/>
      <c r="BZ114" s="790"/>
      <c r="CA114" s="790">
        <v>3039092</v>
      </c>
      <c r="CB114" s="790"/>
      <c r="CC114" s="790"/>
      <c r="CD114" s="790"/>
      <c r="CE114" s="790"/>
      <c r="CF114" s="875">
        <v>17</v>
      </c>
      <c r="CG114" s="876"/>
      <c r="CH114" s="876"/>
      <c r="CI114" s="876"/>
      <c r="CJ114" s="876"/>
      <c r="CK114" s="927"/>
      <c r="CL114" s="821"/>
      <c r="CM114" s="817" t="s">
        <v>431</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432</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7" t="s">
        <v>433</v>
      </c>
      <c r="BA115" s="752"/>
      <c r="BB115" s="752"/>
      <c r="BC115" s="752"/>
      <c r="BD115" s="752"/>
      <c r="BE115" s="752"/>
      <c r="BF115" s="752"/>
      <c r="BG115" s="752"/>
      <c r="BH115" s="752"/>
      <c r="BI115" s="752"/>
      <c r="BJ115" s="752"/>
      <c r="BK115" s="752"/>
      <c r="BL115" s="752"/>
      <c r="BM115" s="752"/>
      <c r="BN115" s="752"/>
      <c r="BO115" s="752"/>
      <c r="BP115" s="753"/>
      <c r="BQ115" s="789" t="s">
        <v>122</v>
      </c>
      <c r="BR115" s="790"/>
      <c r="BS115" s="790"/>
      <c r="BT115" s="790"/>
      <c r="BU115" s="790"/>
      <c r="BV115" s="790" t="s">
        <v>122</v>
      </c>
      <c r="BW115" s="790"/>
      <c r="BX115" s="790"/>
      <c r="BY115" s="790"/>
      <c r="BZ115" s="790"/>
      <c r="CA115" s="790" t="s">
        <v>122</v>
      </c>
      <c r="CB115" s="790"/>
      <c r="CC115" s="790"/>
      <c r="CD115" s="790"/>
      <c r="CE115" s="790"/>
      <c r="CF115" s="875" t="s">
        <v>122</v>
      </c>
      <c r="CG115" s="876"/>
      <c r="CH115" s="876"/>
      <c r="CI115" s="876"/>
      <c r="CJ115" s="876"/>
      <c r="CK115" s="927"/>
      <c r="CL115" s="821"/>
      <c r="CM115" s="817" t="s">
        <v>434</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435</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v>123</v>
      </c>
      <c r="AL116" s="780"/>
      <c r="AM116" s="780"/>
      <c r="AN116" s="780"/>
      <c r="AO116" s="781"/>
      <c r="AP116" s="824">
        <v>0</v>
      </c>
      <c r="AQ116" s="825"/>
      <c r="AR116" s="825"/>
      <c r="AS116" s="825"/>
      <c r="AT116" s="826"/>
      <c r="AU116" s="932"/>
      <c r="AV116" s="933"/>
      <c r="AW116" s="933"/>
      <c r="AX116" s="933"/>
      <c r="AY116" s="933"/>
      <c r="AZ116" s="909" t="s">
        <v>436</v>
      </c>
      <c r="BA116" s="910"/>
      <c r="BB116" s="910"/>
      <c r="BC116" s="910"/>
      <c r="BD116" s="910"/>
      <c r="BE116" s="910"/>
      <c r="BF116" s="910"/>
      <c r="BG116" s="910"/>
      <c r="BH116" s="910"/>
      <c r="BI116" s="910"/>
      <c r="BJ116" s="910"/>
      <c r="BK116" s="910"/>
      <c r="BL116" s="910"/>
      <c r="BM116" s="910"/>
      <c r="BN116" s="910"/>
      <c r="BO116" s="910"/>
      <c r="BP116" s="911"/>
      <c r="BQ116" s="789" t="s">
        <v>122</v>
      </c>
      <c r="BR116" s="790"/>
      <c r="BS116" s="790"/>
      <c r="BT116" s="790"/>
      <c r="BU116" s="790"/>
      <c r="BV116" s="790" t="s">
        <v>122</v>
      </c>
      <c r="BW116" s="790"/>
      <c r="BX116" s="790"/>
      <c r="BY116" s="790"/>
      <c r="BZ116" s="790"/>
      <c r="CA116" s="790" t="s">
        <v>122</v>
      </c>
      <c r="CB116" s="790"/>
      <c r="CC116" s="790"/>
      <c r="CD116" s="790"/>
      <c r="CE116" s="790"/>
      <c r="CF116" s="875" t="s">
        <v>122</v>
      </c>
      <c r="CG116" s="876"/>
      <c r="CH116" s="876"/>
      <c r="CI116" s="876"/>
      <c r="CJ116" s="876"/>
      <c r="CK116" s="927"/>
      <c r="CL116" s="821"/>
      <c r="CM116" s="817" t="s">
        <v>437</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438</v>
      </c>
      <c r="Z117" s="897"/>
      <c r="AA117" s="902">
        <v>6300894</v>
      </c>
      <c r="AB117" s="903"/>
      <c r="AC117" s="903"/>
      <c r="AD117" s="903"/>
      <c r="AE117" s="904"/>
      <c r="AF117" s="905">
        <v>6182623</v>
      </c>
      <c r="AG117" s="903"/>
      <c r="AH117" s="903"/>
      <c r="AI117" s="903"/>
      <c r="AJ117" s="904"/>
      <c r="AK117" s="905">
        <v>6067366</v>
      </c>
      <c r="AL117" s="903"/>
      <c r="AM117" s="903"/>
      <c r="AN117" s="903"/>
      <c r="AO117" s="904"/>
      <c r="AP117" s="906"/>
      <c r="AQ117" s="907"/>
      <c r="AR117" s="907"/>
      <c r="AS117" s="907"/>
      <c r="AT117" s="908"/>
      <c r="AU117" s="932"/>
      <c r="AV117" s="933"/>
      <c r="AW117" s="933"/>
      <c r="AX117" s="933"/>
      <c r="AY117" s="933"/>
      <c r="AZ117" s="863" t="s">
        <v>439</v>
      </c>
      <c r="BA117" s="864"/>
      <c r="BB117" s="864"/>
      <c r="BC117" s="864"/>
      <c r="BD117" s="864"/>
      <c r="BE117" s="864"/>
      <c r="BF117" s="864"/>
      <c r="BG117" s="864"/>
      <c r="BH117" s="864"/>
      <c r="BI117" s="864"/>
      <c r="BJ117" s="864"/>
      <c r="BK117" s="864"/>
      <c r="BL117" s="864"/>
      <c r="BM117" s="864"/>
      <c r="BN117" s="864"/>
      <c r="BO117" s="864"/>
      <c r="BP117" s="865"/>
      <c r="BQ117" s="789" t="s">
        <v>122</v>
      </c>
      <c r="BR117" s="790"/>
      <c r="BS117" s="790"/>
      <c r="BT117" s="790"/>
      <c r="BU117" s="790"/>
      <c r="BV117" s="790" t="s">
        <v>122</v>
      </c>
      <c r="BW117" s="790"/>
      <c r="BX117" s="790"/>
      <c r="BY117" s="790"/>
      <c r="BZ117" s="790"/>
      <c r="CA117" s="790" t="s">
        <v>122</v>
      </c>
      <c r="CB117" s="790"/>
      <c r="CC117" s="790"/>
      <c r="CD117" s="790"/>
      <c r="CE117" s="790"/>
      <c r="CF117" s="875" t="s">
        <v>122</v>
      </c>
      <c r="CG117" s="876"/>
      <c r="CH117" s="876"/>
      <c r="CI117" s="876"/>
      <c r="CJ117" s="876"/>
      <c r="CK117" s="927"/>
      <c r="CL117" s="821"/>
      <c r="CM117" s="817" t="s">
        <v>440</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411</v>
      </c>
      <c r="AB118" s="896"/>
      <c r="AC118" s="896"/>
      <c r="AD118" s="896"/>
      <c r="AE118" s="897"/>
      <c r="AF118" s="898" t="s">
        <v>412</v>
      </c>
      <c r="AG118" s="896"/>
      <c r="AH118" s="896"/>
      <c r="AI118" s="896"/>
      <c r="AJ118" s="897"/>
      <c r="AK118" s="898" t="s">
        <v>294</v>
      </c>
      <c r="AL118" s="896"/>
      <c r="AM118" s="896"/>
      <c r="AN118" s="896"/>
      <c r="AO118" s="897"/>
      <c r="AP118" s="899" t="s">
        <v>413</v>
      </c>
      <c r="AQ118" s="900"/>
      <c r="AR118" s="900"/>
      <c r="AS118" s="900"/>
      <c r="AT118" s="901"/>
      <c r="AU118" s="932"/>
      <c r="AV118" s="933"/>
      <c r="AW118" s="933"/>
      <c r="AX118" s="933"/>
      <c r="AY118" s="933"/>
      <c r="AZ118" s="838" t="s">
        <v>441</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7" t="s">
        <v>442</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417</v>
      </c>
      <c r="B119" s="819"/>
      <c r="C119" s="860" t="s">
        <v>418</v>
      </c>
      <c r="D119" s="810"/>
      <c r="E119" s="810"/>
      <c r="F119" s="810"/>
      <c r="G119" s="810"/>
      <c r="H119" s="810"/>
      <c r="I119" s="810"/>
      <c r="J119" s="810"/>
      <c r="K119" s="810"/>
      <c r="L119" s="810"/>
      <c r="M119" s="810"/>
      <c r="N119" s="810"/>
      <c r="O119" s="810"/>
      <c r="P119" s="810"/>
      <c r="Q119" s="810"/>
      <c r="R119" s="810"/>
      <c r="S119" s="810"/>
      <c r="T119" s="810"/>
      <c r="U119" s="810"/>
      <c r="V119" s="810"/>
      <c r="W119" s="810"/>
      <c r="X119" s="810"/>
      <c r="Y119" s="810"/>
      <c r="Z119" s="811"/>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443</v>
      </c>
      <c r="BP119" s="878"/>
      <c r="BQ119" s="879">
        <v>62270172</v>
      </c>
      <c r="BR119" s="845"/>
      <c r="BS119" s="845"/>
      <c r="BT119" s="845"/>
      <c r="BU119" s="845"/>
      <c r="BV119" s="845">
        <v>59803994</v>
      </c>
      <c r="BW119" s="845"/>
      <c r="BX119" s="845"/>
      <c r="BY119" s="845"/>
      <c r="BZ119" s="845"/>
      <c r="CA119" s="845">
        <v>55939863</v>
      </c>
      <c r="CB119" s="845"/>
      <c r="CC119" s="845"/>
      <c r="CD119" s="845"/>
      <c r="CE119" s="845"/>
      <c r="CF119" s="748"/>
      <c r="CG119" s="749"/>
      <c r="CH119" s="749"/>
      <c r="CI119" s="749"/>
      <c r="CJ119" s="834"/>
      <c r="CK119" s="928"/>
      <c r="CL119" s="823"/>
      <c r="CM119" s="838" t="s">
        <v>444</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7" t="s">
        <v>421</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445</v>
      </c>
      <c r="AV120" s="881"/>
      <c r="AW120" s="881"/>
      <c r="AX120" s="881"/>
      <c r="AY120" s="882"/>
      <c r="AZ120" s="860" t="s">
        <v>446</v>
      </c>
      <c r="BA120" s="810"/>
      <c r="BB120" s="810"/>
      <c r="BC120" s="810"/>
      <c r="BD120" s="810"/>
      <c r="BE120" s="810"/>
      <c r="BF120" s="810"/>
      <c r="BG120" s="810"/>
      <c r="BH120" s="810"/>
      <c r="BI120" s="810"/>
      <c r="BJ120" s="810"/>
      <c r="BK120" s="810"/>
      <c r="BL120" s="810"/>
      <c r="BM120" s="810"/>
      <c r="BN120" s="810"/>
      <c r="BO120" s="810"/>
      <c r="BP120" s="811"/>
      <c r="BQ120" s="861">
        <v>21347502</v>
      </c>
      <c r="BR120" s="842"/>
      <c r="BS120" s="842"/>
      <c r="BT120" s="842"/>
      <c r="BU120" s="842"/>
      <c r="BV120" s="842">
        <v>22547879</v>
      </c>
      <c r="BW120" s="842"/>
      <c r="BX120" s="842"/>
      <c r="BY120" s="842"/>
      <c r="BZ120" s="842"/>
      <c r="CA120" s="842">
        <v>24457073</v>
      </c>
      <c r="CB120" s="842"/>
      <c r="CC120" s="842"/>
      <c r="CD120" s="842"/>
      <c r="CE120" s="842"/>
      <c r="CF120" s="866">
        <v>136.5</v>
      </c>
      <c r="CG120" s="867"/>
      <c r="CH120" s="867"/>
      <c r="CI120" s="867"/>
      <c r="CJ120" s="867"/>
      <c r="CK120" s="868" t="s">
        <v>447</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16465947</v>
      </c>
      <c r="DH120" s="842"/>
      <c r="DI120" s="842"/>
      <c r="DJ120" s="842"/>
      <c r="DK120" s="842"/>
      <c r="DL120" s="842">
        <v>15584326</v>
      </c>
      <c r="DM120" s="842"/>
      <c r="DN120" s="842"/>
      <c r="DO120" s="842"/>
      <c r="DP120" s="842"/>
      <c r="DQ120" s="842">
        <v>12950925</v>
      </c>
      <c r="DR120" s="842"/>
      <c r="DS120" s="842"/>
      <c r="DT120" s="842"/>
      <c r="DU120" s="842"/>
      <c r="DV120" s="843">
        <v>72.3</v>
      </c>
      <c r="DW120" s="843"/>
      <c r="DX120" s="843"/>
      <c r="DY120" s="843"/>
      <c r="DZ120" s="844"/>
    </row>
    <row r="121" spans="1:130" s="218" customFormat="1" ht="26.25" customHeight="1" x14ac:dyDescent="0.15">
      <c r="A121" s="820"/>
      <c r="B121" s="821"/>
      <c r="C121" s="863" t="s">
        <v>448</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7" t="s">
        <v>449</v>
      </c>
      <c r="BA121" s="752"/>
      <c r="BB121" s="752"/>
      <c r="BC121" s="752"/>
      <c r="BD121" s="752"/>
      <c r="BE121" s="752"/>
      <c r="BF121" s="752"/>
      <c r="BG121" s="752"/>
      <c r="BH121" s="752"/>
      <c r="BI121" s="752"/>
      <c r="BJ121" s="752"/>
      <c r="BK121" s="752"/>
      <c r="BL121" s="752"/>
      <c r="BM121" s="752"/>
      <c r="BN121" s="752"/>
      <c r="BO121" s="752"/>
      <c r="BP121" s="753"/>
      <c r="BQ121" s="789">
        <v>3473366</v>
      </c>
      <c r="BR121" s="790"/>
      <c r="BS121" s="790"/>
      <c r="BT121" s="790"/>
      <c r="BU121" s="790"/>
      <c r="BV121" s="790">
        <v>3397149</v>
      </c>
      <c r="BW121" s="790"/>
      <c r="BX121" s="790"/>
      <c r="BY121" s="790"/>
      <c r="BZ121" s="790"/>
      <c r="CA121" s="790">
        <v>3086326</v>
      </c>
      <c r="CB121" s="790"/>
      <c r="CC121" s="790"/>
      <c r="CD121" s="790"/>
      <c r="CE121" s="790"/>
      <c r="CF121" s="875">
        <v>17.2</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789">
        <v>16790</v>
      </c>
      <c r="DH121" s="790"/>
      <c r="DI121" s="790"/>
      <c r="DJ121" s="790"/>
      <c r="DK121" s="790"/>
      <c r="DL121" s="790">
        <v>18237</v>
      </c>
      <c r="DM121" s="790"/>
      <c r="DN121" s="790"/>
      <c r="DO121" s="790"/>
      <c r="DP121" s="790"/>
      <c r="DQ121" s="790">
        <v>17081</v>
      </c>
      <c r="DR121" s="790"/>
      <c r="DS121" s="790"/>
      <c r="DT121" s="790"/>
      <c r="DU121" s="790"/>
      <c r="DV121" s="796">
        <v>0.1</v>
      </c>
      <c r="DW121" s="796"/>
      <c r="DX121" s="796"/>
      <c r="DY121" s="796"/>
      <c r="DZ121" s="797"/>
    </row>
    <row r="122" spans="1:130" s="218" customFormat="1" ht="26.25" customHeight="1" x14ac:dyDescent="0.15">
      <c r="A122" s="820"/>
      <c r="B122" s="821"/>
      <c r="C122" s="817" t="s">
        <v>431</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450</v>
      </c>
      <c r="BA122" s="839"/>
      <c r="BB122" s="839"/>
      <c r="BC122" s="839"/>
      <c r="BD122" s="839"/>
      <c r="BE122" s="839"/>
      <c r="BF122" s="839"/>
      <c r="BG122" s="839"/>
      <c r="BH122" s="839"/>
      <c r="BI122" s="839"/>
      <c r="BJ122" s="839"/>
      <c r="BK122" s="839"/>
      <c r="BL122" s="839"/>
      <c r="BM122" s="839"/>
      <c r="BN122" s="839"/>
      <c r="BO122" s="839"/>
      <c r="BP122" s="840"/>
      <c r="BQ122" s="879">
        <v>43644494</v>
      </c>
      <c r="BR122" s="845"/>
      <c r="BS122" s="845"/>
      <c r="BT122" s="845"/>
      <c r="BU122" s="845"/>
      <c r="BV122" s="845">
        <v>41475916</v>
      </c>
      <c r="BW122" s="845"/>
      <c r="BX122" s="845"/>
      <c r="BY122" s="845"/>
      <c r="BZ122" s="845"/>
      <c r="CA122" s="845">
        <v>39170998</v>
      </c>
      <c r="CB122" s="845"/>
      <c r="CC122" s="845"/>
      <c r="CD122" s="845"/>
      <c r="CE122" s="845"/>
      <c r="CF122" s="846">
        <v>218.7</v>
      </c>
      <c r="CG122" s="847"/>
      <c r="CH122" s="847"/>
      <c r="CI122" s="847"/>
      <c r="CJ122" s="847"/>
      <c r="CK122" s="869"/>
      <c r="CL122" s="855"/>
      <c r="CM122" s="855"/>
      <c r="CN122" s="855"/>
      <c r="CO122" s="856"/>
      <c r="CP122" s="835" t="s">
        <v>396</v>
      </c>
      <c r="CQ122" s="836"/>
      <c r="CR122" s="836"/>
      <c r="CS122" s="836"/>
      <c r="CT122" s="836"/>
      <c r="CU122" s="836"/>
      <c r="CV122" s="836"/>
      <c r="CW122" s="836"/>
      <c r="CX122" s="836"/>
      <c r="CY122" s="836"/>
      <c r="CZ122" s="836"/>
      <c r="DA122" s="836"/>
      <c r="DB122" s="836"/>
      <c r="DC122" s="836"/>
      <c r="DD122" s="836"/>
      <c r="DE122" s="836"/>
      <c r="DF122" s="837"/>
      <c r="DG122" s="789" t="s">
        <v>122</v>
      </c>
      <c r="DH122" s="790"/>
      <c r="DI122" s="790"/>
      <c r="DJ122" s="790"/>
      <c r="DK122" s="790"/>
      <c r="DL122" s="790" t="s">
        <v>122</v>
      </c>
      <c r="DM122" s="790"/>
      <c r="DN122" s="790"/>
      <c r="DO122" s="790"/>
      <c r="DP122" s="790"/>
      <c r="DQ122" s="790" t="s">
        <v>122</v>
      </c>
      <c r="DR122" s="790"/>
      <c r="DS122" s="790"/>
      <c r="DT122" s="790"/>
      <c r="DU122" s="790"/>
      <c r="DV122" s="796" t="s">
        <v>122</v>
      </c>
      <c r="DW122" s="796"/>
      <c r="DX122" s="796"/>
      <c r="DY122" s="796"/>
      <c r="DZ122" s="797"/>
    </row>
    <row r="123" spans="1:130" s="218" customFormat="1" ht="26.25" customHeight="1" x14ac:dyDescent="0.15">
      <c r="A123" s="820"/>
      <c r="B123" s="821"/>
      <c r="C123" s="817" t="s">
        <v>437</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451</v>
      </c>
      <c r="BP123" s="878"/>
      <c r="BQ123" s="832">
        <v>68465362</v>
      </c>
      <c r="BR123" s="833"/>
      <c r="BS123" s="833"/>
      <c r="BT123" s="833"/>
      <c r="BU123" s="833"/>
      <c r="BV123" s="833">
        <v>67420944</v>
      </c>
      <c r="BW123" s="833"/>
      <c r="BX123" s="833"/>
      <c r="BY123" s="833"/>
      <c r="BZ123" s="833"/>
      <c r="CA123" s="833">
        <v>66714397</v>
      </c>
      <c r="CB123" s="833"/>
      <c r="CC123" s="833"/>
      <c r="CD123" s="833"/>
      <c r="CE123" s="833"/>
      <c r="CF123" s="748"/>
      <c r="CG123" s="749"/>
      <c r="CH123" s="749"/>
      <c r="CI123" s="749"/>
      <c r="CJ123" s="834"/>
      <c r="CK123" s="869"/>
      <c r="CL123" s="855"/>
      <c r="CM123" s="855"/>
      <c r="CN123" s="855"/>
      <c r="CO123" s="856"/>
      <c r="CP123" s="835"/>
      <c r="CQ123" s="836"/>
      <c r="CR123" s="836"/>
      <c r="CS123" s="836"/>
      <c r="CT123" s="836"/>
      <c r="CU123" s="836"/>
      <c r="CV123" s="836"/>
      <c r="CW123" s="836"/>
      <c r="CX123" s="836"/>
      <c r="CY123" s="836"/>
      <c r="CZ123" s="836"/>
      <c r="DA123" s="836"/>
      <c r="DB123" s="836"/>
      <c r="DC123" s="836"/>
      <c r="DD123" s="836"/>
      <c r="DE123" s="836"/>
      <c r="DF123" s="837"/>
      <c r="DG123" s="779"/>
      <c r="DH123" s="780"/>
      <c r="DI123" s="780"/>
      <c r="DJ123" s="780"/>
      <c r="DK123" s="781"/>
      <c r="DL123" s="782"/>
      <c r="DM123" s="780"/>
      <c r="DN123" s="780"/>
      <c r="DO123" s="780"/>
      <c r="DP123" s="781"/>
      <c r="DQ123" s="782"/>
      <c r="DR123" s="780"/>
      <c r="DS123" s="780"/>
      <c r="DT123" s="780"/>
      <c r="DU123" s="781"/>
      <c r="DV123" s="824"/>
      <c r="DW123" s="825"/>
      <c r="DX123" s="825"/>
      <c r="DY123" s="825"/>
      <c r="DZ123" s="826"/>
    </row>
    <row r="124" spans="1:130" s="218" customFormat="1" ht="26.25" customHeight="1" thickBot="1" x14ac:dyDescent="0.2">
      <c r="A124" s="820"/>
      <c r="B124" s="821"/>
      <c r="C124" s="817" t="s">
        <v>440</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452</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453</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7" t="s">
        <v>442</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454</v>
      </c>
      <c r="CL125" s="852"/>
      <c r="CM125" s="852"/>
      <c r="CN125" s="852"/>
      <c r="CO125" s="853"/>
      <c r="CP125" s="860" t="s">
        <v>455</v>
      </c>
      <c r="CQ125" s="810"/>
      <c r="CR125" s="810"/>
      <c r="CS125" s="810"/>
      <c r="CT125" s="810"/>
      <c r="CU125" s="810"/>
      <c r="CV125" s="810"/>
      <c r="CW125" s="810"/>
      <c r="CX125" s="810"/>
      <c r="CY125" s="810"/>
      <c r="CZ125" s="810"/>
      <c r="DA125" s="810"/>
      <c r="DB125" s="810"/>
      <c r="DC125" s="810"/>
      <c r="DD125" s="810"/>
      <c r="DE125" s="810"/>
      <c r="DF125" s="811"/>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7" t="s">
        <v>444</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7" t="s">
        <v>456</v>
      </c>
      <c r="CQ126" s="752"/>
      <c r="CR126" s="752"/>
      <c r="CS126" s="752"/>
      <c r="CT126" s="752"/>
      <c r="CU126" s="752"/>
      <c r="CV126" s="752"/>
      <c r="CW126" s="752"/>
      <c r="CX126" s="752"/>
      <c r="CY126" s="752"/>
      <c r="CZ126" s="752"/>
      <c r="DA126" s="752"/>
      <c r="DB126" s="752"/>
      <c r="DC126" s="752"/>
      <c r="DD126" s="752"/>
      <c r="DE126" s="752"/>
      <c r="DF126" s="753"/>
      <c r="DG126" s="789" t="s">
        <v>122</v>
      </c>
      <c r="DH126" s="790"/>
      <c r="DI126" s="790"/>
      <c r="DJ126" s="790"/>
      <c r="DK126" s="790"/>
      <c r="DL126" s="790" t="s">
        <v>122</v>
      </c>
      <c r="DM126" s="790"/>
      <c r="DN126" s="790"/>
      <c r="DO126" s="790"/>
      <c r="DP126" s="790"/>
      <c r="DQ126" s="790" t="s">
        <v>122</v>
      </c>
      <c r="DR126" s="790"/>
      <c r="DS126" s="790"/>
      <c r="DT126" s="790"/>
      <c r="DU126" s="790"/>
      <c r="DV126" s="796" t="s">
        <v>122</v>
      </c>
      <c r="DW126" s="796"/>
      <c r="DX126" s="796"/>
      <c r="DY126" s="796"/>
      <c r="DZ126" s="797"/>
    </row>
    <row r="127" spans="1:130" s="218" customFormat="1" ht="26.25" customHeight="1" x14ac:dyDescent="0.15">
      <c r="A127" s="822"/>
      <c r="B127" s="823"/>
      <c r="C127" s="838" t="s">
        <v>457</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458</v>
      </c>
      <c r="AY127" s="814"/>
      <c r="AZ127" s="814"/>
      <c r="BA127" s="814"/>
      <c r="BB127" s="814"/>
      <c r="BC127" s="814"/>
      <c r="BD127" s="814"/>
      <c r="BE127" s="815"/>
      <c r="BF127" s="813" t="s">
        <v>459</v>
      </c>
      <c r="BG127" s="814"/>
      <c r="BH127" s="814"/>
      <c r="BI127" s="814"/>
      <c r="BJ127" s="814"/>
      <c r="BK127" s="814"/>
      <c r="BL127" s="815"/>
      <c r="BM127" s="813" t="s">
        <v>460</v>
      </c>
      <c r="BN127" s="814"/>
      <c r="BO127" s="814"/>
      <c r="BP127" s="814"/>
      <c r="BQ127" s="814"/>
      <c r="BR127" s="814"/>
      <c r="BS127" s="815"/>
      <c r="BT127" s="813" t="s">
        <v>461</v>
      </c>
      <c r="BU127" s="814"/>
      <c r="BV127" s="814"/>
      <c r="BW127" s="814"/>
      <c r="BX127" s="814"/>
      <c r="BY127" s="814"/>
      <c r="BZ127" s="816"/>
      <c r="CA127" s="220"/>
      <c r="CB127" s="220"/>
      <c r="CC127" s="220"/>
      <c r="CD127" s="243"/>
      <c r="CE127" s="243"/>
      <c r="CF127" s="243"/>
      <c r="CG127" s="220"/>
      <c r="CH127" s="220"/>
      <c r="CI127" s="220"/>
      <c r="CJ127" s="242"/>
      <c r="CK127" s="854"/>
      <c r="CL127" s="855"/>
      <c r="CM127" s="855"/>
      <c r="CN127" s="855"/>
      <c r="CO127" s="856"/>
      <c r="CP127" s="817" t="s">
        <v>462</v>
      </c>
      <c r="CQ127" s="752"/>
      <c r="CR127" s="752"/>
      <c r="CS127" s="752"/>
      <c r="CT127" s="752"/>
      <c r="CU127" s="752"/>
      <c r="CV127" s="752"/>
      <c r="CW127" s="752"/>
      <c r="CX127" s="752"/>
      <c r="CY127" s="752"/>
      <c r="CZ127" s="752"/>
      <c r="DA127" s="752"/>
      <c r="DB127" s="752"/>
      <c r="DC127" s="752"/>
      <c r="DD127" s="752"/>
      <c r="DE127" s="752"/>
      <c r="DF127" s="753"/>
      <c r="DG127" s="789" t="s">
        <v>122</v>
      </c>
      <c r="DH127" s="790"/>
      <c r="DI127" s="790"/>
      <c r="DJ127" s="790"/>
      <c r="DK127" s="790"/>
      <c r="DL127" s="790" t="s">
        <v>122</v>
      </c>
      <c r="DM127" s="790"/>
      <c r="DN127" s="790"/>
      <c r="DO127" s="790"/>
      <c r="DP127" s="790"/>
      <c r="DQ127" s="790" t="s">
        <v>122</v>
      </c>
      <c r="DR127" s="790"/>
      <c r="DS127" s="790"/>
      <c r="DT127" s="790"/>
      <c r="DU127" s="790"/>
      <c r="DV127" s="796" t="s">
        <v>122</v>
      </c>
      <c r="DW127" s="796"/>
      <c r="DX127" s="796"/>
      <c r="DY127" s="796"/>
      <c r="DZ127" s="797"/>
    </row>
    <row r="128" spans="1:130" s="218" customFormat="1" ht="26.25" customHeight="1" thickBot="1" x14ac:dyDescent="0.2">
      <c r="A128" s="798" t="s">
        <v>463</v>
      </c>
      <c r="B128" s="799"/>
      <c r="C128" s="799"/>
      <c r="D128" s="799"/>
      <c r="E128" s="799"/>
      <c r="F128" s="799"/>
      <c r="G128" s="799"/>
      <c r="H128" s="799"/>
      <c r="I128" s="799"/>
      <c r="J128" s="799"/>
      <c r="K128" s="799"/>
      <c r="L128" s="799"/>
      <c r="M128" s="799"/>
      <c r="N128" s="799"/>
      <c r="O128" s="799"/>
      <c r="P128" s="799"/>
      <c r="Q128" s="799"/>
      <c r="R128" s="799"/>
      <c r="S128" s="799"/>
      <c r="T128" s="799"/>
      <c r="U128" s="799"/>
      <c r="V128" s="799"/>
      <c r="W128" s="800" t="s">
        <v>464</v>
      </c>
      <c r="X128" s="800"/>
      <c r="Y128" s="800"/>
      <c r="Z128" s="801"/>
      <c r="AA128" s="802">
        <v>522102</v>
      </c>
      <c r="AB128" s="803"/>
      <c r="AC128" s="803"/>
      <c r="AD128" s="803"/>
      <c r="AE128" s="804"/>
      <c r="AF128" s="805">
        <v>521742</v>
      </c>
      <c r="AG128" s="803"/>
      <c r="AH128" s="803"/>
      <c r="AI128" s="803"/>
      <c r="AJ128" s="804"/>
      <c r="AK128" s="805">
        <v>571406</v>
      </c>
      <c r="AL128" s="803"/>
      <c r="AM128" s="803"/>
      <c r="AN128" s="803"/>
      <c r="AO128" s="804"/>
      <c r="AP128" s="806"/>
      <c r="AQ128" s="807"/>
      <c r="AR128" s="807"/>
      <c r="AS128" s="807"/>
      <c r="AT128" s="808"/>
      <c r="AU128" s="220"/>
      <c r="AV128" s="220"/>
      <c r="AW128" s="220"/>
      <c r="AX128" s="809" t="s">
        <v>465</v>
      </c>
      <c r="AY128" s="810"/>
      <c r="AZ128" s="810"/>
      <c r="BA128" s="810"/>
      <c r="BB128" s="810"/>
      <c r="BC128" s="810"/>
      <c r="BD128" s="810"/>
      <c r="BE128" s="811"/>
      <c r="BF128" s="786" t="s">
        <v>122</v>
      </c>
      <c r="BG128" s="787"/>
      <c r="BH128" s="787"/>
      <c r="BI128" s="787"/>
      <c r="BJ128" s="787"/>
      <c r="BK128" s="787"/>
      <c r="BL128" s="812"/>
      <c r="BM128" s="786">
        <v>12.3</v>
      </c>
      <c r="BN128" s="787"/>
      <c r="BO128" s="787"/>
      <c r="BP128" s="787"/>
      <c r="BQ128" s="787"/>
      <c r="BR128" s="787"/>
      <c r="BS128" s="812"/>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91" t="s">
        <v>466</v>
      </c>
      <c r="CQ128" s="730"/>
      <c r="CR128" s="730"/>
      <c r="CS128" s="730"/>
      <c r="CT128" s="730"/>
      <c r="CU128" s="730"/>
      <c r="CV128" s="730"/>
      <c r="CW128" s="730"/>
      <c r="CX128" s="730"/>
      <c r="CY128" s="730"/>
      <c r="CZ128" s="730"/>
      <c r="DA128" s="730"/>
      <c r="DB128" s="730"/>
      <c r="DC128" s="730"/>
      <c r="DD128" s="730"/>
      <c r="DE128" s="730"/>
      <c r="DF128" s="731"/>
      <c r="DG128" s="792" t="s">
        <v>122</v>
      </c>
      <c r="DH128" s="793"/>
      <c r="DI128" s="793"/>
      <c r="DJ128" s="793"/>
      <c r="DK128" s="793"/>
      <c r="DL128" s="793" t="s">
        <v>122</v>
      </c>
      <c r="DM128" s="793"/>
      <c r="DN128" s="793"/>
      <c r="DO128" s="793"/>
      <c r="DP128" s="793"/>
      <c r="DQ128" s="793" t="s">
        <v>122</v>
      </c>
      <c r="DR128" s="793"/>
      <c r="DS128" s="793"/>
      <c r="DT128" s="793"/>
      <c r="DU128" s="793"/>
      <c r="DV128" s="794" t="s">
        <v>122</v>
      </c>
      <c r="DW128" s="794"/>
      <c r="DX128" s="794"/>
      <c r="DY128" s="794"/>
      <c r="DZ128" s="795"/>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467</v>
      </c>
      <c r="X129" s="777"/>
      <c r="Y129" s="777"/>
      <c r="Z129" s="778"/>
      <c r="AA129" s="779">
        <v>21710085</v>
      </c>
      <c r="AB129" s="780"/>
      <c r="AC129" s="780"/>
      <c r="AD129" s="780"/>
      <c r="AE129" s="781"/>
      <c r="AF129" s="782">
        <v>21933519</v>
      </c>
      <c r="AG129" s="780"/>
      <c r="AH129" s="780"/>
      <c r="AI129" s="780"/>
      <c r="AJ129" s="781"/>
      <c r="AK129" s="782">
        <v>22161743</v>
      </c>
      <c r="AL129" s="780"/>
      <c r="AM129" s="780"/>
      <c r="AN129" s="780"/>
      <c r="AO129" s="781"/>
      <c r="AP129" s="783"/>
      <c r="AQ129" s="784"/>
      <c r="AR129" s="784"/>
      <c r="AS129" s="784"/>
      <c r="AT129" s="785"/>
      <c r="AU129" s="221"/>
      <c r="AV129" s="221"/>
      <c r="AW129" s="221"/>
      <c r="AX129" s="751" t="s">
        <v>468</v>
      </c>
      <c r="AY129" s="752"/>
      <c r="AZ129" s="752"/>
      <c r="BA129" s="752"/>
      <c r="BB129" s="752"/>
      <c r="BC129" s="752"/>
      <c r="BD129" s="752"/>
      <c r="BE129" s="753"/>
      <c r="BF129" s="770" t="s">
        <v>122</v>
      </c>
      <c r="BG129" s="771"/>
      <c r="BH129" s="771"/>
      <c r="BI129" s="771"/>
      <c r="BJ129" s="771"/>
      <c r="BK129" s="771"/>
      <c r="BL129" s="772"/>
      <c r="BM129" s="770">
        <v>17.3</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469</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470</v>
      </c>
      <c r="X130" s="777"/>
      <c r="Y130" s="777"/>
      <c r="Z130" s="778"/>
      <c r="AA130" s="779">
        <v>4440704</v>
      </c>
      <c r="AB130" s="780"/>
      <c r="AC130" s="780"/>
      <c r="AD130" s="780"/>
      <c r="AE130" s="781"/>
      <c r="AF130" s="782">
        <v>4387949</v>
      </c>
      <c r="AG130" s="780"/>
      <c r="AH130" s="780"/>
      <c r="AI130" s="780"/>
      <c r="AJ130" s="781"/>
      <c r="AK130" s="782">
        <v>4250843</v>
      </c>
      <c r="AL130" s="780"/>
      <c r="AM130" s="780"/>
      <c r="AN130" s="780"/>
      <c r="AO130" s="781"/>
      <c r="AP130" s="783"/>
      <c r="AQ130" s="784"/>
      <c r="AR130" s="784"/>
      <c r="AS130" s="784"/>
      <c r="AT130" s="785"/>
      <c r="AU130" s="221"/>
      <c r="AV130" s="221"/>
      <c r="AW130" s="221"/>
      <c r="AX130" s="751" t="s">
        <v>471</v>
      </c>
      <c r="AY130" s="752"/>
      <c r="AZ130" s="752"/>
      <c r="BA130" s="752"/>
      <c r="BB130" s="752"/>
      <c r="BC130" s="752"/>
      <c r="BD130" s="752"/>
      <c r="BE130" s="753"/>
      <c r="BF130" s="754">
        <v>7.3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472</v>
      </c>
      <c r="X131" s="761"/>
      <c r="Y131" s="761"/>
      <c r="Z131" s="762"/>
      <c r="AA131" s="763">
        <v>17269381</v>
      </c>
      <c r="AB131" s="764"/>
      <c r="AC131" s="764"/>
      <c r="AD131" s="764"/>
      <c r="AE131" s="765"/>
      <c r="AF131" s="766">
        <v>17545570</v>
      </c>
      <c r="AG131" s="764"/>
      <c r="AH131" s="764"/>
      <c r="AI131" s="764"/>
      <c r="AJ131" s="765"/>
      <c r="AK131" s="766">
        <v>17910900</v>
      </c>
      <c r="AL131" s="764"/>
      <c r="AM131" s="764"/>
      <c r="AN131" s="764"/>
      <c r="AO131" s="765"/>
      <c r="AP131" s="767"/>
      <c r="AQ131" s="768"/>
      <c r="AR131" s="768"/>
      <c r="AS131" s="768"/>
      <c r="AT131" s="769"/>
      <c r="AU131" s="221"/>
      <c r="AV131" s="221"/>
      <c r="AW131" s="221"/>
      <c r="AX131" s="729" t="s">
        <v>473</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474</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475</v>
      </c>
      <c r="W132" s="742"/>
      <c r="X132" s="742"/>
      <c r="Y132" s="742"/>
      <c r="Z132" s="743"/>
      <c r="AA132" s="744">
        <v>7.748326359</v>
      </c>
      <c r="AB132" s="745"/>
      <c r="AC132" s="745"/>
      <c r="AD132" s="745"/>
      <c r="AE132" s="746"/>
      <c r="AF132" s="747">
        <v>7.2550051099999999</v>
      </c>
      <c r="AG132" s="745"/>
      <c r="AH132" s="745"/>
      <c r="AI132" s="745"/>
      <c r="AJ132" s="746"/>
      <c r="AK132" s="747">
        <v>6.951727719</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476</v>
      </c>
      <c r="W133" s="721"/>
      <c r="X133" s="721"/>
      <c r="Y133" s="721"/>
      <c r="Z133" s="722"/>
      <c r="AA133" s="723">
        <v>7.8</v>
      </c>
      <c r="AB133" s="724"/>
      <c r="AC133" s="724"/>
      <c r="AD133" s="724"/>
      <c r="AE133" s="725"/>
      <c r="AF133" s="723">
        <v>7.2</v>
      </c>
      <c r="AG133" s="724"/>
      <c r="AH133" s="724"/>
      <c r="AI133" s="724"/>
      <c r="AJ133" s="725"/>
      <c r="AK133" s="723">
        <v>7.3</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zdQ5DHhZvzfRpURTPwIVpTFTOU5GDSIrDGLYY2OjnJ56NBx2rd35UqaSnzoYT2MkEi9a/A2cgN6zRUKvQh7wpg==" saltValue="BZEp9thq/maBGRABXFnFP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61" zoomScaleNormal="85" zoomScaleSheetLayoutView="100" workbookViewId="0">
      <selection activeCell="CU30" sqref="CU30"/>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477</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c4Wfg57FjyqcrC+Yo2upV8o63AR2ZidmHruANg5t3MKwXjg/so+qGwFMLPMm+imvfeqKHXVy0zC3hyoQeP4keA==" saltValue="e0A6gdz/IXga7LvBKy0E4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62" zoomScale="70" zoomScaleNormal="70" zoomScaleSheetLayoutView="55" workbookViewId="0">
      <selection activeCell="AZ89" sqref="AZ89"/>
    </sheetView>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LUTsuquAlVnIp0nSnefpFj5GDkqtVsgc6Q9P1o3+fS2wXmKq69GG7RzajSewKSQSRXfJd2+fBibIvU2qPB+Nw==" saltValue="AjV05N1km20ziKgr5ELMU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19"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480</v>
      </c>
      <c r="AP7" s="260"/>
      <c r="AQ7" s="261" t="s">
        <v>481</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482</v>
      </c>
      <c r="AQ8" s="267" t="s">
        <v>483</v>
      </c>
      <c r="AR8" s="268" t="s">
        <v>484</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485</v>
      </c>
      <c r="AL9" s="1131"/>
      <c r="AM9" s="1131"/>
      <c r="AN9" s="1132"/>
      <c r="AO9" s="269">
        <v>5849972</v>
      </c>
      <c r="AP9" s="269">
        <v>80945</v>
      </c>
      <c r="AQ9" s="270">
        <v>80646</v>
      </c>
      <c r="AR9" s="271">
        <v>0.4</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486</v>
      </c>
      <c r="AL10" s="1131"/>
      <c r="AM10" s="1131"/>
      <c r="AN10" s="1132"/>
      <c r="AO10" s="272">
        <v>903779</v>
      </c>
      <c r="AP10" s="272">
        <v>12505</v>
      </c>
      <c r="AQ10" s="273">
        <v>6637</v>
      </c>
      <c r="AR10" s="274">
        <v>88.4</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487</v>
      </c>
      <c r="AL11" s="1131"/>
      <c r="AM11" s="1131"/>
      <c r="AN11" s="1132"/>
      <c r="AO11" s="272">
        <v>243600</v>
      </c>
      <c r="AP11" s="272">
        <v>3371</v>
      </c>
      <c r="AQ11" s="273">
        <v>1119</v>
      </c>
      <c r="AR11" s="274">
        <v>201.3</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488</v>
      </c>
      <c r="AL12" s="1131"/>
      <c r="AM12" s="1131"/>
      <c r="AN12" s="1132"/>
      <c r="AO12" s="272" t="s">
        <v>489</v>
      </c>
      <c r="AP12" s="272" t="s">
        <v>489</v>
      </c>
      <c r="AQ12" s="273">
        <v>8</v>
      </c>
      <c r="AR12" s="274" t="s">
        <v>489</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490</v>
      </c>
      <c r="AL13" s="1131"/>
      <c r="AM13" s="1131"/>
      <c r="AN13" s="1132"/>
      <c r="AO13" s="272">
        <v>196648</v>
      </c>
      <c r="AP13" s="272">
        <v>2721</v>
      </c>
      <c r="AQ13" s="273">
        <v>2502</v>
      </c>
      <c r="AR13" s="274">
        <v>8.8000000000000007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491</v>
      </c>
      <c r="AL14" s="1131"/>
      <c r="AM14" s="1131"/>
      <c r="AN14" s="1132"/>
      <c r="AO14" s="272">
        <v>127937</v>
      </c>
      <c r="AP14" s="272">
        <v>1770</v>
      </c>
      <c r="AQ14" s="273">
        <v>1863</v>
      </c>
      <c r="AR14" s="274">
        <v>-5</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492</v>
      </c>
      <c r="AL15" s="1134"/>
      <c r="AM15" s="1134"/>
      <c r="AN15" s="1135"/>
      <c r="AO15" s="272">
        <v>-368305</v>
      </c>
      <c r="AP15" s="272">
        <v>-5096</v>
      </c>
      <c r="AQ15" s="273">
        <v>-4800</v>
      </c>
      <c r="AR15" s="274">
        <v>6.2</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6953631</v>
      </c>
      <c r="AP16" s="272">
        <v>96216</v>
      </c>
      <c r="AQ16" s="273">
        <v>87975</v>
      </c>
      <c r="AR16" s="274">
        <v>9.4</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497</v>
      </c>
      <c r="AL21" s="1137"/>
      <c r="AM21" s="1137"/>
      <c r="AN21" s="1138"/>
      <c r="AO21" s="285">
        <v>6.64</v>
      </c>
      <c r="AP21" s="286">
        <v>7.71</v>
      </c>
      <c r="AQ21" s="287">
        <v>-1.07</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498</v>
      </c>
      <c r="AL22" s="1137"/>
      <c r="AM22" s="1137"/>
      <c r="AN22" s="1138"/>
      <c r="AO22" s="290">
        <v>99.3</v>
      </c>
      <c r="AP22" s="291">
        <v>98.3</v>
      </c>
      <c r="AQ22" s="292">
        <v>1</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480</v>
      </c>
      <c r="AP30" s="260"/>
      <c r="AQ30" s="261" t="s">
        <v>481</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482</v>
      </c>
      <c r="AQ31" s="267" t="s">
        <v>483</v>
      </c>
      <c r="AR31" s="268" t="s">
        <v>484</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502</v>
      </c>
      <c r="AL32" s="1121"/>
      <c r="AM32" s="1121"/>
      <c r="AN32" s="1122"/>
      <c r="AO32" s="300">
        <v>3655814</v>
      </c>
      <c r="AP32" s="300">
        <v>50585</v>
      </c>
      <c r="AQ32" s="301">
        <v>41451</v>
      </c>
      <c r="AR32" s="302">
        <v>22</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503</v>
      </c>
      <c r="AL33" s="1121"/>
      <c r="AM33" s="1121"/>
      <c r="AN33" s="1122"/>
      <c r="AO33" s="300" t="s">
        <v>489</v>
      </c>
      <c r="AP33" s="300" t="s">
        <v>489</v>
      </c>
      <c r="AQ33" s="301" t="s">
        <v>489</v>
      </c>
      <c r="AR33" s="302" t="s">
        <v>489</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504</v>
      </c>
      <c r="AL34" s="1121"/>
      <c r="AM34" s="1121"/>
      <c r="AN34" s="1122"/>
      <c r="AO34" s="300">
        <v>33333</v>
      </c>
      <c r="AP34" s="300">
        <v>461</v>
      </c>
      <c r="AQ34" s="301">
        <v>35</v>
      </c>
      <c r="AR34" s="302">
        <v>1217.0999999999999</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505</v>
      </c>
      <c r="AL35" s="1121"/>
      <c r="AM35" s="1121"/>
      <c r="AN35" s="1122"/>
      <c r="AO35" s="300">
        <v>2191971</v>
      </c>
      <c r="AP35" s="300">
        <v>30330</v>
      </c>
      <c r="AQ35" s="301">
        <v>11775</v>
      </c>
      <c r="AR35" s="302">
        <v>157.6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506</v>
      </c>
      <c r="AL36" s="1121"/>
      <c r="AM36" s="1121"/>
      <c r="AN36" s="1122"/>
      <c r="AO36" s="300">
        <v>186125</v>
      </c>
      <c r="AP36" s="300">
        <v>2575</v>
      </c>
      <c r="AQ36" s="301">
        <v>2188</v>
      </c>
      <c r="AR36" s="302">
        <v>17.7</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507</v>
      </c>
      <c r="AL37" s="1121"/>
      <c r="AM37" s="1121"/>
      <c r="AN37" s="1122"/>
      <c r="AO37" s="300" t="s">
        <v>489</v>
      </c>
      <c r="AP37" s="300" t="s">
        <v>489</v>
      </c>
      <c r="AQ37" s="301">
        <v>531</v>
      </c>
      <c r="AR37" s="302" t="s">
        <v>489</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508</v>
      </c>
      <c r="AL38" s="1124"/>
      <c r="AM38" s="1124"/>
      <c r="AN38" s="1125"/>
      <c r="AO38" s="303">
        <v>123</v>
      </c>
      <c r="AP38" s="303">
        <v>2</v>
      </c>
      <c r="AQ38" s="304">
        <v>1</v>
      </c>
      <c r="AR38" s="292">
        <v>100</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509</v>
      </c>
      <c r="AL39" s="1124"/>
      <c r="AM39" s="1124"/>
      <c r="AN39" s="1125"/>
      <c r="AO39" s="300">
        <v>-571406</v>
      </c>
      <c r="AP39" s="300">
        <v>-7906</v>
      </c>
      <c r="AQ39" s="301">
        <v>-5414</v>
      </c>
      <c r="AR39" s="302">
        <v>46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510</v>
      </c>
      <c r="AL40" s="1121"/>
      <c r="AM40" s="1121"/>
      <c r="AN40" s="1122"/>
      <c r="AO40" s="300">
        <v>-4250843</v>
      </c>
      <c r="AP40" s="300">
        <v>-58818</v>
      </c>
      <c r="AQ40" s="301">
        <v>-35360</v>
      </c>
      <c r="AR40" s="302">
        <v>66.3</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1245117</v>
      </c>
      <c r="AP41" s="300">
        <v>17228</v>
      </c>
      <c r="AQ41" s="301">
        <v>15207</v>
      </c>
      <c r="AR41" s="302">
        <v>13.3</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480</v>
      </c>
      <c r="AN49" s="1115" t="s">
        <v>513</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514</v>
      </c>
      <c r="AO50" s="317" t="s">
        <v>515</v>
      </c>
      <c r="AP50" s="318" t="s">
        <v>516</v>
      </c>
      <c r="AQ50" s="319" t="s">
        <v>517</v>
      </c>
      <c r="AR50" s="320" t="s">
        <v>518</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7542172</v>
      </c>
      <c r="AN51" s="322">
        <v>99825</v>
      </c>
      <c r="AO51" s="323">
        <v>78.599999999999994</v>
      </c>
      <c r="AP51" s="324">
        <v>63812</v>
      </c>
      <c r="AQ51" s="325">
        <v>2.2999999999999998</v>
      </c>
      <c r="AR51" s="326">
        <v>76.3</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5390413</v>
      </c>
      <c r="AN52" s="330">
        <v>71345</v>
      </c>
      <c r="AO52" s="331">
        <v>108.1</v>
      </c>
      <c r="AP52" s="332">
        <v>33848</v>
      </c>
      <c r="AQ52" s="333">
        <v>-4.2</v>
      </c>
      <c r="AR52" s="334">
        <v>112.3</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3943097</v>
      </c>
      <c r="AN53" s="322">
        <v>52750</v>
      </c>
      <c r="AO53" s="323">
        <v>-47.2</v>
      </c>
      <c r="AP53" s="324">
        <v>54225</v>
      </c>
      <c r="AQ53" s="325">
        <v>-15</v>
      </c>
      <c r="AR53" s="326">
        <v>-32.200000000000003</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2470455</v>
      </c>
      <c r="AN54" s="330">
        <v>33050</v>
      </c>
      <c r="AO54" s="331">
        <v>-53.7</v>
      </c>
      <c r="AP54" s="332">
        <v>27337</v>
      </c>
      <c r="AQ54" s="333">
        <v>-19.2</v>
      </c>
      <c r="AR54" s="334">
        <v>-34.5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4596749</v>
      </c>
      <c r="AN55" s="322">
        <v>62050</v>
      </c>
      <c r="AO55" s="323">
        <v>17.600000000000001</v>
      </c>
      <c r="AP55" s="324">
        <v>54016</v>
      </c>
      <c r="AQ55" s="325">
        <v>-0.4</v>
      </c>
      <c r="AR55" s="326">
        <v>18</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1391892</v>
      </c>
      <c r="AN56" s="330">
        <v>18789</v>
      </c>
      <c r="AO56" s="331">
        <v>-43.1</v>
      </c>
      <c r="AP56" s="332">
        <v>28078</v>
      </c>
      <c r="AQ56" s="333">
        <v>2.7</v>
      </c>
      <c r="AR56" s="334">
        <v>-45.8</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3412693</v>
      </c>
      <c r="AN57" s="322">
        <v>46621</v>
      </c>
      <c r="AO57" s="323">
        <v>-24.9</v>
      </c>
      <c r="AP57" s="324">
        <v>52786</v>
      </c>
      <c r="AQ57" s="325">
        <v>-2.2999999999999998</v>
      </c>
      <c r="AR57" s="326">
        <v>-22.6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1649111</v>
      </c>
      <c r="AN58" s="330">
        <v>22529</v>
      </c>
      <c r="AO58" s="331">
        <v>19.899999999999999</v>
      </c>
      <c r="AP58" s="332">
        <v>28742</v>
      </c>
      <c r="AQ58" s="333">
        <v>2.4</v>
      </c>
      <c r="AR58" s="334">
        <v>17.5</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3776314</v>
      </c>
      <c r="AN59" s="322">
        <v>52252</v>
      </c>
      <c r="AO59" s="323">
        <v>12.1</v>
      </c>
      <c r="AP59" s="324">
        <v>58465</v>
      </c>
      <c r="AQ59" s="325">
        <v>10.8</v>
      </c>
      <c r="AR59" s="326">
        <v>1.3</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2110813</v>
      </c>
      <c r="AN60" s="330">
        <v>29207</v>
      </c>
      <c r="AO60" s="331">
        <v>29.6</v>
      </c>
      <c r="AP60" s="332">
        <v>34452</v>
      </c>
      <c r="AQ60" s="333">
        <v>19.899999999999999</v>
      </c>
      <c r="AR60" s="334">
        <v>9.6999999999999993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4654205</v>
      </c>
      <c r="AN61" s="337">
        <v>62700</v>
      </c>
      <c r="AO61" s="338">
        <v>7.2</v>
      </c>
      <c r="AP61" s="339">
        <v>56661</v>
      </c>
      <c r="AQ61" s="340">
        <v>-0.9</v>
      </c>
      <c r="AR61" s="326">
        <v>8.1</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2602537</v>
      </c>
      <c r="AN62" s="330">
        <v>34984</v>
      </c>
      <c r="AO62" s="331">
        <v>12.2</v>
      </c>
      <c r="AP62" s="332">
        <v>30491</v>
      </c>
      <c r="AQ62" s="333">
        <v>0.3</v>
      </c>
      <c r="AR62" s="334">
        <v>11.9</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TMiE/69eDPTWeElWgJ7ccTyrohCE3O3ueYeFQVeutO0bIgYBKWuH2klddAxtpuSVmnLgxcJmhGVmQ6fX91toMg==" saltValue="2HH11zafEfTYbM0OUWbOq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6" zoomScaleNormal="100" zoomScaleSheetLayoutView="55" workbookViewId="0">
      <selection activeCell="BB22" sqref="BB22"/>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477</v>
      </c>
    </row>
    <row r="121" spans="125:125" ht="13.5" hidden="1" customHeight="1" x14ac:dyDescent="0.15">
      <c r="DU121" s="247"/>
    </row>
  </sheetData>
  <sheetProtection algorithmName="SHA-512" hashValue="gsWTqFskX7cH+RSfmjrhf3OQo2Ao2A/ZJwzr/ULXj1RYFNgPome9OjUbNbtiByK0kdmfIOeOWpdNabDOhCDnSw==" saltValue="VeW7iw955k//WShJghFbj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103" zoomScaleNormal="100" zoomScaleSheetLayoutView="55" workbookViewId="0">
      <selection activeCell="AE97" sqref="AE97"/>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477</v>
      </c>
    </row>
  </sheetData>
  <sheetProtection algorithmName="SHA-512" hashValue="njKXP+Ffw1l1DUrxAfnQnBbhv1dIRQjQojhGoKqmZYOCExHQ5y9PmtpPEdGUDUtKfuEj7fe5wUErObv+4TfiWw==" saltValue="kTirSeaZ2/scZ0LoZaco3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8" zoomScaleSheetLayoutView="100" workbookViewId="0">
      <selection activeCell="L45" sqref="L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39" t="s">
        <v>3</v>
      </c>
      <c r="D47" s="1139"/>
      <c r="E47" s="1140"/>
      <c r="F47" s="11">
        <v>26.97</v>
      </c>
      <c r="G47" s="12">
        <v>29.78</v>
      </c>
      <c r="H47" s="12">
        <v>32.229999999999997</v>
      </c>
      <c r="I47" s="12">
        <v>36.69</v>
      </c>
      <c r="J47" s="13">
        <v>41.29</v>
      </c>
    </row>
    <row r="48" spans="2:10" ht="57.75" customHeight="1" x14ac:dyDescent="0.15">
      <c r="B48" s="14"/>
      <c r="C48" s="1141" t="s">
        <v>4</v>
      </c>
      <c r="D48" s="1141"/>
      <c r="E48" s="1142"/>
      <c r="F48" s="15">
        <v>5.58</v>
      </c>
      <c r="G48" s="16">
        <v>6.72</v>
      </c>
      <c r="H48" s="16">
        <v>6.54</v>
      </c>
      <c r="I48" s="16">
        <v>7.05</v>
      </c>
      <c r="J48" s="17">
        <v>4.26</v>
      </c>
    </row>
    <row r="49" spans="2:10" ht="57.75" customHeight="1" thickBot="1" x14ac:dyDescent="0.2">
      <c r="B49" s="18"/>
      <c r="C49" s="1143" t="s">
        <v>5</v>
      </c>
      <c r="D49" s="1143"/>
      <c r="E49" s="1144"/>
      <c r="F49" s="19">
        <v>2.94</v>
      </c>
      <c r="G49" s="20">
        <v>6.43</v>
      </c>
      <c r="H49" s="20">
        <v>3.25</v>
      </c>
      <c r="I49" s="20">
        <v>5.36</v>
      </c>
      <c r="J49" s="21">
        <v>2.2599999999999998</v>
      </c>
    </row>
    <row r="50" spans="2:10" x14ac:dyDescent="0.15"/>
  </sheetData>
  <sheetProtection algorithmName="SHA-512" hashValue="HFROesUOoB5ujmPdKVCNl5ZI86LzJUeWr41MbAdXNI6mgCM597/erkXMVkLrgJHwD5zJtMk6xoMIOYJRnhHMDQ==" saltValue="xVofketMJtb1WjdXS69e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前田　暁寛</cp:lastModifiedBy>
  <dcterms:created xsi:type="dcterms:W3CDTF">2026-02-23T07:52:41Z</dcterms:created>
  <dcterms:modified xsi:type="dcterms:W3CDTF">2026-03-16T05:51:32Z</dcterms:modified>
  <cp:category/>
</cp:coreProperties>
</file>