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1\23企画財政課\財政\財政事情の公表、分析表の作成等\R7年度\03　財政状況資料集\080305_【照会：3／16（月）〆】令和6年度財政状況資料集の作成及び提出について\04_回答\"/>
    </mc:Choice>
  </mc:AlternateContent>
  <bookViews>
    <workbookView xWindow="0" yWindow="0" windowWidth="28800" windowHeight="138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W36" i="10"/>
  <c r="BW37" i="10" s="1"/>
  <c r="BW38" i="10" s="1"/>
  <c r="BE36" i="10"/>
  <c r="AM36" i="10"/>
  <c r="U36" i="10"/>
  <c r="C36" i="10"/>
  <c r="CO35" i="10"/>
  <c r="BE35" i="10"/>
  <c r="AM35" i="10"/>
  <c r="U35" i="10"/>
  <c r="C35" i="10"/>
  <c r="CO34" i="10"/>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<sst xmlns="http://schemas.openxmlformats.org/spreadsheetml/2006/main" count="1073" uniqueCount="558">
  <si>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</si>
  <si>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</si>
  <si>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</si>
  <si>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</si>
  <si>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</si>
  <si>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</si>
  <si>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</si>
  <si>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</si>
  <si>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</si>
  <si>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</si>
  <si>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</si>
  <si>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</si>
  <si>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</si>
  <si>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</si>
  <si>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</si>
  <si>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</si>
  <si>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</si>
  <si>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</si>
  <si>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</si>
  <si>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</si>
  <si>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</si>
  <si>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</si>
  <si>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</si>
  <si>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</si>
  <si>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</si>
  <si>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</si>
  <si>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</si>
  <si>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</si>
  <si>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</si>
  <si>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</si>
  <si>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</si>
  <si>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</si>
  <si>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</si>
  <si>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</si>
  <si>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</si>
  <si>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</si>
  <si>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</si>
  <si>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</si>
  <si>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</si>
  <si>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</si>
  <si>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</si>
  <si>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</si>
  <si>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</si>
  <si>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</si>
  <si>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</si>
  <si>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</si>
  <si>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</si>
  <si>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</si>
  <si>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</si>
  <si>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</si>
  <si>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</si>
  <si>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</si>
  <si>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</si>
  <si>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</si>
  <si>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</si>
  <si>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</si>
  <si>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</si>
  <si>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</si>
  <si>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</si>
  <si>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</si>
  <si>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</si>
  <si>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</si>
  <si>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</si>
  <si>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</si>
  <si>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</si>
  <si>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</si>
  <si>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</si>
  <si>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</si>
  <si>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</si>
  <si>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</si>
  <si>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</si>
  <si>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</si>
  <si>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</si>
  <si>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</si>
  <si>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</si>
  <si>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</si>
  <si>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</si>
  <si>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</si>
  <si>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</si>
  <si>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</si>
  <si>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</si>
  <si>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</si>
  <si>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</si>
  <si>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</si>
  <si>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</si>
  <si>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</si>
  <si>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</si>
  <si>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</si>
  <si>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</si>
  <si>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</si>
  <si>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</si>
  <si>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</si>
  <si>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</si>
  <si>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</si>
  <si>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猪名川町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</si>
  <si>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</si>
  <si>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</si>
  <si>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</si>
  <si>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</si>
  <si>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</si>
  <si>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</si>
  <si>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</si>
  <si>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</si>
  <si>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</si>
  <si>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</si>
  <si>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</si>
  <si>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</si>
  <si>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</si>
  <si>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</si>
  <si>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</si>
  <si>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</si>
  <si>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</si>
  <si>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</si>
  <si>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</si>
  <si>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</si>
  <si>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</si>
  <si>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</si>
  <si>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</si>
  <si>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</si>
  <si>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</si>
  <si>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</si>
  <si>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</si>
  <si>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</si>
  <si>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</si>
  <si>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</si>
  <si>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</si>
  <si>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</si>
  <si>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</si>
  <si>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</si>
  <si>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</si>
  <si>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</si>
  <si>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</si>
  <si>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</si>
  <si>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</si>
  <si>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</si>
  <si>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</si>
  <si>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</si>
  <si>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</si>
  <si>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</si>
  <si>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</si>
  <si>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</si>
  <si>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</si>
  <si>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</si>
  <si>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</si>
  <si>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</si>
  <si>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</si>
  <si>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</si>
  <si>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</si>
  <si>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</si>
  <si>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</si>
  <si>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</si>
  <si>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</si>
  <si>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</si>
  <si>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</si>
  <si>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</si>
  <si>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</si>
  <si>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</si>
  <si>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</si>
  <si>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</si>
  <si>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</si>
  <si>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</si>
  <si>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</si>
  <si>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</si>
  <si>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</si>
  <si>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</si>
  <si>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</si>
  <si>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</si>
  <si>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</si>
  <si>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</si>
  <si>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</si>
  <si>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</si>
  <si>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</si>
  <si>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</si>
  <si>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</si>
  <si>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</si>
  <si>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</si>
  <si>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</si>
  <si>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</si>
  <si>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</si>
  <si>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</si>
  <si>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</si>
  <si>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</si>
  <si>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</si>
  <si>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</si>
  <si>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</si>
  <si>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</si>
  <si>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</si>
  <si>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</si>
  <si>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</si>
  <si>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</si>
  <si>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</si>
  <si>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</si>
  <si>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</si>
  <si>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</si>
  <si>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</si>
  <si>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</si>
  <si>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</si>
  <si>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</si>
  <si>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</si>
  <si>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</si>
  <si>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</si>
  <si>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</si>
  <si>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兵庫県猪名川町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</si>
  <si>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</si>
  <si>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</si>
  <si>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</si>
  <si>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</si>
  <si>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</si>
  <si>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</si>
  <si>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</si>
  <si>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</si>
  <si>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</si>
  <si>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</si>
  <si>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</si>
  <si>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</si>
  <si>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</si>
  <si>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</si>
  <si>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</si>
  <si>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</si>
  <si>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</si>
  <si>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</si>
  <si>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</si>
  <si>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</si>
  <si>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</si>
  <si>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</si>
  <si>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</si>
  <si>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</si>
  <si>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</si>
  <si>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</si>
  <si>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</si>
  <si>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</si>
  <si>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</si>
  <si>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</si>
  <si>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</si>
  <si>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</si>
  <si>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</si>
  <si>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</si>
  <si>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</si>
  <si>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</si>
  <si>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</si>
  <si>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</si>
  <si>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</si>
  <si>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</si>
  <si>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</si>
  <si>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</si>
  <si>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</si>
  <si>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</si>
  <si>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</si>
  <si>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</si>
  <si>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</si>
  <si>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</si>
  <si>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</si>
  <si>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</si>
  <si>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</si>
  <si>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</si>
  <si>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</si>
  <si>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</si>
  <si>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</si>
  <si>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</si>
  <si>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</si>
  <si>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</si>
  <si>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</si>
  <si>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</si>
  <si>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</si>
  <si>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</si>
  <si>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</si>
  <si>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</si>
  <si>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</si>
  <si>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</si>
  <si>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</si>
  <si>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</si>
  <si>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</si>
  <si>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</si>
  <si>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</si>
  <si>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</si>
  <si>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</si>
  <si>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</si>
  <si>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</si>
  <si>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</si>
  <si>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</si>
  <si>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</si>
  <si>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</si>
  <si>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</si>
  <si>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</si>
  <si>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</si>
  <si>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</si>
  <si>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</si>
  <si>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</si>
  <si>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</si>
  <si>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</si>
  <si>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</si>
  <si>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</si>
  <si>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</si>
  <si>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</si>
  <si>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</si>
  <si>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</si>
  <si>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</si>
  <si>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</si>
  <si>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</si>
  <si>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</si>
  <si>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</si>
  <si>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</si>
  <si>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</si>
  <si>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</si>
  <si>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</si>
  <si>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</si>
  <si>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</si>
  <si>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</si>
  <si>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</si>
  <si>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</si>
  <si>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</si>
  <si>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</si>
  <si>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</si>
  <si>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</si>
  <si>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</si>
  <si>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</si>
  <si>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</si>
  <si>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</si>
  <si>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</si>
  <si>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</si>
  <si>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</si>
  <si>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</si>
  <si>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</si>
  <si>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</si>
  <si>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</si>
  <si>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</si>
  <si>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</si>
  <si>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</si>
  <si>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</si>
  <si>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</si>
  <si>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</si>
  <si>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</si>
  <si>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</si>
  <si>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</si>
  <si>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</si>
  <si>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</si>
  <si>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</si>
  <si>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</si>
  <si>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</si>
  <si>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</si>
  <si>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</si>
  <si>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</si>
  <si>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</si>
  <si>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</si>
  <si>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</si>
  <si>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</si>
  <si>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</si>
  <si>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</si>
  <si>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</si>
  <si>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</si>
  <si>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</si>
  <si>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</si>
  <si>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</si>
  <si>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兵庫県猪名川町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</si>
  <si>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</si>
  <si>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</si>
  <si>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</si>
  <si>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</si>
  <si>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</si>
  <si>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</si>
  <si>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</si>
  <si>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</si>
  <si>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</si>
  <si>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</si>
  <si>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</si>
  <si>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</si>
  <si>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</si>
  <si>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</si>
  <si>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</si>
  <si>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</si>
  <si>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</si>
  <si>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</si>
  <si>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</si>
  <si>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</si>
  <si>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</si>
  <si>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</si>
  <si>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</si>
  <si>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</si>
  <si>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</si>
  <si>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</si>
  <si>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</si>
  <si>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</si>
  <si>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</si>
  <si>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</si>
  <si>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</si>
  <si>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</si>
  <si>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</si>
  <si>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</si>
  <si>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</si>
  <si>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</si>
  <si>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後期高齢者医療保険特別会計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</si>
  <si>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</si>
  <si>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</si>
  <si>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</si>
  <si>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</si>
  <si>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</si>
  <si>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</si>
  <si>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</si>
  <si>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</si>
  <si>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</si>
  <si>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</si>
  <si>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</si>
  <si>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</si>
  <si>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</si>
  <si>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</si>
  <si>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</si>
  <si>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</si>
  <si>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</si>
  <si>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</si>
  <si>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</si>
  <si>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</si>
  <si>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</si>
  <si>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</si>
  <si>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</si>
  <si>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</si>
  <si>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</si>
  <si>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</si>
  <si>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</si>
  <si>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</si>
  <si>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</si>
  <si>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</si>
  <si>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</si>
  <si>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</si>
  <si>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</si>
  <si>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</si>
  <si>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</si>
  <si>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</si>
  <si>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</si>
  <si>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</si>
  <si>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</si>
  <si>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</si>
  <si>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</si>
  <si>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</si>
  <si>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</si>
  <si>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</si>
  <si>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</si>
  <si>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</si>
  <si>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</si>
  <si>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</si>
  <si>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</si>
  <si>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</si>
  <si>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</si>
  <si>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</si>
  <si>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</si>
  <si>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</si>
  <si>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</si>
  <si>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</si>
  <si>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</si>
  <si>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</si>
  <si>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</si>
  <si>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</si>
  <si>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</si>
  <si>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</si>
  <si>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</si>
  <si>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</si>
  <si>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</si>
  <si>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</si>
  <si>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</si>
  <si>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</si>
  <si>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</si>
  <si>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</si>
  <si>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</si>
  <si>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</si>
  <si>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</si>
  <si>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</si>
  <si>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</si>
  <si>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</si>
  <si>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</si>
  <si>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</si>
  <si>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</si>
  <si>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</si>
  <si>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</si>
  <si>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</si>
  <si>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</si>
  <si>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</si>
  <si>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</si>
  <si>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</si>
  <si>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</si>
  <si>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</si>
  <si>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</si>
  <si>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</si>
  <si>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</si>
  <si>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</si>
  <si>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</si>
  <si>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</si>
  <si>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</si>
  <si>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</si>
  <si>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</si>
  <si>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</si>
  <si>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</si>
  <si>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</si>
  <si>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</si>
  <si>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</si>
  <si>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</si>
  <si>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</si>
  <si>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</si>
  <si>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</si>
  <si>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</si>
  <si>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</si>
  <si>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</si>
  <si>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</si>
  <si>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</si>
  <si>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</si>
  <si>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</si>
  <si>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</si>
  <si>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</si>
  <si>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</si>
  <si>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</si>
  <si>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</si>
  <si>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</si>
  <si>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</si>
  <si>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</si>
  <si>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</si>
  <si>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</si>
  <si>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</si>
  <si>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</si>
  <si>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</si>
  <si>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</si>
  <si>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</si>
  <si>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</si>
  <si>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</si>
  <si>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</si>
  <si>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</si>
  <si>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</si>
  <si>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</si>
  <si>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</si>
  <si>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</si>
  <si>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</si>
  <si>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</si>
  <si>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3.09</t>
  </si>
  <si>
    <t>▲ 0.09</t>
  </si>
  <si>
    <t>▲ 3.79</t>
  </si>
  <si>
    <t>水道事業会計</t>
  </si>
  <si>
    <t>下水道事業会計</t>
  </si>
  <si>
    <t>一般会計</t>
  </si>
  <si>
    <t>国民健康保険特別会計</t>
  </si>
  <si>
    <t>介護保険特別会計</t>
  </si>
  <si>
    <t>後期高齢者医療保険特別会計</t>
  </si>
  <si>
    <t>奨学金特別会計</t>
  </si>
  <si>
    <t>その他会計（赤字）</t>
  </si>
  <si>
    <t>その他会計（黒字）</t>
  </si>
  <si>
    <t>R02</t>
    <phoneticPr fontId="5"/>
  </si>
  <si>
    <t>R03</t>
    <phoneticPr fontId="5"/>
  </si>
  <si>
    <t>R04</t>
    <phoneticPr fontId="5"/>
  </si>
  <si>
    <t>R05</t>
    <phoneticPr fontId="5"/>
  </si>
  <si>
    <t>R06</t>
    <phoneticPr fontId="5"/>
  </si>
  <si>
    <t>-</t>
    <phoneticPr fontId="2"/>
  </si>
  <si>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</si>
  <si>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兵庫県町議会議員公務災害補償組合</t>
    <rPh sb="0" eb="3">
      <t>ヒョウゴケン</t>
    </rPh>
    <rPh sb="3" eb="4">
      <t>チョウ</t>
    </rPh>
    <rPh sb="4" eb="6">
      <t>ギカイ</t>
    </rPh>
    <rPh sb="6" eb="8">
      <t>ギイン</t>
    </rPh>
    <rPh sb="8" eb="10">
      <t>コウム</t>
    </rPh>
    <rPh sb="10" eb="12">
      <t>サイガイ</t>
    </rPh>
    <rPh sb="12" eb="14">
      <t>ホショウ</t>
    </rPh>
    <rPh sb="14" eb="16">
      <t>クミアイ</t>
    </rPh>
    <phoneticPr fontId="2"/>
  </si>
  <si>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</si>
  <si>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2"/>
  </si>
  <si>
    <t>猪名川上流広域ごみ処理施設組合</t>
    <rPh sb="0" eb="3">
      <t>イナガワ</t>
    </rPh>
    <rPh sb="3" eb="5">
      <t>ジョウリュウ</t>
    </rPh>
    <rPh sb="5" eb="7">
      <t>コウイキ</t>
    </rPh>
    <rPh sb="9" eb="11">
      <t>ショリ</t>
    </rPh>
    <rPh sb="11" eb="13">
      <t>シセツ</t>
    </rPh>
    <rPh sb="13" eb="15">
      <t>クミアイ</t>
    </rPh>
    <phoneticPr fontId="2"/>
  </si>
  <si>
    <t>いながわフレッシュパーク</t>
  </si>
  <si>
    <t>-</t>
    <phoneticPr fontId="2"/>
  </si>
  <si>
    <t>まちづくり基金</t>
    <rPh sb="5" eb="7">
      <t>キキン</t>
    </rPh>
    <phoneticPr fontId="5"/>
  </si>
  <si>
    <t>福祉基金</t>
    <rPh sb="0" eb="2">
      <t>フクシ</t>
    </rPh>
    <rPh sb="2" eb="4">
      <t>キキン</t>
    </rPh>
    <phoneticPr fontId="5"/>
  </si>
  <si>
    <t>都市計画事業基金</t>
    <phoneticPr fontId="5"/>
  </si>
  <si>
    <t>奨学基金</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</si>
</sst>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7" fontId="13" fillId="0" borderId="34" xfId="5" applyNumberFormat="1" applyFont="1" applyFill="1" applyBorder="1" applyAlignment="1" applyProtection="1">
      <alignment horizontal="right" vertical="center" shrinkToFit="1"/>
      <protection locked="0"/>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24A1-49A0-8A86-33670F7D0BC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46892</c:v>
                </c:pt>
                <c:pt idx="1">
                  <c:v>29965</c:v>
                </c:pt>
                <c:pt idx="2">
                  <c:v>23683</c:v>
                </c:pt>
                <c:pt idx="3">
                  <c:v>30966</c:v>
                </c:pt>
                <c:pt idx="4">
                  <c:v>18720</c:v>
                </c:pt>
              </c:numCache>
            </c:numRef>
          </c:val>
          <c:smooth val="0"/>
          <c:extLst>
            <c:ext xmlns:c16="http://schemas.microsoft.com/office/drawing/2014/chart" uri="{C3380CC4-5D6E-409C-BE32-E72D297353CC}">
              <c16:uniqueId val="{00000001-24A1-49A0-8A86-33670F7D0BC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4.84</c:v>
                </c:pt>
                <c:pt idx="1">
                  <c:v>5.4</c:v>
                </c:pt>
                <c:pt idx="2">
                  <c:v>4.12</c:v>
                </c:pt>
                <c:pt idx="3">
                  <c:v>7.62</c:v>
                </c:pt>
                <c:pt idx="4">
                  <c:v>2.4700000000000002</c:v>
                </c:pt>
              </c:numCache>
            </c:numRef>
          </c:val>
          <c:extLst>
            <c:ext xmlns:c16="http://schemas.microsoft.com/office/drawing/2014/chart" uri="{C3380CC4-5D6E-409C-BE32-E72D297353CC}">
              <c16:uniqueId val="{00000000-451C-4074-9108-5D8F55D1444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20.32</c:v>
                </c:pt>
                <c:pt idx="1">
                  <c:v>21.1</c:v>
                </c:pt>
                <c:pt idx="2">
                  <c:v>22.88</c:v>
                </c:pt>
                <c:pt idx="3">
                  <c:v>19.149999999999999</c:v>
                </c:pt>
                <c:pt idx="4">
                  <c:v>19.55</c:v>
                </c:pt>
              </c:numCache>
            </c:numRef>
          </c:val>
          <c:extLst>
            <c:ext xmlns:c16="http://schemas.microsoft.com/office/drawing/2014/chart" uri="{C3380CC4-5D6E-409C-BE32-E72D297353CC}">
              <c16:uniqueId val="{00000001-451C-4074-9108-5D8F55D1444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-3.09</c:v>
                </c:pt>
                <c:pt idx="1">
                  <c:v>2.72</c:v>
                </c:pt>
                <c:pt idx="2">
                  <c:v>-0.09</c:v>
                </c:pt>
                <c:pt idx="3">
                  <c:v>0.21</c:v>
                </c:pt>
                <c:pt idx="4">
                  <c:v>-3.79</c:v>
                </c:pt>
              </c:numCache>
            </c:numRef>
          </c:val>
          <c:smooth val="0"/>
          <c:extLst>
            <c:ext xmlns:c16="http://schemas.microsoft.com/office/drawing/2014/chart" uri="{C3380CC4-5D6E-409C-BE32-E72D297353CC}">
              <c16:uniqueId val="{00000002-451C-4074-9108-5D8F55D1444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3C8-4984-BFAE-B7A4C6DE072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3C8-4984-BFAE-B7A4C6DE072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3C8-4984-BFAE-B7A4C6DE0727}"/>
            </c:ext>
          </c:extLst>
        </c:ser>
        <c:ser>
          <c:idx val="3"/>
          <c:order val="3"/>
          <c:tx>
            <c:strRef>
              <c:f>データシート!$A$30</c:f>
              <c:strCache>
                <c:ptCount val="1"/>
                <c:pt idx="0">
                  <c:v>奨学金特別会計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F3C8-4984-BFAE-B7A4C6DE0727}"/>
            </c:ext>
          </c:extLst>
        </c:ser>
        <c:ser>
          <c:idx val="4"/>
          <c:order val="4"/>
          <c:tx>
            <c:strRef>
              <c:f>データシート!$A$31</c:f>
              <c:strCache>
                <c:ptCount val="1"/>
                <c:pt idx="0">
                  <c:v>後期高齢者医療保険特別会計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0.22</c:v>
                </c:pt>
                <c:pt idx="2">
                  <c:v>#N/A</c:v>
                </c:pt>
                <c:pt idx="3">
                  <c:v>0.21</c:v>
                </c:pt>
                <c:pt idx="4">
                  <c:v>#N/A</c:v>
                </c:pt>
                <c:pt idx="5">
                  <c:v>0.22</c:v>
                </c:pt>
                <c:pt idx="6">
                  <c:v>#N/A</c:v>
                </c:pt>
                <c:pt idx="7">
                  <c:v>0.21</c:v>
                </c:pt>
                <c:pt idx="8">
                  <c:v>#N/A</c:v>
                </c:pt>
                <c:pt idx="9">
                  <c:v>0.25</c:v>
                </c:pt>
              </c:numCache>
            </c:numRef>
          </c:val>
          <c:extLst>
            <c:ext xmlns:c16="http://schemas.microsoft.com/office/drawing/2014/chart" uri="{C3380CC4-5D6E-409C-BE32-E72D297353CC}">
              <c16:uniqueId val="{00000004-F3C8-4984-BFAE-B7A4C6DE0727}"/>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1.1499999999999999</c:v>
                </c:pt>
                <c:pt idx="2">
                  <c:v>#N/A</c:v>
                </c:pt>
                <c:pt idx="3">
                  <c:v>1.26</c:v>
                </c:pt>
                <c:pt idx="4">
                  <c:v>#N/A</c:v>
                </c:pt>
                <c:pt idx="5">
                  <c:v>1.29</c:v>
                </c:pt>
                <c:pt idx="6">
                  <c:v>#N/A</c:v>
                </c:pt>
                <c:pt idx="7">
                  <c:v>0.9</c:v>
                </c:pt>
                <c:pt idx="8">
                  <c:v>#N/A</c:v>
                </c:pt>
                <c:pt idx="9">
                  <c:v>0.3</c:v>
                </c:pt>
              </c:numCache>
            </c:numRef>
          </c:val>
          <c:extLst>
            <c:ext xmlns:c16="http://schemas.microsoft.com/office/drawing/2014/chart" uri="{C3380CC4-5D6E-409C-BE32-E72D297353CC}">
              <c16:uniqueId val="{00000005-F3C8-4984-BFAE-B7A4C6DE0727}"/>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0.64</c:v>
                </c:pt>
                <c:pt idx="2">
                  <c:v>#N/A</c:v>
                </c:pt>
                <c:pt idx="3">
                  <c:v>0.57999999999999996</c:v>
                </c:pt>
                <c:pt idx="4">
                  <c:v>#N/A</c:v>
                </c:pt>
                <c:pt idx="5">
                  <c:v>0.56000000000000005</c:v>
                </c:pt>
                <c:pt idx="6">
                  <c:v>#N/A</c:v>
                </c:pt>
                <c:pt idx="7">
                  <c:v>0.84</c:v>
                </c:pt>
                <c:pt idx="8">
                  <c:v>#N/A</c:v>
                </c:pt>
                <c:pt idx="9">
                  <c:v>0.66</c:v>
                </c:pt>
              </c:numCache>
            </c:numRef>
          </c:val>
          <c:extLst>
            <c:ext xmlns:c16="http://schemas.microsoft.com/office/drawing/2014/chart" uri="{C3380CC4-5D6E-409C-BE32-E72D297353CC}">
              <c16:uniqueId val="{00000006-F3C8-4984-BFAE-B7A4C6DE072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4.84</c:v>
                </c:pt>
                <c:pt idx="2">
                  <c:v>#N/A</c:v>
                </c:pt>
                <c:pt idx="3">
                  <c:v>5.4</c:v>
                </c:pt>
                <c:pt idx="4">
                  <c:v>#N/A</c:v>
                </c:pt>
                <c:pt idx="5">
                  <c:v>4.12</c:v>
                </c:pt>
                <c:pt idx="6">
                  <c:v>#N/A</c:v>
                </c:pt>
                <c:pt idx="7">
                  <c:v>7.61</c:v>
                </c:pt>
                <c:pt idx="8">
                  <c:v>#N/A</c:v>
                </c:pt>
                <c:pt idx="9">
                  <c:v>2.4700000000000002</c:v>
                </c:pt>
              </c:numCache>
            </c:numRef>
          </c:val>
          <c:extLst>
            <c:ext xmlns:c16="http://schemas.microsoft.com/office/drawing/2014/chart" uri="{C3380CC4-5D6E-409C-BE32-E72D297353CC}">
              <c16:uniqueId val="{00000007-F3C8-4984-BFAE-B7A4C6DE0727}"/>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3.05</c:v>
                </c:pt>
                <c:pt idx="2">
                  <c:v>#N/A</c:v>
                </c:pt>
                <c:pt idx="3">
                  <c:v>3.68</c:v>
                </c:pt>
                <c:pt idx="4">
                  <c:v>#N/A</c:v>
                </c:pt>
                <c:pt idx="5">
                  <c:v>4.16</c:v>
                </c:pt>
                <c:pt idx="6">
                  <c:v>#N/A</c:v>
                </c:pt>
                <c:pt idx="7">
                  <c:v>4.3099999999999996</c:v>
                </c:pt>
                <c:pt idx="8">
                  <c:v>#N/A</c:v>
                </c:pt>
                <c:pt idx="9">
                  <c:v>4.58</c:v>
                </c:pt>
              </c:numCache>
            </c:numRef>
          </c:val>
          <c:extLst>
            <c:ext xmlns:c16="http://schemas.microsoft.com/office/drawing/2014/chart" uri="{C3380CC4-5D6E-409C-BE32-E72D297353CC}">
              <c16:uniqueId val="{00000008-F3C8-4984-BFAE-B7A4C6DE072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2.2400000000000002</c:v>
                </c:pt>
                <c:pt idx="2">
                  <c:v>#N/A</c:v>
                </c:pt>
                <c:pt idx="3">
                  <c:v>3.17</c:v>
                </c:pt>
                <c:pt idx="4">
                  <c:v>#N/A</c:v>
                </c:pt>
                <c:pt idx="5">
                  <c:v>4.67</c:v>
                </c:pt>
                <c:pt idx="6">
                  <c:v>#N/A</c:v>
                </c:pt>
                <c:pt idx="7">
                  <c:v>4.6500000000000004</c:v>
                </c:pt>
                <c:pt idx="8">
                  <c:v>#N/A</c:v>
                </c:pt>
                <c:pt idx="9">
                  <c:v>5.22</c:v>
                </c:pt>
              </c:numCache>
            </c:numRef>
          </c:val>
          <c:extLst>
            <c:ext xmlns:c16="http://schemas.microsoft.com/office/drawing/2014/chart" uri="{C3380CC4-5D6E-409C-BE32-E72D297353CC}">
              <c16:uniqueId val="{00000009-F3C8-4984-BFAE-B7A4C6DE072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1043</c:v>
                </c:pt>
                <c:pt idx="5">
                  <c:v>1021</c:v>
                </c:pt>
                <c:pt idx="8">
                  <c:v>1007</c:v>
                </c:pt>
                <c:pt idx="11">
                  <c:v>987</c:v>
                </c:pt>
                <c:pt idx="14">
                  <c:v>938</c:v>
                </c:pt>
              </c:numCache>
            </c:numRef>
          </c:val>
          <c:extLst>
            <c:ext xmlns:c16="http://schemas.microsoft.com/office/drawing/2014/chart" uri="{C3380CC4-5D6E-409C-BE32-E72D297353CC}">
              <c16:uniqueId val="{00000000-B395-4626-8E68-B7E036E4139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395-4626-8E68-B7E036E4139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1</c:v>
                </c:pt>
                <c:pt idx="6">
                  <c:v>0</c:v>
                </c:pt>
                <c:pt idx="9">
                  <c:v>0</c:v>
                </c:pt>
                <c:pt idx="12">
                  <c:v>1</c:v>
                </c:pt>
              </c:numCache>
            </c:numRef>
          </c:val>
          <c:extLst>
            <c:ext xmlns:c16="http://schemas.microsoft.com/office/drawing/2014/chart" uri="{C3380CC4-5D6E-409C-BE32-E72D297353CC}">
              <c16:uniqueId val="{00000002-B395-4626-8E68-B7E036E4139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173</c:v>
                </c:pt>
                <c:pt idx="3">
                  <c:v>163</c:v>
                </c:pt>
                <c:pt idx="6">
                  <c:v>101</c:v>
                </c:pt>
                <c:pt idx="9">
                  <c:v>32</c:v>
                </c:pt>
                <c:pt idx="12">
                  <c:v>0</c:v>
                </c:pt>
              </c:numCache>
            </c:numRef>
          </c:val>
          <c:extLst>
            <c:ext xmlns:c16="http://schemas.microsoft.com/office/drawing/2014/chart" uri="{C3380CC4-5D6E-409C-BE32-E72D297353CC}">
              <c16:uniqueId val="{00000003-B395-4626-8E68-B7E036E4139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246</c:v>
                </c:pt>
                <c:pt idx="3">
                  <c:v>257</c:v>
                </c:pt>
                <c:pt idx="6">
                  <c:v>253</c:v>
                </c:pt>
                <c:pt idx="9">
                  <c:v>200</c:v>
                </c:pt>
                <c:pt idx="12">
                  <c:v>198</c:v>
                </c:pt>
              </c:numCache>
            </c:numRef>
          </c:val>
          <c:extLst>
            <c:ext xmlns:c16="http://schemas.microsoft.com/office/drawing/2014/chart" uri="{C3380CC4-5D6E-409C-BE32-E72D297353CC}">
              <c16:uniqueId val="{00000004-B395-4626-8E68-B7E036E4139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95-4626-8E68-B7E036E4139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395-4626-8E68-B7E036E4139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748</c:v>
                </c:pt>
                <c:pt idx="3">
                  <c:v>771</c:v>
                </c:pt>
                <c:pt idx="6">
                  <c:v>881</c:v>
                </c:pt>
                <c:pt idx="9">
                  <c:v>898</c:v>
                </c:pt>
                <c:pt idx="12">
                  <c:v>915</c:v>
                </c:pt>
              </c:numCache>
            </c:numRef>
          </c:val>
          <c:extLst>
            <c:ext xmlns:c16="http://schemas.microsoft.com/office/drawing/2014/chart" uri="{C3380CC4-5D6E-409C-BE32-E72D297353CC}">
              <c16:uniqueId val="{00000007-B395-4626-8E68-B7E036E4139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125</c:v>
                </c:pt>
                <c:pt idx="2">
                  <c:v>#N/A</c:v>
                </c:pt>
                <c:pt idx="3">
                  <c:v>#N/A</c:v>
                </c:pt>
                <c:pt idx="4">
                  <c:v>171</c:v>
                </c:pt>
                <c:pt idx="5">
                  <c:v>#N/A</c:v>
                </c:pt>
                <c:pt idx="6">
                  <c:v>#N/A</c:v>
                </c:pt>
                <c:pt idx="7">
                  <c:v>228</c:v>
                </c:pt>
                <c:pt idx="8">
                  <c:v>#N/A</c:v>
                </c:pt>
                <c:pt idx="9">
                  <c:v>#N/A</c:v>
                </c:pt>
                <c:pt idx="10">
                  <c:v>143</c:v>
                </c:pt>
                <c:pt idx="11">
                  <c:v>#N/A</c:v>
                </c:pt>
                <c:pt idx="12">
                  <c:v>#N/A</c:v>
                </c:pt>
                <c:pt idx="13">
                  <c:v>176</c:v>
                </c:pt>
                <c:pt idx="14">
                  <c:v>#N/A</c:v>
                </c:pt>
              </c:numCache>
            </c:numRef>
          </c:val>
          <c:smooth val="0"/>
          <c:extLst>
            <c:ext xmlns:c16="http://schemas.microsoft.com/office/drawing/2014/chart" uri="{C3380CC4-5D6E-409C-BE32-E72D297353CC}">
              <c16:uniqueId val="{00000008-B395-4626-8E68-B7E036E4139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9466</c:v>
                </c:pt>
                <c:pt idx="5">
                  <c:v>9009</c:v>
                </c:pt>
                <c:pt idx="8">
                  <c:v>8389</c:v>
                </c:pt>
                <c:pt idx="11">
                  <c:v>7909</c:v>
                </c:pt>
                <c:pt idx="14">
                  <c:v>7217</c:v>
                </c:pt>
              </c:numCache>
            </c:numRef>
          </c:val>
          <c:extLst>
            <c:ext xmlns:c16="http://schemas.microsoft.com/office/drawing/2014/chart" uri="{C3380CC4-5D6E-409C-BE32-E72D297353CC}">
              <c16:uniqueId val="{00000000-8479-44EF-87B7-13BB97C2603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334</c:v>
                </c:pt>
                <c:pt idx="5">
                  <c:v>205</c:v>
                </c:pt>
                <c:pt idx="8">
                  <c:v>234</c:v>
                </c:pt>
                <c:pt idx="11">
                  <c:v>266</c:v>
                </c:pt>
                <c:pt idx="14">
                  <c:v>322</c:v>
                </c:pt>
              </c:numCache>
            </c:numRef>
          </c:val>
          <c:extLst>
            <c:ext xmlns:c16="http://schemas.microsoft.com/office/drawing/2014/chart" uri="{C3380CC4-5D6E-409C-BE32-E72D297353CC}">
              <c16:uniqueId val="{00000001-8479-44EF-87B7-13BB97C2603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5136</c:v>
                </c:pt>
                <c:pt idx="5">
                  <c:v>5425</c:v>
                </c:pt>
                <c:pt idx="8">
                  <c:v>5441</c:v>
                </c:pt>
                <c:pt idx="11">
                  <c:v>5229</c:v>
                </c:pt>
                <c:pt idx="14">
                  <c:v>5325</c:v>
                </c:pt>
              </c:numCache>
            </c:numRef>
          </c:val>
          <c:extLst>
            <c:ext xmlns:c16="http://schemas.microsoft.com/office/drawing/2014/chart" uri="{C3380CC4-5D6E-409C-BE32-E72D297353CC}">
              <c16:uniqueId val="{00000002-8479-44EF-87B7-13BB97C2603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479-44EF-87B7-13BB97C2603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479-44EF-87B7-13BB97C2603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10</c:v>
                </c:pt>
                <c:pt idx="3">
                  <c:v>9</c:v>
                </c:pt>
                <c:pt idx="6">
                  <c:v>9</c:v>
                </c:pt>
                <c:pt idx="9">
                  <c:v>8</c:v>
                </c:pt>
                <c:pt idx="12">
                  <c:v>11</c:v>
                </c:pt>
              </c:numCache>
            </c:numRef>
          </c:val>
          <c:extLst>
            <c:ext xmlns:c16="http://schemas.microsoft.com/office/drawing/2014/chart" uri="{C3380CC4-5D6E-409C-BE32-E72D297353CC}">
              <c16:uniqueId val="{00000005-8479-44EF-87B7-13BB97C2603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479-44EF-87B7-13BB97C2603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290</c:v>
                </c:pt>
                <c:pt idx="3">
                  <c:v>131</c:v>
                </c:pt>
                <c:pt idx="6">
                  <c:v>31</c:v>
                </c:pt>
                <c:pt idx="9">
                  <c:v>0</c:v>
                </c:pt>
                <c:pt idx="12">
                  <c:v>0</c:v>
                </c:pt>
              </c:numCache>
            </c:numRef>
          </c:val>
          <c:extLst>
            <c:ext xmlns:c16="http://schemas.microsoft.com/office/drawing/2014/chart" uri="{C3380CC4-5D6E-409C-BE32-E72D297353CC}">
              <c16:uniqueId val="{00000007-8479-44EF-87B7-13BB97C2603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1574</c:v>
                </c:pt>
                <c:pt idx="3">
                  <c:v>1092</c:v>
                </c:pt>
                <c:pt idx="6">
                  <c:v>929</c:v>
                </c:pt>
                <c:pt idx="9">
                  <c:v>996</c:v>
                </c:pt>
                <c:pt idx="12">
                  <c:v>891</c:v>
                </c:pt>
              </c:numCache>
            </c:numRef>
          </c:val>
          <c:extLst>
            <c:ext xmlns:c16="http://schemas.microsoft.com/office/drawing/2014/chart" uri="{C3380CC4-5D6E-409C-BE32-E72D297353CC}">
              <c16:uniqueId val="{00000008-8479-44EF-87B7-13BB97C2603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344</c:v>
                </c:pt>
                <c:pt idx="3">
                  <c:v>257</c:v>
                </c:pt>
                <c:pt idx="6">
                  <c:v>169</c:v>
                </c:pt>
                <c:pt idx="9">
                  <c:v>82</c:v>
                </c:pt>
                <c:pt idx="12">
                  <c:v>44</c:v>
                </c:pt>
              </c:numCache>
            </c:numRef>
          </c:val>
          <c:extLst>
            <c:ext xmlns:c16="http://schemas.microsoft.com/office/drawing/2014/chart" uri="{C3380CC4-5D6E-409C-BE32-E72D297353CC}">
              <c16:uniqueId val="{00000009-8479-44EF-87B7-13BB97C2603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8594</c:v>
                </c:pt>
                <c:pt idx="3">
                  <c:v>8804</c:v>
                </c:pt>
                <c:pt idx="6">
                  <c:v>8430</c:v>
                </c:pt>
                <c:pt idx="9">
                  <c:v>8165</c:v>
                </c:pt>
                <c:pt idx="12">
                  <c:v>7651</c:v>
                </c:pt>
              </c:numCache>
            </c:numRef>
          </c:val>
          <c:extLst>
            <c:ext xmlns:c16="http://schemas.microsoft.com/office/drawing/2014/chart" uri="{C3380CC4-5D6E-409C-BE32-E72D297353CC}">
              <c16:uniqueId val="{0000000A-8479-44EF-87B7-13BB97C2603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479-44EF-87B7-13BB97C2603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1636</c:v>
                </c:pt>
                <c:pt idx="1">
                  <c:v>1392</c:v>
                </c:pt>
                <c:pt idx="2">
                  <c:v>1474</c:v>
                </c:pt>
              </c:numCache>
            </c:numRef>
          </c:val>
          <c:extLst>
            <c:ext xmlns:c16="http://schemas.microsoft.com/office/drawing/2014/chart" uri="{C3380CC4-5D6E-409C-BE32-E72D297353CC}">
              <c16:uniqueId val="{00000000-D872-437F-B3D0-BD09904D75A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567</c:v>
                </c:pt>
                <c:pt idx="1">
                  <c:v>588</c:v>
                </c:pt>
                <c:pt idx="2">
                  <c:v>619</c:v>
                </c:pt>
              </c:numCache>
            </c:numRef>
          </c:val>
          <c:extLst>
            <c:ext xmlns:c16="http://schemas.microsoft.com/office/drawing/2014/chart" uri="{C3380CC4-5D6E-409C-BE32-E72D297353CC}">
              <c16:uniqueId val="{00000001-D872-437F-B3D0-BD09904D75A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1868</c:v>
                </c:pt>
                <c:pt idx="1">
                  <c:v>1860</c:v>
                </c:pt>
                <c:pt idx="2">
                  <c:v>1876</c:v>
                </c:pt>
              </c:numCache>
            </c:numRef>
          </c:val>
          <c:extLst>
            <c:ext xmlns:c16="http://schemas.microsoft.com/office/drawing/2014/chart" uri="{C3380CC4-5D6E-409C-BE32-E72D297353CC}">
              <c16:uniqueId val="{00000002-D872-437F-B3D0-BD09904D75A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兵庫県猪名川町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tx1"/>
              </a:solidFill>
              <a:effectLst/>
              <a:latin typeface="+mn-lt"/>
              <a:ea typeface="+mn-ea"/>
              <a:cs typeface="+mn-cs"/>
            </a:rPr>
            <a:t>　</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元利償還金は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令和</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3</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4</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年度に借り入れた消防債に係る</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元金償還が令和</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6</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年度から開始したため増加している</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a:t>
          </a:r>
          <a:endParaRPr kumimoji="1" lang="en-US" altLang="ja-JP" sz="1100">
            <a:solidFill>
              <a:schemeClr val="tx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　また、</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（組合等が起こした地方債の元利償還金に対する負担金等として）猪名川上流広域ごみ処理施設組合に係る地方債の償還が</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完了したものの、算入公債費等が減少しているため</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、実質公債費比率は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増加</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した。</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満期一括償還地方債はありません。</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兵庫県猪名川町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充当可能財源等</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は</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減少しているものの、一般会計、企業会計及び一部事務組合における地方債の償還が進んでおり、将来負担額も同時に減少しているため、将来負担比率は</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％未満で推移している。</a:t>
          </a:r>
          <a:endParaRPr lang="ja-JP" altLang="ja-JP" sz="11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しかし、財政調整基金は減少傾向にあること、今後は公共施設の大規模修繕が多く控えていることから、将来負担比率は増加していく傾向と分析している。</a:t>
          </a:r>
          <a:endParaRPr lang="ja-JP" altLang="ja-JP" sz="1100">
            <a:effectLst/>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兵庫県猪名川町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mn-lt"/>
              <a:ea typeface="+mn-ea"/>
              <a:cs typeface="+mn-cs"/>
            </a:rPr>
            <a:t>　</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財源不足を補てんするために財政調整基金から</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2</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億円を、学校給食センター整備や消防はしご車の修繕事業などの財源として、まちづくり基金から</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1</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億</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5,308</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万円を取り崩したことなどにより、基金取り崩し総額は</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3</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億</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7,111</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万</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2</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千円となった。</a:t>
          </a:r>
        </a:p>
        <a:p>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　一方、積立金は基金利子のほか、決算剰余金などを財政調整基金へ、将来のまちづくりの財源として、ふるさと応援寄附金、教育費寄附金や自然歩道（道の駅）公衆用トイレ整備事業に対する寄附金をまちづくり基金へ、都市計画施設の整備や改修の財源として都市計画事業基金へ積み立てを行った。積立総額は</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4</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億</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9,977</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万</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4</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千円で、基金残高は</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39</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億</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4,643</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万</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6</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千円となり、前年度と比較して</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1</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億</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2,866</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万</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2</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千円増加した。</a:t>
          </a:r>
          <a:endParaRPr kumimoji="1" lang="en-US" altLang="ja-JP" sz="1200">
            <a:solidFill>
              <a:schemeClr val="tx1"/>
            </a:solidFill>
            <a:effectLst/>
            <a:latin typeface="ＭＳ 明朝" panose="02020609040205080304" pitchFamily="17" charset="-128"/>
            <a:ea typeface="ＭＳ 明朝" panose="02020609040205080304" pitchFamily="17"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町の特性や他団体との比較を踏まえ健全な財政運営を維持するため必要な水準を設定するとともに、今後見込まれる公共施設の老朽化対策として、計画的な基金の積み立てを行う。</a:t>
          </a:r>
          <a:endParaRPr kumimoji="1" lang="en-US" altLang="ja-JP" sz="120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・まちづくり基金：住みよい豊かなまちづくりを推進するための経費に充てるもの</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・福祉基金：町の福祉の振興を図る経費に充てるもの</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・奨学基金：町の奨学制度の安定と充実を図るためのもの</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・都市計画事業基金：都市計画事業を円滑かつ計画的に推進するためのもの</a:t>
          </a:r>
          <a:endParaRPr kumimoji="1" lang="en-US" altLang="ja-JP" sz="1300">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まちづくり基金は</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1</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億</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1,799</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万</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5</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千円を積み立てた一方、学校給食センター整備や</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消防施設整備</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などの財源として</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1</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億</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5,308</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万円</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取り崩したため、</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基金</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残高は減少した。</a:t>
          </a:r>
          <a:endParaRPr lang="ja-JP" altLang="ja-JP" sz="1200">
            <a:solidFill>
              <a:schemeClr val="tx1"/>
            </a:solidFill>
            <a:effectLst/>
            <a:latin typeface="ＭＳ 明朝" panose="02020609040205080304" pitchFamily="17" charset="-128"/>
            <a:ea typeface="ＭＳ 明朝" panose="02020609040205080304" pitchFamily="17" charset="-128"/>
          </a:endParaRPr>
        </a:p>
        <a:p>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　都市計画事業基金は都市計画施設の整備や改修の財源として</a:t>
          </a:r>
          <a:r>
            <a:rPr kumimoji="1" lang="ja-JP" altLang="en-US" sz="1200">
              <a:solidFill>
                <a:schemeClr val="tx1"/>
              </a:solidFill>
              <a:effectLst/>
              <a:latin typeface="ＭＳ 明朝" panose="02020609040205080304" pitchFamily="17" charset="-128"/>
              <a:ea typeface="ＭＳ 明朝" panose="02020609040205080304" pitchFamily="17" charset="-128"/>
              <a:cs typeface="+mn-cs"/>
            </a:rPr>
            <a:t>、</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4,907</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万</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7</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千円を積み立てた。今後、日生中央駅前のバリアフリー化の財源として活用を予定している。</a:t>
          </a:r>
          <a:endParaRPr lang="ja-JP" altLang="ja-JP" sz="1200">
            <a:solidFill>
              <a:schemeClr val="tx1"/>
            </a:solidFill>
            <a:effectLst/>
            <a:latin typeface="ＭＳ 明朝" panose="02020609040205080304" pitchFamily="17" charset="-128"/>
            <a:ea typeface="ＭＳ 明朝" panose="02020609040205080304" pitchFamily="17" charset="-128"/>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b="0" i="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a:solidFill>
                <a:schemeClr val="tx1"/>
              </a:solidFill>
              <a:effectLst/>
              <a:latin typeface="ＭＳ ゴシック" panose="020B0609070205080204" pitchFamily="49" charset="-128"/>
              <a:ea typeface="ＭＳ ゴシック" panose="020B0609070205080204" pitchFamily="49" charset="-128"/>
              <a:cs typeface="+mn-cs"/>
            </a:rPr>
            <a:t>　</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福祉基金、奨学基金、および都市計画事業基金については、各設置条例に基づき、引き続き適切な積立・管理・運用を継続する。</a:t>
          </a:r>
          <a:r>
            <a:rPr lang="ja-JP" altLang="en-US" sz="1200">
              <a:solidFill>
                <a:schemeClr val="tx1"/>
              </a:solidFill>
              <a:latin typeface="ＭＳ 明朝" panose="02020609040205080304" pitchFamily="17" charset="-128"/>
              <a:ea typeface="ＭＳ 明朝" panose="02020609040205080304" pitchFamily="17" charset="-128"/>
            </a:rPr>
            <a:t/>
          </a:r>
          <a:br>
            <a:rPr lang="ja-JP" altLang="en-US" sz="1200">
              <a:solidFill>
                <a:schemeClr val="tx1"/>
              </a:solidFill>
              <a:latin typeface="ＭＳ 明朝" panose="02020609040205080304" pitchFamily="17" charset="-128"/>
              <a:ea typeface="ＭＳ 明朝" panose="02020609040205080304" pitchFamily="17" charset="-128"/>
            </a:rPr>
          </a:br>
          <a:r>
            <a:rPr lang="ja-JP" altLang="en-US" sz="1200">
              <a:solidFill>
                <a:schemeClr val="tx1"/>
              </a:solidFill>
              <a:latin typeface="ＭＳ 明朝" panose="02020609040205080304" pitchFamily="17" charset="-128"/>
              <a:ea typeface="ＭＳ 明朝" panose="02020609040205080304" pitchFamily="17" charset="-128"/>
            </a:rPr>
            <a:t>　</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また、特定目的基金の中で大きな比重を占める「まちづくり基金」については、公共施設の再編やインフラの長寿命化対策といった投資的事業の財源として、計画的な活用を図る。あわせて、既存施設の集約化や事務事業の見直しを並行して実施することで、財政負担の平準化と持続可能な公共施設マネジメントの確立を推進していく。</a:t>
          </a:r>
          <a:endParaRPr kumimoji="1"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mn-lt"/>
              <a:ea typeface="+mn-ea"/>
              <a:cs typeface="+mn-cs"/>
            </a:rPr>
            <a:t>　</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令和</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6</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年度は、出納整理期間における町債借入までの運転資金不足に対し、財政調整基金の取り崩しを抑制できたことに加え、決算剰余金が増加したことにより、基金残高は増加に転じた。一方で、令和</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6</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年度決算における実質収支（令和</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7</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年度への繰越金）は減少していることから、</a:t>
          </a:r>
          <a:r>
            <a:rPr lang="ja-JP" altLang="en-US" sz="1200" b="0">
              <a:solidFill>
                <a:schemeClr val="tx1"/>
              </a:solidFill>
              <a:effectLst/>
              <a:latin typeface="ＭＳ 明朝" panose="02020609040205080304" pitchFamily="17" charset="-128"/>
              <a:ea typeface="ＭＳ 明朝" panose="02020609040205080304" pitchFamily="17" charset="-128"/>
              <a:cs typeface="+mn-cs"/>
            </a:rPr>
            <a:t>令和</a:t>
          </a:r>
          <a:r>
            <a:rPr lang="en-US" altLang="ja-JP" sz="1200" b="0">
              <a:solidFill>
                <a:schemeClr val="tx1"/>
              </a:solidFill>
              <a:effectLst/>
              <a:latin typeface="ＭＳ 明朝" panose="02020609040205080304" pitchFamily="17" charset="-128"/>
              <a:ea typeface="ＭＳ 明朝" panose="02020609040205080304" pitchFamily="17" charset="-128"/>
              <a:cs typeface="+mn-cs"/>
            </a:rPr>
            <a:t>7</a:t>
          </a:r>
          <a:r>
            <a:rPr lang="ja-JP" altLang="en-US" sz="1200" b="0">
              <a:solidFill>
                <a:schemeClr val="tx1"/>
              </a:solidFill>
              <a:effectLst/>
              <a:latin typeface="ＭＳ 明朝" panose="02020609040205080304" pitchFamily="17" charset="-128"/>
              <a:ea typeface="ＭＳ 明朝" panose="02020609040205080304" pitchFamily="17" charset="-128"/>
              <a:cs typeface="+mn-cs"/>
            </a:rPr>
            <a:t>年度の基金残高については、令和</a:t>
          </a:r>
          <a:r>
            <a:rPr lang="en-US" altLang="ja-JP" sz="1200" b="0">
              <a:solidFill>
                <a:schemeClr val="tx1"/>
              </a:solidFill>
              <a:effectLst/>
              <a:latin typeface="ＭＳ 明朝" panose="02020609040205080304" pitchFamily="17" charset="-128"/>
              <a:ea typeface="ＭＳ 明朝" panose="02020609040205080304" pitchFamily="17" charset="-128"/>
              <a:cs typeface="+mn-cs"/>
            </a:rPr>
            <a:t>6</a:t>
          </a:r>
          <a:r>
            <a:rPr lang="ja-JP" altLang="en-US" sz="1200" b="0">
              <a:solidFill>
                <a:schemeClr val="tx1"/>
              </a:solidFill>
              <a:effectLst/>
              <a:latin typeface="ＭＳ 明朝" panose="02020609040205080304" pitchFamily="17" charset="-128"/>
              <a:ea typeface="ＭＳ 明朝" panose="02020609040205080304" pitchFamily="17" charset="-128"/>
              <a:cs typeface="+mn-cs"/>
            </a:rPr>
            <a:t>年度と同水準の維持、もしくは減少に転じると見込んでいる。</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①基金残高については、標準財政規模の</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20</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％程度に設定</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②財源不足への対応は、①の設定額を目標に他の基金に優先して取崩し</a:t>
          </a:r>
          <a:endParaRPr lang="ja-JP" altLang="ja-JP" sz="1200">
            <a:effectLst/>
            <a:latin typeface="ＭＳ 明朝" panose="02020609040205080304" pitchFamily="17" charset="-128"/>
            <a:ea typeface="ＭＳ 明朝" panose="02020609040205080304" pitchFamily="17" charset="-128"/>
          </a:endParaRPr>
        </a:p>
        <a:p>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③決算剰余金の</a:t>
          </a:r>
          <a:r>
            <a:rPr kumimoji="1" lang="en-US" altLang="ja-JP" sz="1200">
              <a:solidFill>
                <a:schemeClr val="dk1"/>
              </a:solidFill>
              <a:effectLst/>
              <a:latin typeface="ＭＳ 明朝" panose="02020609040205080304" pitchFamily="17" charset="-128"/>
              <a:ea typeface="ＭＳ 明朝" panose="02020609040205080304" pitchFamily="17" charset="-128"/>
              <a:cs typeface="+mn-cs"/>
            </a:rPr>
            <a:t>1/2</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を下らない額を毎年度積み立て</a:t>
          </a:r>
          <a:endParaRPr kumimoji="1" lang="en-US" altLang="ja-JP" sz="1300">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200">
            <a:effectLst/>
          </a:endParaRPr>
        </a:p>
        <a:p>
          <a:r>
            <a:rPr kumimoji="1" lang="ja-JP" altLang="en-US" sz="1200">
              <a:solidFill>
                <a:schemeClr val="dk1"/>
              </a:solidFill>
              <a:effectLst/>
              <a:latin typeface="ＭＳ 明朝" panose="02020609040205080304" pitchFamily="17" charset="-128"/>
              <a:ea typeface="ＭＳ 明朝" panose="02020609040205080304" pitchFamily="17" charset="-128"/>
              <a:cs typeface="+mn-cs"/>
            </a:rPr>
            <a:t>　</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令和</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5</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年度の普通交付税再算定において「臨時財政対策債償還基金費」として措置された</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3,606</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万</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4</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千円を基金へ積み立てた。これに伴い、令和</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6</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年度は同基金費の算定額から</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2</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分の</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1</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相当額が控除されたため、対応する基金残高は一時的に減少した。一方で、令和</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6</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年度においても同様に、普通交付税で措置された臨時財政対策債償還基金費</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4,715</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万</a:t>
          </a:r>
          <a:r>
            <a:rPr lang="en-US" altLang="ja-JP" sz="1200" b="0" i="0">
              <a:solidFill>
                <a:schemeClr val="tx1"/>
              </a:solidFill>
              <a:effectLst/>
              <a:latin typeface="ＭＳ 明朝" panose="02020609040205080304" pitchFamily="17" charset="-128"/>
              <a:ea typeface="ＭＳ 明朝" panose="02020609040205080304" pitchFamily="17" charset="-128"/>
              <a:cs typeface="+mn-cs"/>
            </a:rPr>
            <a:t>4</a:t>
          </a:r>
          <a:r>
            <a:rPr lang="ja-JP" altLang="en-US" sz="1200" b="0" i="0">
              <a:solidFill>
                <a:schemeClr val="tx1"/>
              </a:solidFill>
              <a:effectLst/>
              <a:latin typeface="ＭＳ 明朝" panose="02020609040205080304" pitchFamily="17" charset="-128"/>
              <a:ea typeface="ＭＳ 明朝" panose="02020609040205080304" pitchFamily="17" charset="-128"/>
              <a:cs typeface="+mn-cs"/>
            </a:rPr>
            <a:t>千円を新たに積み立てたことにより、最終的な基金残高は増加した。</a:t>
          </a:r>
          <a:endParaRPr lang="en-US" altLang="ja-JP" sz="1200" b="0" i="0">
            <a:solidFill>
              <a:schemeClr val="tx1"/>
            </a:solidFill>
            <a:effectLst/>
            <a:latin typeface="ＭＳ 明朝" panose="02020609040205080304" pitchFamily="17" charset="-128"/>
            <a:ea typeface="ＭＳ 明朝" panose="02020609040205080304" pitchFamily="17" charset="-128"/>
            <a:cs typeface="+mn-cs"/>
          </a:endParaRPr>
        </a:p>
        <a:p>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mn-lt"/>
              <a:ea typeface="+mn-ea"/>
              <a:cs typeface="+mn-cs"/>
            </a:rPr>
            <a:t>　</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将来の償還財源の計画的な確保等の観点から、当面の取崩しは一括償還分のみとする。</a:t>
          </a:r>
          <a:endParaRPr lang="ja-JP" altLang="ja-JP" sz="1200">
            <a:solidFill>
              <a:schemeClr val="tx1"/>
            </a:solidFill>
            <a:effectLst/>
            <a:latin typeface="ＭＳ 明朝" panose="02020609040205080304" pitchFamily="17" charset="-128"/>
            <a:ea typeface="ＭＳ 明朝" panose="02020609040205080304" pitchFamily="17" charset="-128"/>
          </a:endParaRPr>
        </a:p>
        <a:p>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　例外として、令和</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6</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年度に普通交付税の再算定により措置された令和</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7</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a:t>
          </a:r>
          <a:r>
            <a:rPr kumimoji="1" lang="en-US" altLang="ja-JP" sz="1200">
              <a:solidFill>
                <a:schemeClr val="tx1"/>
              </a:solidFill>
              <a:effectLst/>
              <a:latin typeface="ＭＳ 明朝" panose="02020609040205080304" pitchFamily="17" charset="-128"/>
              <a:ea typeface="ＭＳ 明朝" panose="02020609040205080304" pitchFamily="17" charset="-128"/>
              <a:cs typeface="+mn-cs"/>
            </a:rPr>
            <a:t>8</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年度における普通交付税の臨時財政対策債償還費の減額措置に相当する額については、減債基金の取り崩しにより対応する。</a:t>
          </a:r>
          <a:endParaRPr lang="ja-JP" altLang="ja-JP" sz="1200">
            <a:solidFill>
              <a:schemeClr val="tx1"/>
            </a:solidFill>
            <a:effectLst/>
            <a:latin typeface="ＭＳ 明朝" panose="02020609040205080304" pitchFamily="17" charset="-128"/>
            <a:ea typeface="ＭＳ 明朝" panose="02020609040205080304" pitchFamily="17"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兵庫県猪名川町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28,644
28,421
90.33
12,299,019
12,045,915
186,386
7,536,443
7,651,053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財政力指数は、横ばいの傾向が続いているが、</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町税収入の継続的な</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増加に伴い、単年度の財政力指数は増加している。</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（単年度の財政力指数　</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R4</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0.619</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R5</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0.641</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　</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R6</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0.643</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今後の財政力指数については、産業拠点地区に係る固定資産税</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や償却資産税</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法人税収入</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の増加の影響により、類似団体平均値近く</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を推移すると</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見込んでいる。</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43</xdr:row>
      <xdr:rowOff>14817</xdr:rowOff>
    </xdr:to>
    <xdr:cxnSp macro="">
      <xdr:nvCxnSpPr>
        <xdr:cNvPr id="69" name="直線コネクタ 68"/>
        <xdr:cNvCxnSpPr/>
      </xdr:nvCxnSpPr>
      <xdr:spPr>
        <a:xfrm flipV="1">
          <a:off x="4114800" y="734695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67327</xdr:rowOff>
    </xdr:from>
    <xdr:ext cx="762000" cy="259045"/>
    <xdr:sp macro="" textlink="">
      <xdr:nvSpPr>
        <xdr:cNvPr id="70" name="財政力平均値テキスト"/>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28222</xdr:rowOff>
    </xdr:to>
    <xdr:cxnSp macro="">
      <xdr:nvCxnSpPr>
        <xdr:cNvPr id="72" name="直線コネクタ 71"/>
        <xdr:cNvCxnSpPr/>
      </xdr:nvCxnSpPr>
      <xdr:spPr>
        <a:xfrm flipV="1">
          <a:off x="3225800" y="73871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22172</xdr:rowOff>
    </xdr:from>
    <xdr:ext cx="736600" cy="259045"/>
    <xdr:sp macro="" textlink="">
      <xdr:nvSpPr>
        <xdr:cNvPr id="74" name="テキスト ボックス 73"/>
        <xdr:cNvSpPr txBox="1"/>
      </xdr:nvSpPr>
      <xdr:spPr>
        <a:xfrm>
          <a:off x="3733800" y="7051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28222</xdr:rowOff>
    </xdr:from>
    <xdr:to>
      <xdr:col>15</xdr:col>
      <xdr:colOff>82550</xdr:colOff>
      <xdr:row>43</xdr:row>
      <xdr:rowOff>41628</xdr:rowOff>
    </xdr:to>
    <xdr:cxnSp macro="">
      <xdr:nvCxnSpPr>
        <xdr:cNvPr id="75" name="直線コネクタ 74"/>
        <xdr:cNvCxnSpPr/>
      </xdr:nvCxnSpPr>
      <xdr:spPr>
        <a:xfrm flipV="1">
          <a:off x="2336800" y="74005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77" name="テキスト ボックス 76"/>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41628</xdr:rowOff>
    </xdr:to>
    <xdr:cxnSp macro="">
      <xdr:nvCxnSpPr>
        <xdr:cNvPr id="78" name="直線コネクタ 77"/>
        <xdr:cNvCxnSpPr/>
      </xdr:nvCxnSpPr>
      <xdr:spPr>
        <a:xfrm>
          <a:off x="1447800" y="73871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80" name="テキスト ボックス 79"/>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126594</xdr:rowOff>
    </xdr:from>
    <xdr:ext cx="762000" cy="259045"/>
    <xdr:sp macro="" textlink="">
      <xdr:nvSpPr>
        <xdr:cNvPr id="82" name="テキスト ボックス 81"/>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8" name="楕円 87"/>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111777</xdr:rowOff>
    </xdr:from>
    <xdr:ext cx="762000" cy="259045"/>
    <xdr:sp macro="" textlink="">
      <xdr:nvSpPr>
        <xdr:cNvPr id="89" name="財政力該当値テキスト"/>
        <xdr:cNvSpPr txBox="1"/>
      </xdr:nvSpPr>
      <xdr:spPr>
        <a:xfrm>
          <a:off x="50419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0" name="楕円 89"/>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91" name="テキスト ボックス 90"/>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148872</xdr:rowOff>
    </xdr:from>
    <xdr:to>
      <xdr:col>15</xdr:col>
      <xdr:colOff>133350</xdr:colOff>
      <xdr:row>43</xdr:row>
      <xdr:rowOff>79022</xdr:rowOff>
    </xdr:to>
    <xdr:sp macro="" textlink="">
      <xdr:nvSpPr>
        <xdr:cNvPr id="92" name="楕円 91"/>
        <xdr:cNvSpPr/>
      </xdr:nvSpPr>
      <xdr:spPr>
        <a:xfrm>
          <a:off x="3175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63799</xdr:rowOff>
    </xdr:from>
    <xdr:ext cx="762000" cy="259045"/>
    <xdr:sp macro="" textlink="">
      <xdr:nvSpPr>
        <xdr:cNvPr id="93" name="テキスト ボックス 92"/>
        <xdr:cNvSpPr txBox="1"/>
      </xdr:nvSpPr>
      <xdr:spPr>
        <a:xfrm>
          <a:off x="2844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162278</xdr:rowOff>
    </xdr:from>
    <xdr:to>
      <xdr:col>11</xdr:col>
      <xdr:colOff>82550</xdr:colOff>
      <xdr:row>43</xdr:row>
      <xdr:rowOff>92428</xdr:rowOff>
    </xdr:to>
    <xdr:sp macro="" textlink="">
      <xdr:nvSpPr>
        <xdr:cNvPr id="94" name="楕円 93"/>
        <xdr:cNvSpPr/>
      </xdr:nvSpPr>
      <xdr:spPr>
        <a:xfrm>
          <a:off x="2286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77205</xdr:rowOff>
    </xdr:from>
    <xdr:ext cx="762000" cy="259045"/>
    <xdr:sp macro="" textlink="">
      <xdr:nvSpPr>
        <xdr:cNvPr id="95" name="テキスト ボックス 94"/>
        <xdr:cNvSpPr txBox="1"/>
      </xdr:nvSpPr>
      <xdr:spPr>
        <a:xfrm>
          <a:off x="1955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経常収支比率は、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人件費が増加しているものの、普通交付税や各種交付金などの一般財源も増加しているため、</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前年度から</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0.8</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ポイントの改善</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となった。</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62547</xdr:rowOff>
    </xdr:from>
    <xdr:to>
      <xdr:col>23</xdr:col>
      <xdr:colOff>133350</xdr:colOff>
      <xdr:row>62</xdr:row>
      <xdr:rowOff>110807</xdr:rowOff>
    </xdr:to>
    <xdr:cxnSp macro="">
      <xdr:nvCxnSpPr>
        <xdr:cNvPr id="128" name="直線コネクタ 127"/>
        <xdr:cNvCxnSpPr/>
      </xdr:nvCxnSpPr>
      <xdr:spPr>
        <a:xfrm flipV="1">
          <a:off x="4114800" y="10692447"/>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164799</xdr:rowOff>
    </xdr:from>
    <xdr:ext cx="762000" cy="259045"/>
    <xdr:sp macro="" textlink="">
      <xdr:nvSpPr>
        <xdr:cNvPr id="129" name="財政構造の弾力性平均値テキスト"/>
        <xdr:cNvSpPr txBox="1"/>
      </xdr:nvSpPr>
      <xdr:spPr>
        <a:xfrm>
          <a:off x="5041900" y="10794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110807</xdr:rowOff>
    </xdr:from>
    <xdr:to>
      <xdr:col>19</xdr:col>
      <xdr:colOff>133350</xdr:colOff>
      <xdr:row>63</xdr:row>
      <xdr:rowOff>23813</xdr:rowOff>
    </xdr:to>
    <xdr:cxnSp macro="">
      <xdr:nvCxnSpPr>
        <xdr:cNvPr id="131" name="直線コネクタ 130"/>
        <xdr:cNvCxnSpPr/>
      </xdr:nvCxnSpPr>
      <xdr:spPr>
        <a:xfrm flipV="1">
          <a:off x="3225800" y="10740707"/>
          <a:ext cx="889000" cy="8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95584</xdr:rowOff>
    </xdr:from>
    <xdr:ext cx="736600" cy="259045"/>
    <xdr:sp macro="" textlink="">
      <xdr:nvSpPr>
        <xdr:cNvPr id="133" name="テキスト ボックス 132"/>
        <xdr:cNvSpPr txBox="1"/>
      </xdr:nvSpPr>
      <xdr:spPr>
        <a:xfrm>
          <a:off x="3733800" y="1089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127953</xdr:rowOff>
    </xdr:from>
    <xdr:to>
      <xdr:col>15</xdr:col>
      <xdr:colOff>82550</xdr:colOff>
      <xdr:row>63</xdr:row>
      <xdr:rowOff>23813</xdr:rowOff>
    </xdr:to>
    <xdr:cxnSp macro="">
      <xdr:nvCxnSpPr>
        <xdr:cNvPr id="134" name="直線コネクタ 133"/>
        <xdr:cNvCxnSpPr/>
      </xdr:nvCxnSpPr>
      <xdr:spPr>
        <a:xfrm>
          <a:off x="2336800" y="10414953"/>
          <a:ext cx="8890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127953</xdr:rowOff>
    </xdr:from>
    <xdr:to>
      <xdr:col>11</xdr:col>
      <xdr:colOff>31750</xdr:colOff>
      <xdr:row>61</xdr:row>
      <xdr:rowOff>149543</xdr:rowOff>
    </xdr:to>
    <xdr:cxnSp macro="">
      <xdr:nvCxnSpPr>
        <xdr:cNvPr id="137" name="直線コネクタ 136"/>
        <xdr:cNvCxnSpPr/>
      </xdr:nvCxnSpPr>
      <xdr:spPr>
        <a:xfrm flipV="1">
          <a:off x="1447800" y="10414953"/>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88599</xdr:rowOff>
    </xdr:from>
    <xdr:ext cx="762000" cy="259045"/>
    <xdr:sp macro="" textlink="">
      <xdr:nvSpPr>
        <xdr:cNvPr id="139" name="テキスト ボックス 138"/>
        <xdr:cNvSpPr txBox="1"/>
      </xdr:nvSpPr>
      <xdr:spPr>
        <a:xfrm>
          <a:off x="1955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65422</xdr:rowOff>
    </xdr:from>
    <xdr:ext cx="762000" cy="259045"/>
    <xdr:sp macro="" textlink="">
      <xdr:nvSpPr>
        <xdr:cNvPr id="141" name="テキスト ボックス 140"/>
        <xdr:cNvSpPr txBox="1"/>
      </xdr:nvSpPr>
      <xdr:spPr>
        <a:xfrm>
          <a:off x="1066800" y="1086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11747</xdr:rowOff>
    </xdr:from>
    <xdr:to>
      <xdr:col>23</xdr:col>
      <xdr:colOff>184150</xdr:colOff>
      <xdr:row>62</xdr:row>
      <xdr:rowOff>113347</xdr:rowOff>
    </xdr:to>
    <xdr:sp macro="" textlink="">
      <xdr:nvSpPr>
        <xdr:cNvPr id="147" name="楕円 146"/>
        <xdr:cNvSpPr/>
      </xdr:nvSpPr>
      <xdr:spPr>
        <a:xfrm>
          <a:off x="4902200" y="1064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28274</xdr:rowOff>
    </xdr:from>
    <xdr:ext cx="762000" cy="259045"/>
    <xdr:sp macro="" textlink="">
      <xdr:nvSpPr>
        <xdr:cNvPr id="148" name="財政構造の弾力性該当値テキスト"/>
        <xdr:cNvSpPr txBox="1"/>
      </xdr:nvSpPr>
      <xdr:spPr>
        <a:xfrm>
          <a:off x="5041900" y="1048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60007</xdr:rowOff>
    </xdr:from>
    <xdr:to>
      <xdr:col>19</xdr:col>
      <xdr:colOff>184150</xdr:colOff>
      <xdr:row>62</xdr:row>
      <xdr:rowOff>161607</xdr:rowOff>
    </xdr:to>
    <xdr:sp macro="" textlink="">
      <xdr:nvSpPr>
        <xdr:cNvPr id="149" name="楕円 148"/>
        <xdr:cNvSpPr/>
      </xdr:nvSpPr>
      <xdr:spPr>
        <a:xfrm>
          <a:off x="4064000" y="1068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334</xdr:rowOff>
    </xdr:from>
    <xdr:ext cx="736600" cy="259045"/>
    <xdr:sp macro="" textlink="">
      <xdr:nvSpPr>
        <xdr:cNvPr id="150" name="テキスト ボックス 149"/>
        <xdr:cNvSpPr txBox="1"/>
      </xdr:nvSpPr>
      <xdr:spPr>
        <a:xfrm>
          <a:off x="3733800" y="10458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144463</xdr:rowOff>
    </xdr:from>
    <xdr:to>
      <xdr:col>15</xdr:col>
      <xdr:colOff>133350</xdr:colOff>
      <xdr:row>63</xdr:row>
      <xdr:rowOff>74613</xdr:rowOff>
    </xdr:to>
    <xdr:sp macro="" textlink="">
      <xdr:nvSpPr>
        <xdr:cNvPr id="151" name="楕円 150"/>
        <xdr:cNvSpPr/>
      </xdr:nvSpPr>
      <xdr:spPr>
        <a:xfrm>
          <a:off x="31750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59390</xdr:rowOff>
    </xdr:from>
    <xdr:ext cx="762000" cy="259045"/>
    <xdr:sp macro="" textlink="">
      <xdr:nvSpPr>
        <xdr:cNvPr id="152" name="テキスト ボックス 151"/>
        <xdr:cNvSpPr txBox="1"/>
      </xdr:nvSpPr>
      <xdr:spPr>
        <a:xfrm>
          <a:off x="2844800" y="10860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77153</xdr:rowOff>
    </xdr:from>
    <xdr:to>
      <xdr:col>11</xdr:col>
      <xdr:colOff>82550</xdr:colOff>
      <xdr:row>61</xdr:row>
      <xdr:rowOff>7303</xdr:rowOff>
    </xdr:to>
    <xdr:sp macro="" textlink="">
      <xdr:nvSpPr>
        <xdr:cNvPr id="153" name="楕円 152"/>
        <xdr:cNvSpPr/>
      </xdr:nvSpPr>
      <xdr:spPr>
        <a:xfrm>
          <a:off x="2286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17480</xdr:rowOff>
    </xdr:from>
    <xdr:ext cx="762000" cy="259045"/>
    <xdr:sp macro="" textlink="">
      <xdr:nvSpPr>
        <xdr:cNvPr id="154" name="テキスト ボックス 153"/>
        <xdr:cNvSpPr txBox="1"/>
      </xdr:nvSpPr>
      <xdr:spPr>
        <a:xfrm>
          <a:off x="1955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98743</xdr:rowOff>
    </xdr:from>
    <xdr:to>
      <xdr:col>7</xdr:col>
      <xdr:colOff>31750</xdr:colOff>
      <xdr:row>62</xdr:row>
      <xdr:rowOff>28893</xdr:rowOff>
    </xdr:to>
    <xdr:sp macro="" textlink="">
      <xdr:nvSpPr>
        <xdr:cNvPr id="155" name="楕円 154"/>
        <xdr:cNvSpPr/>
      </xdr:nvSpPr>
      <xdr:spPr>
        <a:xfrm>
          <a:off x="1397000" y="1055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39070</xdr:rowOff>
    </xdr:from>
    <xdr:ext cx="762000" cy="259045"/>
    <xdr:sp macro="" textlink="">
      <xdr:nvSpPr>
        <xdr:cNvPr id="156" name="テキスト ボックス 155"/>
        <xdr:cNvSpPr txBox="1"/>
      </xdr:nvSpPr>
      <xdr:spPr>
        <a:xfrm>
          <a:off x="1066800" y="10326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[184,772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類似団体と比較して</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37,496</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円高くなってい</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る</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が、</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主な要因としては、</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町単独の消防本部を設置していること</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と</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考えられる。</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人件費においては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、人事院勧告に基づく給料表の引き上げ改定や会計年度任用職員の処遇改善などにより大幅に増加した。</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また、物件費について</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も、新型コロナワクチン集団接種事業の終了により委託料の大幅な減少要因があるものの、消防はしご車の修繕や道路等管理委託料の増加などにより増加した。</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32614</xdr:rowOff>
    </xdr:from>
    <xdr:to>
      <xdr:col>23</xdr:col>
      <xdr:colOff>133350</xdr:colOff>
      <xdr:row>84</xdr:row>
      <xdr:rowOff>111337</xdr:rowOff>
    </xdr:to>
    <xdr:cxnSp macro="">
      <xdr:nvCxnSpPr>
        <xdr:cNvPr id="187" name="直線コネクタ 186"/>
        <xdr:cNvCxnSpPr/>
      </xdr:nvCxnSpPr>
      <xdr:spPr>
        <a:xfrm>
          <a:off x="4114800" y="14434414"/>
          <a:ext cx="838200" cy="7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22319</xdr:rowOff>
    </xdr:from>
    <xdr:ext cx="762000" cy="259045"/>
    <xdr:sp macro="" textlink="">
      <xdr:nvSpPr>
        <xdr:cNvPr id="188" name="人件費・物件費等の状況平均値テキスト"/>
        <xdr:cNvSpPr txBox="1"/>
      </xdr:nvSpPr>
      <xdr:spPr>
        <a:xfrm>
          <a:off x="5041900" y="14081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32614</xdr:rowOff>
    </xdr:from>
    <xdr:to>
      <xdr:col>19</xdr:col>
      <xdr:colOff>133350</xdr:colOff>
      <xdr:row>84</xdr:row>
      <xdr:rowOff>68675</xdr:rowOff>
    </xdr:to>
    <xdr:cxnSp macro="">
      <xdr:nvCxnSpPr>
        <xdr:cNvPr id="190" name="直線コネクタ 189"/>
        <xdr:cNvCxnSpPr/>
      </xdr:nvCxnSpPr>
      <xdr:spPr>
        <a:xfrm flipV="1">
          <a:off x="3225800" y="14434414"/>
          <a:ext cx="889000" cy="3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75402</xdr:rowOff>
    </xdr:from>
    <xdr:ext cx="736600" cy="259045"/>
    <xdr:sp macro="" textlink="">
      <xdr:nvSpPr>
        <xdr:cNvPr id="192" name="テキスト ボックス 191"/>
        <xdr:cNvSpPr txBox="1"/>
      </xdr:nvSpPr>
      <xdr:spPr>
        <a:xfrm>
          <a:off x="3733800" y="139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17652</xdr:rowOff>
    </xdr:from>
    <xdr:to>
      <xdr:col>15</xdr:col>
      <xdr:colOff>82550</xdr:colOff>
      <xdr:row>84</xdr:row>
      <xdr:rowOff>68675</xdr:rowOff>
    </xdr:to>
    <xdr:cxnSp macro="">
      <xdr:nvCxnSpPr>
        <xdr:cNvPr id="193" name="直線コネクタ 192"/>
        <xdr:cNvCxnSpPr/>
      </xdr:nvCxnSpPr>
      <xdr:spPr>
        <a:xfrm>
          <a:off x="2336800" y="14419452"/>
          <a:ext cx="889000" cy="5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76675</xdr:rowOff>
    </xdr:from>
    <xdr:ext cx="762000" cy="259045"/>
    <xdr:sp macro="" textlink="">
      <xdr:nvSpPr>
        <xdr:cNvPr id="195" name="テキスト ボックス 194"/>
        <xdr:cNvSpPr txBox="1"/>
      </xdr:nvSpPr>
      <xdr:spPr>
        <a:xfrm>
          <a:off x="2844800" y="1396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74087</xdr:rowOff>
    </xdr:from>
    <xdr:to>
      <xdr:col>11</xdr:col>
      <xdr:colOff>31750</xdr:colOff>
      <xdr:row>84</xdr:row>
      <xdr:rowOff>17652</xdr:rowOff>
    </xdr:to>
    <xdr:cxnSp macro="">
      <xdr:nvCxnSpPr>
        <xdr:cNvPr id="196" name="直線コネクタ 195"/>
        <xdr:cNvCxnSpPr/>
      </xdr:nvCxnSpPr>
      <xdr:spPr>
        <a:xfrm>
          <a:off x="1447800" y="14304437"/>
          <a:ext cx="889000" cy="11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43617</xdr:rowOff>
    </xdr:from>
    <xdr:ext cx="762000" cy="259045"/>
    <xdr:sp macro="" textlink="">
      <xdr:nvSpPr>
        <xdr:cNvPr id="198" name="テキスト ボックス 197"/>
        <xdr:cNvSpPr txBox="1"/>
      </xdr:nvSpPr>
      <xdr:spPr>
        <a:xfrm>
          <a:off x="1955800" y="139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720</xdr:rowOff>
    </xdr:from>
    <xdr:ext cx="762000" cy="259045"/>
    <xdr:sp macro="" textlink="">
      <xdr:nvSpPr>
        <xdr:cNvPr id="200" name="テキスト ボックス 199"/>
        <xdr:cNvSpPr txBox="1"/>
      </xdr:nvSpPr>
      <xdr:spPr>
        <a:xfrm>
          <a:off x="1066800" y="1388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60537</xdr:rowOff>
    </xdr:from>
    <xdr:to>
      <xdr:col>23</xdr:col>
      <xdr:colOff>184150</xdr:colOff>
      <xdr:row>84</xdr:row>
      <xdr:rowOff>162137</xdr:rowOff>
    </xdr:to>
    <xdr:sp macro="" textlink="">
      <xdr:nvSpPr>
        <xdr:cNvPr id="206" name="楕円 205"/>
        <xdr:cNvSpPr/>
      </xdr:nvSpPr>
      <xdr:spPr>
        <a:xfrm>
          <a:off x="4902200" y="1446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32614</xdr:rowOff>
    </xdr:from>
    <xdr:ext cx="762000" cy="259045"/>
    <xdr:sp macro="" textlink="">
      <xdr:nvSpPr>
        <xdr:cNvPr id="207" name="人件費・物件費等の状況該当値テキスト"/>
        <xdr:cNvSpPr txBox="1"/>
      </xdr:nvSpPr>
      <xdr:spPr>
        <a:xfrm>
          <a:off x="5041900" y="14434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153264</xdr:rowOff>
    </xdr:from>
    <xdr:to>
      <xdr:col>19</xdr:col>
      <xdr:colOff>184150</xdr:colOff>
      <xdr:row>84</xdr:row>
      <xdr:rowOff>83414</xdr:rowOff>
    </xdr:to>
    <xdr:sp macro="" textlink="">
      <xdr:nvSpPr>
        <xdr:cNvPr id="208" name="楕円 207"/>
        <xdr:cNvSpPr/>
      </xdr:nvSpPr>
      <xdr:spPr>
        <a:xfrm>
          <a:off x="4064000" y="1438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68191</xdr:rowOff>
    </xdr:from>
    <xdr:ext cx="736600" cy="259045"/>
    <xdr:sp macro="" textlink="">
      <xdr:nvSpPr>
        <xdr:cNvPr id="209" name="テキスト ボックス 208"/>
        <xdr:cNvSpPr txBox="1"/>
      </xdr:nvSpPr>
      <xdr:spPr>
        <a:xfrm>
          <a:off x="3733800" y="14469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17875</xdr:rowOff>
    </xdr:from>
    <xdr:to>
      <xdr:col>15</xdr:col>
      <xdr:colOff>133350</xdr:colOff>
      <xdr:row>84</xdr:row>
      <xdr:rowOff>119475</xdr:rowOff>
    </xdr:to>
    <xdr:sp macro="" textlink="">
      <xdr:nvSpPr>
        <xdr:cNvPr id="210" name="楕円 209"/>
        <xdr:cNvSpPr/>
      </xdr:nvSpPr>
      <xdr:spPr>
        <a:xfrm>
          <a:off x="3175000" y="1441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104252</xdr:rowOff>
    </xdr:from>
    <xdr:ext cx="762000" cy="259045"/>
    <xdr:sp macro="" textlink="">
      <xdr:nvSpPr>
        <xdr:cNvPr id="211" name="テキスト ボックス 210"/>
        <xdr:cNvSpPr txBox="1"/>
      </xdr:nvSpPr>
      <xdr:spPr>
        <a:xfrm>
          <a:off x="2844800" y="14506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138302</xdr:rowOff>
    </xdr:from>
    <xdr:to>
      <xdr:col>11</xdr:col>
      <xdr:colOff>82550</xdr:colOff>
      <xdr:row>84</xdr:row>
      <xdr:rowOff>68452</xdr:rowOff>
    </xdr:to>
    <xdr:sp macro="" textlink="">
      <xdr:nvSpPr>
        <xdr:cNvPr id="212" name="楕円 211"/>
        <xdr:cNvSpPr/>
      </xdr:nvSpPr>
      <xdr:spPr>
        <a:xfrm>
          <a:off x="2286000" y="1436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53229</xdr:rowOff>
    </xdr:from>
    <xdr:ext cx="762000" cy="259045"/>
    <xdr:sp macro="" textlink="">
      <xdr:nvSpPr>
        <xdr:cNvPr id="213" name="テキスト ボックス 212"/>
        <xdr:cNvSpPr txBox="1"/>
      </xdr:nvSpPr>
      <xdr:spPr>
        <a:xfrm>
          <a:off x="1955800" y="1445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23287</xdr:rowOff>
    </xdr:from>
    <xdr:to>
      <xdr:col>7</xdr:col>
      <xdr:colOff>31750</xdr:colOff>
      <xdr:row>83</xdr:row>
      <xdr:rowOff>124887</xdr:rowOff>
    </xdr:to>
    <xdr:sp macro="" textlink="">
      <xdr:nvSpPr>
        <xdr:cNvPr id="214" name="楕円 213"/>
        <xdr:cNvSpPr/>
      </xdr:nvSpPr>
      <xdr:spPr>
        <a:xfrm>
          <a:off x="1397000" y="1425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109664</xdr:rowOff>
    </xdr:from>
    <xdr:ext cx="762000" cy="259045"/>
    <xdr:sp macro="" textlink="">
      <xdr:nvSpPr>
        <xdr:cNvPr id="215" name="テキスト ボックス 214"/>
        <xdr:cNvSpPr txBox="1"/>
      </xdr:nvSpPr>
      <xdr:spPr>
        <a:xfrm>
          <a:off x="1066800" y="14340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rgbClr val="FF0000"/>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ラスパイレス指数算定に用いる国家公務員と町職員との経験年数階層の変動が前年度と比べ大きいことや、高齢・高給者や各経験年数階層の上位者の退職による影響等により、ラスパイレス指数は</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98.3</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と前年度から</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0.9</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ポイント減少しました。これまでも、職員の定員適正化等に取り組んできましたが、今後においても、国との均衡を考慮しながら、職員定数適正化に努めます。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84364</xdr:rowOff>
    </xdr:from>
    <xdr:to>
      <xdr:col>81</xdr:col>
      <xdr:colOff>44450</xdr:colOff>
      <xdr:row>87</xdr:row>
      <xdr:rowOff>68036</xdr:rowOff>
    </xdr:to>
    <xdr:cxnSp macro="">
      <xdr:nvCxnSpPr>
        <xdr:cNvPr id="251" name="直線コネクタ 250"/>
        <xdr:cNvCxnSpPr/>
      </xdr:nvCxnSpPr>
      <xdr:spPr>
        <a:xfrm flipV="1">
          <a:off x="16179800" y="14829064"/>
          <a:ext cx="8382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2"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88</xdr:row>
      <xdr:rowOff>103414</xdr:rowOff>
    </xdr:to>
    <xdr:cxnSp macro="">
      <xdr:nvCxnSpPr>
        <xdr:cNvPr id="254" name="直線コネクタ 253"/>
        <xdr:cNvCxnSpPr/>
      </xdr:nvCxnSpPr>
      <xdr:spPr>
        <a:xfrm flipV="1">
          <a:off x="15290800" y="149841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56" name="テキスト ボックス 255"/>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88</xdr:row>
      <xdr:rowOff>103414</xdr:rowOff>
    </xdr:to>
    <xdr:cxnSp macro="">
      <xdr:nvCxnSpPr>
        <xdr:cNvPr id="257" name="直線コネクタ 256"/>
        <xdr:cNvCxnSpPr/>
      </xdr:nvCxnSpPr>
      <xdr:spPr>
        <a:xfrm>
          <a:off x="14401800" y="1501865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59" name="テキスト ボックス 258"/>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68036</xdr:rowOff>
    </xdr:from>
    <xdr:to>
      <xdr:col>68</xdr:col>
      <xdr:colOff>152400</xdr:colOff>
      <xdr:row>87</xdr:row>
      <xdr:rowOff>102507</xdr:rowOff>
    </xdr:to>
    <xdr:cxnSp macro="">
      <xdr:nvCxnSpPr>
        <xdr:cNvPr id="260" name="直線コネクタ 259"/>
        <xdr:cNvCxnSpPr/>
      </xdr:nvCxnSpPr>
      <xdr:spPr>
        <a:xfrm>
          <a:off x="13512800" y="149841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62" name="テキスト ボックス 261"/>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64" name="テキスト ボックス 263"/>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70" name="楕円 269"/>
        <xdr:cNvSpPr/>
      </xdr:nvSpPr>
      <xdr:spPr>
        <a:xfrm>
          <a:off x="169672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5641</xdr:rowOff>
    </xdr:from>
    <xdr:ext cx="762000" cy="259045"/>
    <xdr:sp macro="" textlink="">
      <xdr:nvSpPr>
        <xdr:cNvPr id="271" name="給与水準   （国との比較）該当値テキスト"/>
        <xdr:cNvSpPr txBox="1"/>
      </xdr:nvSpPr>
      <xdr:spPr>
        <a:xfrm>
          <a:off x="17106900" y="1475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72" name="楕円 271"/>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73" name="テキスト ボックス 272"/>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52614</xdr:rowOff>
    </xdr:from>
    <xdr:to>
      <xdr:col>73</xdr:col>
      <xdr:colOff>44450</xdr:colOff>
      <xdr:row>88</xdr:row>
      <xdr:rowOff>154214</xdr:rowOff>
    </xdr:to>
    <xdr:sp macro="" textlink="">
      <xdr:nvSpPr>
        <xdr:cNvPr id="274" name="楕円 273"/>
        <xdr:cNvSpPr/>
      </xdr:nvSpPr>
      <xdr:spPr>
        <a:xfrm>
          <a:off x="15240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138991</xdr:rowOff>
    </xdr:from>
    <xdr:ext cx="762000" cy="259045"/>
    <xdr:sp macro="" textlink="">
      <xdr:nvSpPr>
        <xdr:cNvPr id="275" name="テキスト ボックス 274"/>
        <xdr:cNvSpPr txBox="1"/>
      </xdr:nvSpPr>
      <xdr:spPr>
        <a:xfrm>
          <a:off x="14909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76" name="楕円 275"/>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77" name="テキスト ボックス 276"/>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17236</xdr:rowOff>
    </xdr:from>
    <xdr:to>
      <xdr:col>64</xdr:col>
      <xdr:colOff>152400</xdr:colOff>
      <xdr:row>87</xdr:row>
      <xdr:rowOff>118836</xdr:rowOff>
    </xdr:to>
    <xdr:sp macro="" textlink="">
      <xdr:nvSpPr>
        <xdr:cNvPr id="278" name="楕円 277"/>
        <xdr:cNvSpPr/>
      </xdr:nvSpPr>
      <xdr:spPr>
        <a:xfrm>
          <a:off x="13462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103613</xdr:rowOff>
    </xdr:from>
    <xdr:ext cx="762000" cy="259045"/>
    <xdr:sp macro="" textlink="">
      <xdr:nvSpPr>
        <xdr:cNvPr id="279" name="テキスト ボックス 278"/>
        <xdr:cNvSpPr txBox="1"/>
      </xdr:nvSpPr>
      <xdr:spPr>
        <a:xfrm>
          <a:off x="13131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rgbClr val="FF0000"/>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当町では人口千人当たりの職員数は</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8.31</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人と前年度と比較して</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0.01</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ポイント減少しています。職員数は</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238</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人で前年度から</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4</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人減員しています。</a:t>
          </a:r>
        </a:p>
        <a:p>
          <a:pPr eaLnBrk="1" fontAlgn="auto" latinLnBrk="0" hangingPunct="1"/>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　類似団体と比較して</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1.57</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ポイント高くなっていますが、町単独で消防本部を設置していることが職員数を押し上げる要因となっています。</a:t>
          </a:r>
        </a:p>
      </xdr:txBody>
    </xdr:sp>
    <xdr:clientData/>
  </xdr:twoCellAnchor>
  <xdr:oneCellAnchor>
    <xdr:from>
      <xdr:col>61</xdr:col>
      <xdr:colOff>6350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72602</xdr:rowOff>
    </xdr:from>
    <xdr:to>
      <xdr:col>81</xdr:col>
      <xdr:colOff>44450</xdr:colOff>
      <xdr:row>62</xdr:row>
      <xdr:rowOff>73942</xdr:rowOff>
    </xdr:to>
    <xdr:cxnSp macro="">
      <xdr:nvCxnSpPr>
        <xdr:cNvPr id="314" name="直線コネクタ 313"/>
        <xdr:cNvCxnSpPr/>
      </xdr:nvCxnSpPr>
      <xdr:spPr>
        <a:xfrm flipV="1">
          <a:off x="16179800" y="10702502"/>
          <a:ext cx="838200" cy="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170762</xdr:rowOff>
    </xdr:from>
    <xdr:ext cx="762000" cy="259045"/>
    <xdr:sp macro="" textlink="">
      <xdr:nvSpPr>
        <xdr:cNvPr id="315" name="定員管理の状況平均値テキスト"/>
        <xdr:cNvSpPr txBox="1"/>
      </xdr:nvSpPr>
      <xdr:spPr>
        <a:xfrm>
          <a:off x="17106900" y="1028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47131</xdr:rowOff>
    </xdr:from>
    <xdr:to>
      <xdr:col>77</xdr:col>
      <xdr:colOff>44450</xdr:colOff>
      <xdr:row>62</xdr:row>
      <xdr:rowOff>73942</xdr:rowOff>
    </xdr:to>
    <xdr:cxnSp macro="">
      <xdr:nvCxnSpPr>
        <xdr:cNvPr id="317" name="直線コネクタ 316"/>
        <xdr:cNvCxnSpPr/>
      </xdr:nvCxnSpPr>
      <xdr:spPr>
        <a:xfrm>
          <a:off x="15290800" y="1067703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93221</xdr:rowOff>
    </xdr:from>
    <xdr:ext cx="736600" cy="259045"/>
    <xdr:sp macro="" textlink="">
      <xdr:nvSpPr>
        <xdr:cNvPr id="319" name="テキスト ボックス 318"/>
        <xdr:cNvSpPr txBox="1"/>
      </xdr:nvSpPr>
      <xdr:spPr>
        <a:xfrm>
          <a:off x="15798800" y="10208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44450</xdr:rowOff>
    </xdr:from>
    <xdr:to>
      <xdr:col>72</xdr:col>
      <xdr:colOff>203200</xdr:colOff>
      <xdr:row>62</xdr:row>
      <xdr:rowOff>47131</xdr:rowOff>
    </xdr:to>
    <xdr:cxnSp macro="">
      <xdr:nvCxnSpPr>
        <xdr:cNvPr id="320" name="直線コネクタ 319"/>
        <xdr:cNvCxnSpPr/>
      </xdr:nvCxnSpPr>
      <xdr:spPr>
        <a:xfrm>
          <a:off x="14401800" y="10674350"/>
          <a:ext cx="8890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82497</xdr:rowOff>
    </xdr:from>
    <xdr:ext cx="762000" cy="259045"/>
    <xdr:sp macro="" textlink="">
      <xdr:nvSpPr>
        <xdr:cNvPr id="322" name="テキスト ボックス 321"/>
        <xdr:cNvSpPr txBox="1"/>
      </xdr:nvSpPr>
      <xdr:spPr>
        <a:xfrm>
          <a:off x="14909800" y="1019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27023</xdr:rowOff>
    </xdr:from>
    <xdr:to>
      <xdr:col>68</xdr:col>
      <xdr:colOff>152400</xdr:colOff>
      <xdr:row>62</xdr:row>
      <xdr:rowOff>44450</xdr:rowOff>
    </xdr:to>
    <xdr:cxnSp macro="">
      <xdr:nvCxnSpPr>
        <xdr:cNvPr id="323" name="直線コネクタ 322"/>
        <xdr:cNvCxnSpPr/>
      </xdr:nvCxnSpPr>
      <xdr:spPr>
        <a:xfrm>
          <a:off x="13512800" y="10656923"/>
          <a:ext cx="889000" cy="1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70431</xdr:rowOff>
    </xdr:from>
    <xdr:ext cx="762000" cy="259045"/>
    <xdr:sp macro="" textlink="">
      <xdr:nvSpPr>
        <xdr:cNvPr id="325" name="テキスト ボックス 324"/>
        <xdr:cNvSpPr txBox="1"/>
      </xdr:nvSpPr>
      <xdr:spPr>
        <a:xfrm>
          <a:off x="14020800" y="1018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61048</xdr:rowOff>
    </xdr:from>
    <xdr:ext cx="762000" cy="259045"/>
    <xdr:sp macro="" textlink="">
      <xdr:nvSpPr>
        <xdr:cNvPr id="327" name="テキスト ボックス 326"/>
        <xdr:cNvSpPr txBox="1"/>
      </xdr:nvSpPr>
      <xdr:spPr>
        <a:xfrm>
          <a:off x="13131800" y="1017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21802</xdr:rowOff>
    </xdr:from>
    <xdr:to>
      <xdr:col>81</xdr:col>
      <xdr:colOff>95250</xdr:colOff>
      <xdr:row>62</xdr:row>
      <xdr:rowOff>123402</xdr:rowOff>
    </xdr:to>
    <xdr:sp macro="" textlink="">
      <xdr:nvSpPr>
        <xdr:cNvPr id="333" name="楕円 332"/>
        <xdr:cNvSpPr/>
      </xdr:nvSpPr>
      <xdr:spPr>
        <a:xfrm>
          <a:off x="169672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165329</xdr:rowOff>
    </xdr:from>
    <xdr:ext cx="762000" cy="259045"/>
    <xdr:sp macro="" textlink="">
      <xdr:nvSpPr>
        <xdr:cNvPr id="334" name="定員管理の状況該当値テキスト"/>
        <xdr:cNvSpPr txBox="1"/>
      </xdr:nvSpPr>
      <xdr:spPr>
        <a:xfrm>
          <a:off x="17106900" y="1062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23142</xdr:rowOff>
    </xdr:from>
    <xdr:to>
      <xdr:col>77</xdr:col>
      <xdr:colOff>95250</xdr:colOff>
      <xdr:row>62</xdr:row>
      <xdr:rowOff>124742</xdr:rowOff>
    </xdr:to>
    <xdr:sp macro="" textlink="">
      <xdr:nvSpPr>
        <xdr:cNvPr id="335" name="楕円 334"/>
        <xdr:cNvSpPr/>
      </xdr:nvSpPr>
      <xdr:spPr>
        <a:xfrm>
          <a:off x="16129000" y="1065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109519</xdr:rowOff>
    </xdr:from>
    <xdr:ext cx="736600" cy="259045"/>
    <xdr:sp macro="" textlink="">
      <xdr:nvSpPr>
        <xdr:cNvPr id="336" name="テキスト ボックス 335"/>
        <xdr:cNvSpPr txBox="1"/>
      </xdr:nvSpPr>
      <xdr:spPr>
        <a:xfrm>
          <a:off x="15798800" y="10739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167781</xdr:rowOff>
    </xdr:from>
    <xdr:to>
      <xdr:col>73</xdr:col>
      <xdr:colOff>44450</xdr:colOff>
      <xdr:row>62</xdr:row>
      <xdr:rowOff>97931</xdr:rowOff>
    </xdr:to>
    <xdr:sp macro="" textlink="">
      <xdr:nvSpPr>
        <xdr:cNvPr id="337" name="楕円 336"/>
        <xdr:cNvSpPr/>
      </xdr:nvSpPr>
      <xdr:spPr>
        <a:xfrm>
          <a:off x="15240000" y="1062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82708</xdr:rowOff>
    </xdr:from>
    <xdr:ext cx="762000" cy="259045"/>
    <xdr:sp macro="" textlink="">
      <xdr:nvSpPr>
        <xdr:cNvPr id="338" name="テキスト ボックス 337"/>
        <xdr:cNvSpPr txBox="1"/>
      </xdr:nvSpPr>
      <xdr:spPr>
        <a:xfrm>
          <a:off x="14909800" y="10712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165100</xdr:rowOff>
    </xdr:from>
    <xdr:to>
      <xdr:col>68</xdr:col>
      <xdr:colOff>203200</xdr:colOff>
      <xdr:row>62</xdr:row>
      <xdr:rowOff>95250</xdr:rowOff>
    </xdr:to>
    <xdr:sp macro="" textlink="">
      <xdr:nvSpPr>
        <xdr:cNvPr id="339" name="楕円 338"/>
        <xdr:cNvSpPr/>
      </xdr:nvSpPr>
      <xdr:spPr>
        <a:xfrm>
          <a:off x="14351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80027</xdr:rowOff>
    </xdr:from>
    <xdr:ext cx="762000" cy="259045"/>
    <xdr:sp macro="" textlink="">
      <xdr:nvSpPr>
        <xdr:cNvPr id="340" name="テキスト ボックス 339"/>
        <xdr:cNvSpPr txBox="1"/>
      </xdr:nvSpPr>
      <xdr:spPr>
        <a:xfrm>
          <a:off x="14020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147673</xdr:rowOff>
    </xdr:from>
    <xdr:to>
      <xdr:col>64</xdr:col>
      <xdr:colOff>152400</xdr:colOff>
      <xdr:row>62</xdr:row>
      <xdr:rowOff>77823</xdr:rowOff>
    </xdr:to>
    <xdr:sp macro="" textlink="">
      <xdr:nvSpPr>
        <xdr:cNvPr id="341" name="楕円 340"/>
        <xdr:cNvSpPr/>
      </xdr:nvSpPr>
      <xdr:spPr>
        <a:xfrm>
          <a:off x="13462000" y="1060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62600</xdr:rowOff>
    </xdr:from>
    <xdr:ext cx="762000" cy="259045"/>
    <xdr:sp macro="" textlink="">
      <xdr:nvSpPr>
        <xdr:cNvPr id="342" name="テキスト ボックス 341"/>
        <xdr:cNvSpPr txBox="1"/>
      </xdr:nvSpPr>
      <xdr:spPr>
        <a:xfrm>
          <a:off x="13131800" y="106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類似団体平均値より</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4.2</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ポイント低い水準で推移しているが、</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近年、</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各公共施設の老朽化に伴う</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大規模修繕や</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維持修繕により公債費の割合は増加を見込んでいる。</a:t>
          </a:r>
          <a:endParaRPr lang="ja-JP" altLang="ja-JP" sz="14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上記による公債費の負担を抑制するためには、施設の</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大規模修繕や</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維持修繕に係る地方債の新規発行額を抑制する必要があることから、各公共施設のあり方（統廃合等）の検討を進めていく。</a:t>
          </a:r>
          <a:endParaRPr lang="ja-JP" altLang="ja-JP" sz="1400">
            <a:solidFill>
              <a:schemeClr val="tx1"/>
            </a:solidFill>
            <a:effectLst/>
            <a:latin typeface="ＭＳ 明朝" panose="02020609040205080304" pitchFamily="17" charset="-128"/>
            <a:ea typeface="ＭＳ 明朝" panose="02020609040205080304" pitchFamily="17" charset="-128"/>
          </a:endParaRPr>
        </a:p>
      </xdr:txBody>
    </xdr:sp>
    <xdr:clientData/>
  </xdr:twoCellAnchor>
  <xdr:oneCellAnchor>
    <xdr:from>
      <xdr:col>61</xdr:col>
      <xdr:colOff>6350</xdr:colOff>
      <xdr:row>32</xdr:row>
      <xdr:rowOff>101600</xdr:rowOff>
    </xdr:from>
    <xdr:ext cx="298543" cy="225703"/>
    <xdr:sp macro="" textlink="">
      <xdr:nvSpPr>
        <xdr:cNvPr id="356" name="テキスト ボックス 35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121496</xdr:rowOff>
    </xdr:from>
    <xdr:to>
      <xdr:col>81</xdr:col>
      <xdr:colOff>44450</xdr:colOff>
      <xdr:row>39</xdr:row>
      <xdr:rowOff>121496</xdr:rowOff>
    </xdr:to>
    <xdr:cxnSp macro="">
      <xdr:nvCxnSpPr>
        <xdr:cNvPr id="375" name="直線コネクタ 374"/>
        <xdr:cNvCxnSpPr/>
      </xdr:nvCxnSpPr>
      <xdr:spPr>
        <a:xfrm>
          <a:off x="16179800" y="680804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121496</xdr:rowOff>
    </xdr:from>
    <xdr:to>
      <xdr:col>77</xdr:col>
      <xdr:colOff>44450</xdr:colOff>
      <xdr:row>39</xdr:row>
      <xdr:rowOff>121496</xdr:rowOff>
    </xdr:to>
    <xdr:cxnSp macro="">
      <xdr:nvCxnSpPr>
        <xdr:cNvPr id="378" name="直線コネクタ 377"/>
        <xdr:cNvCxnSpPr/>
      </xdr:nvCxnSpPr>
      <xdr:spPr>
        <a:xfrm>
          <a:off x="15290800" y="68080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121496</xdr:rowOff>
    </xdr:from>
    <xdr:to>
      <xdr:col>72</xdr:col>
      <xdr:colOff>203200</xdr:colOff>
      <xdr:row>39</xdr:row>
      <xdr:rowOff>137583</xdr:rowOff>
    </xdr:to>
    <xdr:cxnSp macro="">
      <xdr:nvCxnSpPr>
        <xdr:cNvPr id="381" name="直線コネクタ 380"/>
        <xdr:cNvCxnSpPr/>
      </xdr:nvCxnSpPr>
      <xdr:spPr>
        <a:xfrm flipV="1">
          <a:off x="14401800" y="680804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3" name="テキスト ボックス 382"/>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137583</xdr:rowOff>
    </xdr:from>
    <xdr:to>
      <xdr:col>68</xdr:col>
      <xdr:colOff>152400</xdr:colOff>
      <xdr:row>39</xdr:row>
      <xdr:rowOff>145627</xdr:rowOff>
    </xdr:to>
    <xdr:cxnSp macro="">
      <xdr:nvCxnSpPr>
        <xdr:cNvPr id="384" name="直線コネクタ 383"/>
        <xdr:cNvCxnSpPr/>
      </xdr:nvCxnSpPr>
      <xdr:spPr>
        <a:xfrm flipV="1">
          <a:off x="13512800" y="68241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70696</xdr:rowOff>
    </xdr:from>
    <xdr:to>
      <xdr:col>81</xdr:col>
      <xdr:colOff>95250</xdr:colOff>
      <xdr:row>40</xdr:row>
      <xdr:rowOff>846</xdr:rowOff>
    </xdr:to>
    <xdr:sp macro="" textlink="">
      <xdr:nvSpPr>
        <xdr:cNvPr id="394" name="楕円 393"/>
        <xdr:cNvSpPr/>
      </xdr:nvSpPr>
      <xdr:spPr>
        <a:xfrm>
          <a:off x="169672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87223</xdr:rowOff>
    </xdr:from>
    <xdr:ext cx="762000" cy="259045"/>
    <xdr:sp macro="" textlink="">
      <xdr:nvSpPr>
        <xdr:cNvPr id="395" name="公債費負担の状況該当値テキスト"/>
        <xdr:cNvSpPr txBox="1"/>
      </xdr:nvSpPr>
      <xdr:spPr>
        <a:xfrm>
          <a:off x="17106900" y="660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70696</xdr:rowOff>
    </xdr:from>
    <xdr:to>
      <xdr:col>77</xdr:col>
      <xdr:colOff>95250</xdr:colOff>
      <xdr:row>40</xdr:row>
      <xdr:rowOff>846</xdr:rowOff>
    </xdr:to>
    <xdr:sp macro="" textlink="">
      <xdr:nvSpPr>
        <xdr:cNvPr id="396" name="楕円 395"/>
        <xdr:cNvSpPr/>
      </xdr:nvSpPr>
      <xdr:spPr>
        <a:xfrm>
          <a:off x="16129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11023</xdr:rowOff>
    </xdr:from>
    <xdr:ext cx="736600" cy="259045"/>
    <xdr:sp macro="" textlink="">
      <xdr:nvSpPr>
        <xdr:cNvPr id="397" name="テキスト ボックス 396"/>
        <xdr:cNvSpPr txBox="1"/>
      </xdr:nvSpPr>
      <xdr:spPr>
        <a:xfrm>
          <a:off x="15798800" y="6526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70696</xdr:rowOff>
    </xdr:from>
    <xdr:to>
      <xdr:col>73</xdr:col>
      <xdr:colOff>44450</xdr:colOff>
      <xdr:row>40</xdr:row>
      <xdr:rowOff>846</xdr:rowOff>
    </xdr:to>
    <xdr:sp macro="" textlink="">
      <xdr:nvSpPr>
        <xdr:cNvPr id="398" name="楕円 397"/>
        <xdr:cNvSpPr/>
      </xdr:nvSpPr>
      <xdr:spPr>
        <a:xfrm>
          <a:off x="15240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11023</xdr:rowOff>
    </xdr:from>
    <xdr:ext cx="762000" cy="259045"/>
    <xdr:sp macro="" textlink="">
      <xdr:nvSpPr>
        <xdr:cNvPr id="399" name="テキスト ボックス 398"/>
        <xdr:cNvSpPr txBox="1"/>
      </xdr:nvSpPr>
      <xdr:spPr>
        <a:xfrm>
          <a:off x="14909800" y="652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86783</xdr:rowOff>
    </xdr:from>
    <xdr:to>
      <xdr:col>68</xdr:col>
      <xdr:colOff>203200</xdr:colOff>
      <xdr:row>40</xdr:row>
      <xdr:rowOff>16933</xdr:rowOff>
    </xdr:to>
    <xdr:sp macro="" textlink="">
      <xdr:nvSpPr>
        <xdr:cNvPr id="400" name="楕円 399"/>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401" name="テキスト ボックス 400"/>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94827</xdr:rowOff>
    </xdr:from>
    <xdr:to>
      <xdr:col>64</xdr:col>
      <xdr:colOff>152400</xdr:colOff>
      <xdr:row>40</xdr:row>
      <xdr:rowOff>24977</xdr:rowOff>
    </xdr:to>
    <xdr:sp macro="" textlink="">
      <xdr:nvSpPr>
        <xdr:cNvPr id="402" name="楕円 401"/>
        <xdr:cNvSpPr/>
      </xdr:nvSpPr>
      <xdr:spPr>
        <a:xfrm>
          <a:off x="13462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35154</xdr:rowOff>
    </xdr:from>
    <xdr:ext cx="762000" cy="259045"/>
    <xdr:sp macro="" textlink="">
      <xdr:nvSpPr>
        <xdr:cNvPr id="403" name="テキスト ボックス 402"/>
        <xdr:cNvSpPr txBox="1"/>
      </xdr:nvSpPr>
      <xdr:spPr>
        <a:xfrm>
          <a:off x="13131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将来負担比率は、一般会計</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において償還が進んでいることを</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はじめ</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下水道事業会計や</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猪名川上流広域ごみ処理施設組合に係る</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地方債の償還が進んでいることから、</a:t>
          </a:r>
          <a:r>
            <a:rPr lang="ja-JP" altLang="ja-JP" sz="1100" b="0" i="0" baseline="0">
              <a:solidFill>
                <a:schemeClr val="tx1"/>
              </a:solidFill>
              <a:effectLst/>
              <a:latin typeface="ＭＳ 明朝" panose="02020609040205080304" pitchFamily="17" charset="-128"/>
              <a:ea typeface="ＭＳ 明朝" panose="02020609040205080304" pitchFamily="17" charset="-128"/>
              <a:cs typeface="+mn-cs"/>
            </a:rPr>
            <a:t>将来負担すべき実質的な負債額と比べ、充当可能財源の方が多いため</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マイナスとなっている</a:t>
          </a:r>
          <a:r>
            <a:rPr lang="ja-JP" altLang="ja-JP" sz="1100" b="0" i="0" baseline="0">
              <a:solidFill>
                <a:schemeClr val="tx1"/>
              </a:solidFill>
              <a:effectLst/>
              <a:latin typeface="ＭＳ 明朝" panose="02020609040205080304" pitchFamily="17" charset="-128"/>
              <a:ea typeface="ＭＳ 明朝" panose="02020609040205080304" pitchFamily="17" charset="-128"/>
              <a:cs typeface="+mn-cs"/>
            </a:rPr>
            <a:t>。</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lang="ja-JP" altLang="ja-JP" sz="1100" b="0" i="0" baseline="0">
              <a:solidFill>
                <a:schemeClr val="tx1"/>
              </a:solidFill>
              <a:effectLst/>
              <a:latin typeface="ＭＳ 明朝" panose="02020609040205080304" pitchFamily="17" charset="-128"/>
              <a:ea typeface="ＭＳ 明朝" panose="02020609040205080304" pitchFamily="17" charset="-128"/>
              <a:cs typeface="+mn-cs"/>
            </a:rPr>
            <a:t>　今後も、投資的事業の実施にあたっては、できる限り交付税算入のある地方債の活用を行うことで将来の負担抑制に努める。</a:t>
          </a:r>
          <a:endParaRPr lang="ja-JP" altLang="ja-JP" sz="1100">
            <a:solidFill>
              <a:schemeClr val="tx1"/>
            </a:solidFill>
            <a:effectLst/>
            <a:latin typeface="ＭＳ 明朝" panose="02020609040205080304" pitchFamily="17" charset="-128"/>
            <a:ea typeface="ＭＳ 明朝" panose="02020609040205080304" pitchFamily="17"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22877</xdr:rowOff>
    </xdr:from>
    <xdr:ext cx="762000" cy="259045"/>
    <xdr:sp macro="" textlink="">
      <xdr:nvSpPr>
        <xdr:cNvPr id="439" name="将来負担の状況平均値テキスト"/>
        <xdr:cNvSpPr txBox="1"/>
      </xdr:nvSpPr>
      <xdr:spPr>
        <a:xfrm>
          <a:off x="17106900" y="2251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0" name="フローチャート: 判断 439"/>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43906</xdr:rowOff>
    </xdr:from>
    <xdr:to>
      <xdr:col>73</xdr:col>
      <xdr:colOff>44450</xdr:colOff>
      <xdr:row>13</xdr:row>
      <xdr:rowOff>145506</xdr:rowOff>
    </xdr:to>
    <xdr:sp macro="" textlink="">
      <xdr:nvSpPr>
        <xdr:cNvPr id="443" name="フローチャート: 判断 442"/>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4" name="テキスト ボックス 443"/>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112849</xdr:rowOff>
    </xdr:from>
    <xdr:to>
      <xdr:col>68</xdr:col>
      <xdr:colOff>203200</xdr:colOff>
      <xdr:row>14</xdr:row>
      <xdr:rowOff>42999</xdr:rowOff>
    </xdr:to>
    <xdr:sp macro="" textlink="">
      <xdr:nvSpPr>
        <xdr:cNvPr id="445" name="フローチャート: 判断 444"/>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46" name="テキスト ボックス 445"/>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47" name="フローチャート: 判断 446"/>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48" name="テキスト ボックス 447"/>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兵庫県猪名川町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28,644
28,421
90.33
12,299,019
12,045,915
186,386
7,536,443
7,651,053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人件費の経常収支比率における割合は、類似団体平均より</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3.3</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ポイント上回っています。これは、町単独で消防本部を設置していることにより職員数が類似団体平均と比較して多いことが主な要因であり、行政サービスの提供方法の差異によるものと考えます。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　（消防を組合化している団体では人件費が抑制される代わりに補助費等が増加する傾向）</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xdr:rowOff>
    </xdr:from>
    <xdr:to>
      <xdr:col>24</xdr:col>
      <xdr:colOff>25400</xdr:colOff>
      <xdr:row>38</xdr:row>
      <xdr:rowOff>8128</xdr:rowOff>
    </xdr:to>
    <xdr:cxnSp macro="">
      <xdr:nvCxnSpPr>
        <xdr:cNvPr id="64" name="直線コネクタ 63"/>
        <xdr:cNvCxnSpPr/>
      </xdr:nvCxnSpPr>
      <xdr:spPr>
        <a:xfrm>
          <a:off x="3987800" y="65232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xdr:rowOff>
    </xdr:from>
    <xdr:to>
      <xdr:col>19</xdr:col>
      <xdr:colOff>187325</xdr:colOff>
      <xdr:row>38</xdr:row>
      <xdr:rowOff>30988</xdr:rowOff>
    </xdr:to>
    <xdr:cxnSp macro="">
      <xdr:nvCxnSpPr>
        <xdr:cNvPr id="67" name="直線コネクタ 66"/>
        <xdr:cNvCxnSpPr/>
      </xdr:nvCxnSpPr>
      <xdr:spPr>
        <a:xfrm flipV="1">
          <a:off x="3098800" y="65232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30988</xdr:rowOff>
    </xdr:from>
    <xdr:to>
      <xdr:col>15</xdr:col>
      <xdr:colOff>98425</xdr:colOff>
      <xdr:row>38</xdr:row>
      <xdr:rowOff>30988</xdr:rowOff>
    </xdr:to>
    <xdr:cxnSp macro="">
      <xdr:nvCxnSpPr>
        <xdr:cNvPr id="70" name="直線コネクタ 69"/>
        <xdr:cNvCxnSpPr/>
      </xdr:nvCxnSpPr>
      <xdr:spPr>
        <a:xfrm>
          <a:off x="2209800" y="65460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30988</xdr:rowOff>
    </xdr:from>
    <xdr:to>
      <xdr:col>11</xdr:col>
      <xdr:colOff>9525</xdr:colOff>
      <xdr:row>38</xdr:row>
      <xdr:rowOff>85852</xdr:rowOff>
    </xdr:to>
    <xdr:cxnSp macro="">
      <xdr:nvCxnSpPr>
        <xdr:cNvPr id="73" name="直線コネクタ 72"/>
        <xdr:cNvCxnSpPr/>
      </xdr:nvCxnSpPr>
      <xdr:spPr>
        <a:xfrm flipV="1">
          <a:off x="1320800" y="654608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128778</xdr:rowOff>
    </xdr:from>
    <xdr:to>
      <xdr:col>20</xdr:col>
      <xdr:colOff>38100</xdr:colOff>
      <xdr:row>38</xdr:row>
      <xdr:rowOff>58928</xdr:rowOff>
    </xdr:to>
    <xdr:sp macro="" textlink="">
      <xdr:nvSpPr>
        <xdr:cNvPr id="85" name="楕円 84"/>
        <xdr:cNvSpPr/>
      </xdr:nvSpPr>
      <xdr:spPr>
        <a:xfrm>
          <a:off x="3937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43705</xdr:rowOff>
    </xdr:from>
    <xdr:ext cx="736600" cy="259045"/>
    <xdr:sp macro="" textlink="">
      <xdr:nvSpPr>
        <xdr:cNvPr id="86" name="テキスト ボックス 85"/>
        <xdr:cNvSpPr txBox="1"/>
      </xdr:nvSpPr>
      <xdr:spPr>
        <a:xfrm>
          <a:off x="3606800" y="655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151638</xdr:rowOff>
    </xdr:from>
    <xdr:to>
      <xdr:col>15</xdr:col>
      <xdr:colOff>149225</xdr:colOff>
      <xdr:row>38</xdr:row>
      <xdr:rowOff>81788</xdr:rowOff>
    </xdr:to>
    <xdr:sp macro="" textlink="">
      <xdr:nvSpPr>
        <xdr:cNvPr id="87" name="楕円 86"/>
        <xdr:cNvSpPr/>
      </xdr:nvSpPr>
      <xdr:spPr>
        <a:xfrm>
          <a:off x="3048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66565</xdr:rowOff>
    </xdr:from>
    <xdr:ext cx="762000" cy="259045"/>
    <xdr:sp macro="" textlink="">
      <xdr:nvSpPr>
        <xdr:cNvPr id="88" name="テキスト ボックス 87"/>
        <xdr:cNvSpPr txBox="1"/>
      </xdr:nvSpPr>
      <xdr:spPr>
        <a:xfrm>
          <a:off x="2717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151638</xdr:rowOff>
    </xdr:from>
    <xdr:to>
      <xdr:col>11</xdr:col>
      <xdr:colOff>60325</xdr:colOff>
      <xdr:row>38</xdr:row>
      <xdr:rowOff>81788</xdr:rowOff>
    </xdr:to>
    <xdr:sp macro="" textlink="">
      <xdr:nvSpPr>
        <xdr:cNvPr id="89" name="楕円 88"/>
        <xdr:cNvSpPr/>
      </xdr:nvSpPr>
      <xdr:spPr>
        <a:xfrm>
          <a:off x="2159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66565</xdr:rowOff>
    </xdr:from>
    <xdr:ext cx="762000" cy="259045"/>
    <xdr:sp macro="" textlink="">
      <xdr:nvSpPr>
        <xdr:cNvPr id="90" name="テキスト ボックス 89"/>
        <xdr:cNvSpPr txBox="1"/>
      </xdr:nvSpPr>
      <xdr:spPr>
        <a:xfrm>
          <a:off x="1828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35052</xdr:rowOff>
    </xdr:from>
    <xdr:to>
      <xdr:col>6</xdr:col>
      <xdr:colOff>171450</xdr:colOff>
      <xdr:row>38</xdr:row>
      <xdr:rowOff>136652</xdr:rowOff>
    </xdr:to>
    <xdr:sp macro="" textlink="">
      <xdr:nvSpPr>
        <xdr:cNvPr id="91" name="楕円 90"/>
        <xdr:cNvSpPr/>
      </xdr:nvSpPr>
      <xdr:spPr>
        <a:xfrm>
          <a:off x="1270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121429</xdr:rowOff>
    </xdr:from>
    <xdr:ext cx="762000" cy="259045"/>
    <xdr:sp macro="" textlink="">
      <xdr:nvSpPr>
        <xdr:cNvPr id="92" name="テキスト ボックス 91"/>
        <xdr:cNvSpPr txBox="1"/>
      </xdr:nvSpPr>
      <xdr:spPr>
        <a:xfrm>
          <a:off x="939800" y="663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物件費は、</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消防は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し</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ご車の修繕や道路等管理委託料</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が増加したものの、新型コロナワクチン集団接種事業の終了により委託料が大幅減少したため、前年度と比較して</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0.5</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ポイント減少となった。</a:t>
          </a:r>
          <a:endParaRPr lang="ja-JP" altLang="ja-JP" sz="1100">
            <a:solidFill>
              <a:schemeClr val="tx1"/>
            </a:solidFill>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類似団体と比較し、令和</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3</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年度からの上昇幅は顕著となっているため、公共施設の管理委託に係る部分として、公共施設の統廃合の検討や道路・公園の植栽管理のあり方などを見直し、上昇幅の抑制に努める必要がある。</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161290</xdr:rowOff>
    </xdr:from>
    <xdr:to>
      <xdr:col>82</xdr:col>
      <xdr:colOff>107950</xdr:colOff>
      <xdr:row>18</xdr:row>
      <xdr:rowOff>18415</xdr:rowOff>
    </xdr:to>
    <xdr:cxnSp macro="">
      <xdr:nvCxnSpPr>
        <xdr:cNvPr id="121" name="直線コネクタ 120"/>
        <xdr:cNvCxnSpPr/>
      </xdr:nvCxnSpPr>
      <xdr:spPr>
        <a:xfrm flipV="1">
          <a:off x="15671800" y="307594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58437</xdr:rowOff>
    </xdr:from>
    <xdr:ext cx="762000" cy="259045"/>
    <xdr:sp macro="" textlink="">
      <xdr:nvSpPr>
        <xdr:cNvPr id="122" name="物件費平均値テキスト"/>
        <xdr:cNvSpPr txBox="1"/>
      </xdr:nvSpPr>
      <xdr:spPr>
        <a:xfrm>
          <a:off x="16598900" y="2630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161290</xdr:rowOff>
    </xdr:from>
    <xdr:to>
      <xdr:col>78</xdr:col>
      <xdr:colOff>69850</xdr:colOff>
      <xdr:row>18</xdr:row>
      <xdr:rowOff>18415</xdr:rowOff>
    </xdr:to>
    <xdr:cxnSp macro="">
      <xdr:nvCxnSpPr>
        <xdr:cNvPr id="124" name="直線コネクタ 123"/>
        <xdr:cNvCxnSpPr/>
      </xdr:nvCxnSpPr>
      <xdr:spPr>
        <a:xfrm>
          <a:off x="14782800" y="30759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147972</xdr:rowOff>
    </xdr:from>
    <xdr:ext cx="736600" cy="259045"/>
    <xdr:sp macro="" textlink="">
      <xdr:nvSpPr>
        <xdr:cNvPr id="126" name="テキスト ボックス 125"/>
        <xdr:cNvSpPr txBox="1"/>
      </xdr:nvSpPr>
      <xdr:spPr>
        <a:xfrm>
          <a:off x="15290800" y="254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138430</xdr:rowOff>
    </xdr:from>
    <xdr:to>
      <xdr:col>73</xdr:col>
      <xdr:colOff>180975</xdr:colOff>
      <xdr:row>17</xdr:row>
      <xdr:rowOff>161290</xdr:rowOff>
    </xdr:to>
    <xdr:cxnSp macro="">
      <xdr:nvCxnSpPr>
        <xdr:cNvPr id="127" name="直線コネクタ 126"/>
        <xdr:cNvCxnSpPr/>
      </xdr:nvCxnSpPr>
      <xdr:spPr>
        <a:xfrm>
          <a:off x="13893800" y="2881630"/>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29" name="テキスト ボックス 128"/>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138430</xdr:rowOff>
    </xdr:from>
    <xdr:to>
      <xdr:col>69</xdr:col>
      <xdr:colOff>92075</xdr:colOff>
      <xdr:row>17</xdr:row>
      <xdr:rowOff>6985</xdr:rowOff>
    </xdr:to>
    <xdr:cxnSp macro="">
      <xdr:nvCxnSpPr>
        <xdr:cNvPr id="130" name="直線コネクタ 129"/>
        <xdr:cNvCxnSpPr/>
      </xdr:nvCxnSpPr>
      <xdr:spPr>
        <a:xfrm flipV="1">
          <a:off x="13004800" y="28816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32" name="テキスト ボックス 131"/>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90822</xdr:rowOff>
    </xdr:from>
    <xdr:ext cx="762000" cy="259045"/>
    <xdr:sp macro="" textlink="">
      <xdr:nvSpPr>
        <xdr:cNvPr id="134" name="テキスト ボックス 133"/>
        <xdr:cNvSpPr txBox="1"/>
      </xdr:nvSpPr>
      <xdr:spPr>
        <a:xfrm>
          <a:off x="12623800" y="249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0" name="楕円 139"/>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1" name="物件費該当値テキスト"/>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139065</xdr:rowOff>
    </xdr:from>
    <xdr:to>
      <xdr:col>78</xdr:col>
      <xdr:colOff>120650</xdr:colOff>
      <xdr:row>18</xdr:row>
      <xdr:rowOff>69215</xdr:rowOff>
    </xdr:to>
    <xdr:sp macro="" textlink="">
      <xdr:nvSpPr>
        <xdr:cNvPr id="142" name="楕円 141"/>
        <xdr:cNvSpPr/>
      </xdr:nvSpPr>
      <xdr:spPr>
        <a:xfrm>
          <a:off x="15621000" y="305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53992</xdr:rowOff>
    </xdr:from>
    <xdr:ext cx="736600" cy="259045"/>
    <xdr:sp macro="" textlink="">
      <xdr:nvSpPr>
        <xdr:cNvPr id="143" name="テキスト ボックス 142"/>
        <xdr:cNvSpPr txBox="1"/>
      </xdr:nvSpPr>
      <xdr:spPr>
        <a:xfrm>
          <a:off x="15290800" y="314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110490</xdr:rowOff>
    </xdr:from>
    <xdr:to>
      <xdr:col>74</xdr:col>
      <xdr:colOff>31750</xdr:colOff>
      <xdr:row>18</xdr:row>
      <xdr:rowOff>40640</xdr:rowOff>
    </xdr:to>
    <xdr:sp macro="" textlink="">
      <xdr:nvSpPr>
        <xdr:cNvPr id="144" name="楕円 143"/>
        <xdr:cNvSpPr/>
      </xdr:nvSpPr>
      <xdr:spPr>
        <a:xfrm>
          <a:off x="14732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25417</xdr:rowOff>
    </xdr:from>
    <xdr:ext cx="762000" cy="259045"/>
    <xdr:sp macro="" textlink="">
      <xdr:nvSpPr>
        <xdr:cNvPr id="145" name="テキスト ボックス 144"/>
        <xdr:cNvSpPr txBox="1"/>
      </xdr:nvSpPr>
      <xdr:spPr>
        <a:xfrm>
          <a:off x="14401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87630</xdr:rowOff>
    </xdr:from>
    <xdr:to>
      <xdr:col>69</xdr:col>
      <xdr:colOff>142875</xdr:colOff>
      <xdr:row>17</xdr:row>
      <xdr:rowOff>17780</xdr:rowOff>
    </xdr:to>
    <xdr:sp macro="" textlink="">
      <xdr:nvSpPr>
        <xdr:cNvPr id="146" name="楕円 145"/>
        <xdr:cNvSpPr/>
      </xdr:nvSpPr>
      <xdr:spPr>
        <a:xfrm>
          <a:off x="13843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2557</xdr:rowOff>
    </xdr:from>
    <xdr:ext cx="762000" cy="259045"/>
    <xdr:sp macro="" textlink="">
      <xdr:nvSpPr>
        <xdr:cNvPr id="147" name="テキスト ボックス 146"/>
        <xdr:cNvSpPr txBox="1"/>
      </xdr:nvSpPr>
      <xdr:spPr>
        <a:xfrm>
          <a:off x="13512800" y="291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127635</xdr:rowOff>
    </xdr:from>
    <xdr:to>
      <xdr:col>65</xdr:col>
      <xdr:colOff>53975</xdr:colOff>
      <xdr:row>17</xdr:row>
      <xdr:rowOff>57785</xdr:rowOff>
    </xdr:to>
    <xdr:sp macro="" textlink="">
      <xdr:nvSpPr>
        <xdr:cNvPr id="148" name="楕円 147"/>
        <xdr:cNvSpPr/>
      </xdr:nvSpPr>
      <xdr:spPr>
        <a:xfrm>
          <a:off x="12954000" y="28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42562</xdr:rowOff>
    </xdr:from>
    <xdr:ext cx="762000" cy="259045"/>
    <xdr:sp macro="" textlink="">
      <xdr:nvSpPr>
        <xdr:cNvPr id="149" name="テキスト ボックス 148"/>
        <xdr:cNvSpPr txBox="1"/>
      </xdr:nvSpPr>
      <xdr:spPr>
        <a:xfrm>
          <a:off x="12623800" y="29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扶助費は、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定額減税補足給付金、児童手当の制度改正、障害福祉サービスの利用が</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増加したことなどから前年度と比較して</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0.9</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ポイント</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増加</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となった。</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扶助費の大部分を占める子育て経費（施設型給付費や児童手当）と障害者支援経費は、少子高齢化の影響により対象人口が減少する見込みであることから長期的には横ばいから減少を見込</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んでいる。</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90424</xdr:rowOff>
    </xdr:from>
    <xdr:to>
      <xdr:col>24</xdr:col>
      <xdr:colOff>25400</xdr:colOff>
      <xdr:row>55</xdr:row>
      <xdr:rowOff>1270</xdr:rowOff>
    </xdr:to>
    <xdr:cxnSp macro="">
      <xdr:nvCxnSpPr>
        <xdr:cNvPr id="180" name="直線コネクタ 179"/>
        <xdr:cNvCxnSpPr/>
      </xdr:nvCxnSpPr>
      <xdr:spPr>
        <a:xfrm>
          <a:off x="3987800" y="934872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132859</xdr:rowOff>
    </xdr:from>
    <xdr:ext cx="762000" cy="259045"/>
    <xdr:sp macro="" textlink="">
      <xdr:nvSpPr>
        <xdr:cNvPr id="181" name="扶助費平均値テキスト"/>
        <xdr:cNvSpPr txBox="1"/>
      </xdr:nvSpPr>
      <xdr:spPr>
        <a:xfrm>
          <a:off x="4914900" y="9562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90424</xdr:rowOff>
    </xdr:from>
    <xdr:to>
      <xdr:col>19</xdr:col>
      <xdr:colOff>187325</xdr:colOff>
      <xdr:row>54</xdr:row>
      <xdr:rowOff>145288</xdr:rowOff>
    </xdr:to>
    <xdr:cxnSp macro="">
      <xdr:nvCxnSpPr>
        <xdr:cNvPr id="183" name="直線コネクタ 182"/>
        <xdr:cNvCxnSpPr/>
      </xdr:nvCxnSpPr>
      <xdr:spPr>
        <a:xfrm flipV="1">
          <a:off x="3098800" y="934872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39133</xdr:rowOff>
    </xdr:from>
    <xdr:ext cx="736600" cy="259045"/>
    <xdr:sp macro="" textlink="">
      <xdr:nvSpPr>
        <xdr:cNvPr id="185" name="テキスト ボックス 184"/>
        <xdr:cNvSpPr txBox="1"/>
      </xdr:nvSpPr>
      <xdr:spPr>
        <a:xfrm>
          <a:off x="3606800" y="9640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90424</xdr:rowOff>
    </xdr:from>
    <xdr:to>
      <xdr:col>15</xdr:col>
      <xdr:colOff>98425</xdr:colOff>
      <xdr:row>54</xdr:row>
      <xdr:rowOff>145288</xdr:rowOff>
    </xdr:to>
    <xdr:cxnSp macro="">
      <xdr:nvCxnSpPr>
        <xdr:cNvPr id="186" name="直線コネクタ 185"/>
        <xdr:cNvCxnSpPr/>
      </xdr:nvCxnSpPr>
      <xdr:spPr>
        <a:xfrm>
          <a:off x="2209800" y="934872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155719</xdr:rowOff>
    </xdr:from>
    <xdr:ext cx="762000" cy="259045"/>
    <xdr:sp macro="" textlink="">
      <xdr:nvSpPr>
        <xdr:cNvPr id="188" name="テキスト ボックス 187"/>
        <xdr:cNvSpPr txBox="1"/>
      </xdr:nvSpPr>
      <xdr:spPr>
        <a:xfrm>
          <a:off x="2717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62992</xdr:rowOff>
    </xdr:from>
    <xdr:to>
      <xdr:col>11</xdr:col>
      <xdr:colOff>9525</xdr:colOff>
      <xdr:row>54</xdr:row>
      <xdr:rowOff>90424</xdr:rowOff>
    </xdr:to>
    <xdr:cxnSp macro="">
      <xdr:nvCxnSpPr>
        <xdr:cNvPr id="189" name="直線コネクタ 188"/>
        <xdr:cNvCxnSpPr/>
      </xdr:nvCxnSpPr>
      <xdr:spPr>
        <a:xfrm>
          <a:off x="1320800" y="93212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109999</xdr:rowOff>
    </xdr:from>
    <xdr:ext cx="762000" cy="259045"/>
    <xdr:sp macro="" textlink="">
      <xdr:nvSpPr>
        <xdr:cNvPr id="191" name="テキスト ボックス 190"/>
        <xdr:cNvSpPr txBox="1"/>
      </xdr:nvSpPr>
      <xdr:spPr>
        <a:xfrm>
          <a:off x="1828800" y="953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155719</xdr:rowOff>
    </xdr:from>
    <xdr:ext cx="762000" cy="259045"/>
    <xdr:sp macro="" textlink="">
      <xdr:nvSpPr>
        <xdr:cNvPr id="193" name="テキスト ボックス 192"/>
        <xdr:cNvSpPr txBox="1"/>
      </xdr:nvSpPr>
      <xdr:spPr>
        <a:xfrm>
          <a:off x="939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121920</xdr:rowOff>
    </xdr:from>
    <xdr:to>
      <xdr:col>24</xdr:col>
      <xdr:colOff>76200</xdr:colOff>
      <xdr:row>55</xdr:row>
      <xdr:rowOff>52070</xdr:rowOff>
    </xdr:to>
    <xdr:sp macro="" textlink="">
      <xdr:nvSpPr>
        <xdr:cNvPr id="199" name="楕円 198"/>
        <xdr:cNvSpPr/>
      </xdr:nvSpPr>
      <xdr:spPr>
        <a:xfrm>
          <a:off x="47752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138447</xdr:rowOff>
    </xdr:from>
    <xdr:ext cx="762000" cy="259045"/>
    <xdr:sp macro="" textlink="">
      <xdr:nvSpPr>
        <xdr:cNvPr id="200" name="扶助費該当値テキスト"/>
        <xdr:cNvSpPr txBox="1"/>
      </xdr:nvSpPr>
      <xdr:spPr>
        <a:xfrm>
          <a:off x="49149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39624</xdr:rowOff>
    </xdr:from>
    <xdr:to>
      <xdr:col>20</xdr:col>
      <xdr:colOff>38100</xdr:colOff>
      <xdr:row>54</xdr:row>
      <xdr:rowOff>141224</xdr:rowOff>
    </xdr:to>
    <xdr:sp macro="" textlink="">
      <xdr:nvSpPr>
        <xdr:cNvPr id="201" name="楕円 200"/>
        <xdr:cNvSpPr/>
      </xdr:nvSpPr>
      <xdr:spPr>
        <a:xfrm>
          <a:off x="3937000" y="929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151401</xdr:rowOff>
    </xdr:from>
    <xdr:ext cx="736600" cy="259045"/>
    <xdr:sp macro="" textlink="">
      <xdr:nvSpPr>
        <xdr:cNvPr id="202" name="テキスト ボックス 201"/>
        <xdr:cNvSpPr txBox="1"/>
      </xdr:nvSpPr>
      <xdr:spPr>
        <a:xfrm>
          <a:off x="3606800" y="9066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94488</xdr:rowOff>
    </xdr:from>
    <xdr:to>
      <xdr:col>15</xdr:col>
      <xdr:colOff>149225</xdr:colOff>
      <xdr:row>55</xdr:row>
      <xdr:rowOff>24638</xdr:rowOff>
    </xdr:to>
    <xdr:sp macro="" textlink="">
      <xdr:nvSpPr>
        <xdr:cNvPr id="203" name="楕円 202"/>
        <xdr:cNvSpPr/>
      </xdr:nvSpPr>
      <xdr:spPr>
        <a:xfrm>
          <a:off x="3048000" y="935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34815</xdr:rowOff>
    </xdr:from>
    <xdr:ext cx="762000" cy="259045"/>
    <xdr:sp macro="" textlink="">
      <xdr:nvSpPr>
        <xdr:cNvPr id="204" name="テキスト ボックス 203"/>
        <xdr:cNvSpPr txBox="1"/>
      </xdr:nvSpPr>
      <xdr:spPr>
        <a:xfrm>
          <a:off x="2717800" y="912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39624</xdr:rowOff>
    </xdr:from>
    <xdr:to>
      <xdr:col>11</xdr:col>
      <xdr:colOff>60325</xdr:colOff>
      <xdr:row>54</xdr:row>
      <xdr:rowOff>141224</xdr:rowOff>
    </xdr:to>
    <xdr:sp macro="" textlink="">
      <xdr:nvSpPr>
        <xdr:cNvPr id="205" name="楕円 204"/>
        <xdr:cNvSpPr/>
      </xdr:nvSpPr>
      <xdr:spPr>
        <a:xfrm>
          <a:off x="2159000" y="929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151401</xdr:rowOff>
    </xdr:from>
    <xdr:ext cx="762000" cy="259045"/>
    <xdr:sp macro="" textlink="">
      <xdr:nvSpPr>
        <xdr:cNvPr id="206" name="テキスト ボックス 205"/>
        <xdr:cNvSpPr txBox="1"/>
      </xdr:nvSpPr>
      <xdr:spPr>
        <a:xfrm>
          <a:off x="1828800" y="906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12192</xdr:rowOff>
    </xdr:from>
    <xdr:to>
      <xdr:col>6</xdr:col>
      <xdr:colOff>171450</xdr:colOff>
      <xdr:row>54</xdr:row>
      <xdr:rowOff>113792</xdr:rowOff>
    </xdr:to>
    <xdr:sp macro="" textlink="">
      <xdr:nvSpPr>
        <xdr:cNvPr id="207" name="楕円 206"/>
        <xdr:cNvSpPr/>
      </xdr:nvSpPr>
      <xdr:spPr>
        <a:xfrm>
          <a:off x="1270000" y="927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123969</xdr:rowOff>
    </xdr:from>
    <xdr:ext cx="762000" cy="259045"/>
    <xdr:sp macro="" textlink="">
      <xdr:nvSpPr>
        <xdr:cNvPr id="208" name="テキスト ボックス 207"/>
        <xdr:cNvSpPr txBox="1"/>
      </xdr:nvSpPr>
      <xdr:spPr>
        <a:xfrm>
          <a:off x="939800" y="903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その他は、維持補修費と特別会計への繰出金の合計で、</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維持補修費は道路や橋梁、公共施設等の経年劣化により増加傾向であるものの、計画的な改修工事により平準化を図っている。</a:t>
          </a:r>
          <a:endParaRPr kumimoji="1" lang="en-US" altLang="ja-JP" sz="110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　また、</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介護保険および後期高齢者医療保険における給付費</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の微減</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に伴い、特別会計への繰出金が</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減少し、前年度と比較して</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0.4</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ポイント減少となった。</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49</xdr:row>
      <xdr:rowOff>107950</xdr:rowOff>
    </xdr:from>
    <xdr:ext cx="298543" cy="225703"/>
    <xdr:sp macro="" textlink="">
      <xdr:nvSpPr>
        <xdr:cNvPr id="220" name="テキスト ボックス 21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4" name="テキスト ボックス 22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6" name="テキスト ボックス 22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0" name="テキスト ボックス 22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2" name="テキスト ボックス 23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6" name="直線コネクタ 235"/>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7" name="その他最小値テキスト"/>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8" name="直線コネクタ 237"/>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39" name="その他最大値テキスト"/>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0" name="直線コネクタ 239"/>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95250</xdr:rowOff>
    </xdr:from>
    <xdr:to>
      <xdr:col>82</xdr:col>
      <xdr:colOff>107950</xdr:colOff>
      <xdr:row>57</xdr:row>
      <xdr:rowOff>146050</xdr:rowOff>
    </xdr:to>
    <xdr:cxnSp macro="">
      <xdr:nvCxnSpPr>
        <xdr:cNvPr id="241" name="直線コネクタ 240"/>
        <xdr:cNvCxnSpPr/>
      </xdr:nvCxnSpPr>
      <xdr:spPr>
        <a:xfrm flipV="1">
          <a:off x="15671800" y="98679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2" name="その他平均値テキスト"/>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3" name="フローチャート: 判断 242"/>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82550</xdr:rowOff>
    </xdr:from>
    <xdr:to>
      <xdr:col>78</xdr:col>
      <xdr:colOff>69850</xdr:colOff>
      <xdr:row>57</xdr:row>
      <xdr:rowOff>146050</xdr:rowOff>
    </xdr:to>
    <xdr:cxnSp macro="">
      <xdr:nvCxnSpPr>
        <xdr:cNvPr id="244" name="直線コネクタ 243"/>
        <xdr:cNvCxnSpPr/>
      </xdr:nvCxnSpPr>
      <xdr:spPr>
        <a:xfrm>
          <a:off x="14782800" y="9855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5" name="フローチャート: 判断 244"/>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73677</xdr:rowOff>
    </xdr:from>
    <xdr:ext cx="736600" cy="259045"/>
    <xdr:sp macro="" textlink="">
      <xdr:nvSpPr>
        <xdr:cNvPr id="246" name="テキスト ボックス 245"/>
        <xdr:cNvSpPr txBox="1"/>
      </xdr:nvSpPr>
      <xdr:spPr>
        <a:xfrm>
          <a:off x="15290800" y="1001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82550</xdr:rowOff>
    </xdr:to>
    <xdr:cxnSp macro="">
      <xdr:nvCxnSpPr>
        <xdr:cNvPr id="247" name="直線コネクタ 246"/>
        <xdr:cNvCxnSpPr/>
      </xdr:nvCxnSpPr>
      <xdr:spPr>
        <a:xfrm>
          <a:off x="13893800" y="9804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8" name="フローチャート: 判断 247"/>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49" name="テキスト ボックス 248"/>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31750</xdr:rowOff>
    </xdr:from>
    <xdr:to>
      <xdr:col>69</xdr:col>
      <xdr:colOff>92075</xdr:colOff>
      <xdr:row>57</xdr:row>
      <xdr:rowOff>146050</xdr:rowOff>
    </xdr:to>
    <xdr:cxnSp macro="">
      <xdr:nvCxnSpPr>
        <xdr:cNvPr id="250" name="直線コネクタ 249"/>
        <xdr:cNvCxnSpPr/>
      </xdr:nvCxnSpPr>
      <xdr:spPr>
        <a:xfrm flipV="1">
          <a:off x="13004800" y="9804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1" name="フローチャート: 判断 250"/>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52" name="テキスト ボックス 251"/>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3" name="フローチャート: 判断 252"/>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54" name="テキスト ボックス 253"/>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60" name="楕円 259"/>
        <xdr:cNvSpPr/>
      </xdr:nvSpPr>
      <xdr:spPr>
        <a:xfrm>
          <a:off x="164592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60977</xdr:rowOff>
    </xdr:from>
    <xdr:ext cx="762000" cy="259045"/>
    <xdr:sp macro="" textlink="">
      <xdr:nvSpPr>
        <xdr:cNvPr id="261" name="その他該当値テキスト"/>
        <xdr:cNvSpPr txBox="1"/>
      </xdr:nvSpPr>
      <xdr:spPr>
        <a:xfrm>
          <a:off x="165989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95250</xdr:rowOff>
    </xdr:from>
    <xdr:to>
      <xdr:col>78</xdr:col>
      <xdr:colOff>120650</xdr:colOff>
      <xdr:row>58</xdr:row>
      <xdr:rowOff>25400</xdr:rowOff>
    </xdr:to>
    <xdr:sp macro="" textlink="">
      <xdr:nvSpPr>
        <xdr:cNvPr id="262" name="楕円 261"/>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35577</xdr:rowOff>
    </xdr:from>
    <xdr:ext cx="736600" cy="259045"/>
    <xdr:sp macro="" textlink="">
      <xdr:nvSpPr>
        <xdr:cNvPr id="263" name="テキスト ボックス 262"/>
        <xdr:cNvSpPr txBox="1"/>
      </xdr:nvSpPr>
      <xdr:spPr>
        <a:xfrm>
          <a:off x="15290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31750</xdr:rowOff>
    </xdr:from>
    <xdr:to>
      <xdr:col>74</xdr:col>
      <xdr:colOff>31750</xdr:colOff>
      <xdr:row>57</xdr:row>
      <xdr:rowOff>133350</xdr:rowOff>
    </xdr:to>
    <xdr:sp macro="" textlink="">
      <xdr:nvSpPr>
        <xdr:cNvPr id="264" name="楕円 263"/>
        <xdr:cNvSpPr/>
      </xdr:nvSpPr>
      <xdr:spPr>
        <a:xfrm>
          <a:off x="14732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65" name="テキスト ボックス 264"/>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66" name="楕円 265"/>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67" name="テキスト ボックス 266"/>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68" name="楕円 267"/>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35577</xdr:rowOff>
    </xdr:from>
    <xdr:ext cx="762000" cy="259045"/>
    <xdr:sp macro="" textlink="">
      <xdr:nvSpPr>
        <xdr:cNvPr id="269" name="テキスト ボックス 268"/>
        <xdr:cNvSpPr txBox="1"/>
      </xdr:nvSpPr>
      <xdr:spPr>
        <a:xfrm>
          <a:off x="12623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補助費等は、前年度に水道料金減免事業のため水道事業会計への補助やプレミアム付き商品券事業のため商工会へ補助を行っていたことなどから、</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1.0</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ポイント減少となった。</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類似団体平均に対して</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7.0</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ポイント低い水準であるが、本町は町単独で消防本部を設置していることにより人件費が多くなる分、補助費等（組合消防に対する負担金）が少なくなっているものと分析している。</a:t>
          </a:r>
          <a:endParaRPr lang="ja-JP" altLang="ja-JP" sz="1100">
            <a:solidFill>
              <a:schemeClr val="tx1"/>
            </a:solidFill>
            <a:effectLst/>
            <a:latin typeface="ＭＳ 明朝" panose="02020609040205080304" pitchFamily="17" charset="-128"/>
            <a:ea typeface="ＭＳ 明朝" panose="02020609040205080304" pitchFamily="17" charset="-128"/>
          </a:endParaRPr>
        </a:p>
        <a:p>
          <a:endParaRPr kumimoji="1" lang="ja-JP" altLang="en-US" sz="1100">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29</xdr:row>
      <xdr:rowOff>107950</xdr:rowOff>
    </xdr:from>
    <xdr:ext cx="298543" cy="225703"/>
    <xdr:sp macro="" textlink="">
      <xdr:nvSpPr>
        <xdr:cNvPr id="281" name="テキスト ボックス 28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4" name="直線コネクタ 28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5" name="テキスト ボックス 28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6" name="直線コネクタ 28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7" name="テキスト ボックス 28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0" name="直線コネクタ 28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1" name="テキスト ボックス 29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2" name="直線コネクタ 29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3" name="テキスト ボックス 29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5" name="テキスト ボックス 29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7" name="直線コネクタ 296"/>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8" name="補助費等最小値テキスト"/>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299" name="直線コネクタ 298"/>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0" name="補助費等最大値テキスト"/>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1" name="直線コネクタ 300"/>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168910</xdr:rowOff>
    </xdr:from>
    <xdr:to>
      <xdr:col>82</xdr:col>
      <xdr:colOff>107950</xdr:colOff>
      <xdr:row>34</xdr:row>
      <xdr:rowOff>73660</xdr:rowOff>
    </xdr:to>
    <xdr:cxnSp macro="">
      <xdr:nvCxnSpPr>
        <xdr:cNvPr id="302" name="直線コネクタ 301"/>
        <xdr:cNvCxnSpPr/>
      </xdr:nvCxnSpPr>
      <xdr:spPr>
        <a:xfrm flipV="1">
          <a:off x="15671800" y="58267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109237</xdr:rowOff>
    </xdr:from>
    <xdr:ext cx="762000" cy="259045"/>
    <xdr:sp macro="" textlink="">
      <xdr:nvSpPr>
        <xdr:cNvPr id="303" name="補助費等平均値テキスト"/>
        <xdr:cNvSpPr txBox="1"/>
      </xdr:nvSpPr>
      <xdr:spPr>
        <a:xfrm>
          <a:off x="16598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4" name="フローチャート: 判断 303"/>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73660</xdr:rowOff>
    </xdr:from>
    <xdr:to>
      <xdr:col>78</xdr:col>
      <xdr:colOff>69850</xdr:colOff>
      <xdr:row>34</xdr:row>
      <xdr:rowOff>149860</xdr:rowOff>
    </xdr:to>
    <xdr:cxnSp macro="">
      <xdr:nvCxnSpPr>
        <xdr:cNvPr id="305" name="直線コネクタ 304"/>
        <xdr:cNvCxnSpPr/>
      </xdr:nvCxnSpPr>
      <xdr:spPr>
        <a:xfrm flipV="1">
          <a:off x="14782800" y="59029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6" name="フローチャート: 判断 305"/>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44467</xdr:rowOff>
    </xdr:from>
    <xdr:ext cx="736600" cy="259045"/>
    <xdr:sp macro="" textlink="">
      <xdr:nvSpPr>
        <xdr:cNvPr id="307" name="テキスト ボックス 306"/>
        <xdr:cNvSpPr txBox="1"/>
      </xdr:nvSpPr>
      <xdr:spPr>
        <a:xfrm>
          <a:off x="15290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88900</xdr:rowOff>
    </xdr:from>
    <xdr:to>
      <xdr:col>73</xdr:col>
      <xdr:colOff>180975</xdr:colOff>
      <xdr:row>34</xdr:row>
      <xdr:rowOff>149860</xdr:rowOff>
    </xdr:to>
    <xdr:cxnSp macro="">
      <xdr:nvCxnSpPr>
        <xdr:cNvPr id="308" name="直線コネクタ 307"/>
        <xdr:cNvCxnSpPr/>
      </xdr:nvCxnSpPr>
      <xdr:spPr>
        <a:xfrm>
          <a:off x="13893800" y="59182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09" name="フローチャート: 判断 308"/>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6367</xdr:rowOff>
    </xdr:from>
    <xdr:ext cx="762000" cy="259045"/>
    <xdr:sp macro="" textlink="">
      <xdr:nvSpPr>
        <xdr:cNvPr id="310" name="テキスト ボックス 309"/>
        <xdr:cNvSpPr txBox="1"/>
      </xdr:nvSpPr>
      <xdr:spPr>
        <a:xfrm>
          <a:off x="14401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88900</xdr:rowOff>
    </xdr:from>
    <xdr:to>
      <xdr:col>69</xdr:col>
      <xdr:colOff>92075</xdr:colOff>
      <xdr:row>34</xdr:row>
      <xdr:rowOff>119380</xdr:rowOff>
    </xdr:to>
    <xdr:cxnSp macro="">
      <xdr:nvCxnSpPr>
        <xdr:cNvPr id="311" name="直線コネクタ 310"/>
        <xdr:cNvCxnSpPr/>
      </xdr:nvCxnSpPr>
      <xdr:spPr>
        <a:xfrm flipV="1">
          <a:off x="13004800" y="5918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2" name="フローチャート: 判断 311"/>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139717</xdr:rowOff>
    </xdr:from>
    <xdr:ext cx="762000" cy="259045"/>
    <xdr:sp macro="" textlink="">
      <xdr:nvSpPr>
        <xdr:cNvPr id="313" name="テキスト ボックス 312"/>
        <xdr:cNvSpPr txBox="1"/>
      </xdr:nvSpPr>
      <xdr:spPr>
        <a:xfrm>
          <a:off x="13512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4" name="フローチャート: 判断 313"/>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15" name="テキスト ボックス 314"/>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118110</xdr:rowOff>
    </xdr:from>
    <xdr:to>
      <xdr:col>82</xdr:col>
      <xdr:colOff>158750</xdr:colOff>
      <xdr:row>34</xdr:row>
      <xdr:rowOff>48260</xdr:rowOff>
    </xdr:to>
    <xdr:sp macro="" textlink="">
      <xdr:nvSpPr>
        <xdr:cNvPr id="321" name="楕円 320"/>
        <xdr:cNvSpPr/>
      </xdr:nvSpPr>
      <xdr:spPr>
        <a:xfrm>
          <a:off x="16459200" y="577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134637</xdr:rowOff>
    </xdr:from>
    <xdr:ext cx="762000" cy="259045"/>
    <xdr:sp macro="" textlink="">
      <xdr:nvSpPr>
        <xdr:cNvPr id="322" name="補助費等該当値テキスト"/>
        <xdr:cNvSpPr txBox="1"/>
      </xdr:nvSpPr>
      <xdr:spPr>
        <a:xfrm>
          <a:off x="16598900" y="562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22860</xdr:rowOff>
    </xdr:from>
    <xdr:to>
      <xdr:col>78</xdr:col>
      <xdr:colOff>120650</xdr:colOff>
      <xdr:row>34</xdr:row>
      <xdr:rowOff>124460</xdr:rowOff>
    </xdr:to>
    <xdr:sp macro="" textlink="">
      <xdr:nvSpPr>
        <xdr:cNvPr id="323" name="楕円 322"/>
        <xdr:cNvSpPr/>
      </xdr:nvSpPr>
      <xdr:spPr>
        <a:xfrm>
          <a:off x="156210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134637</xdr:rowOff>
    </xdr:from>
    <xdr:ext cx="736600" cy="259045"/>
    <xdr:sp macro="" textlink="">
      <xdr:nvSpPr>
        <xdr:cNvPr id="324" name="テキスト ボックス 323"/>
        <xdr:cNvSpPr txBox="1"/>
      </xdr:nvSpPr>
      <xdr:spPr>
        <a:xfrm>
          <a:off x="15290800" y="562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99060</xdr:rowOff>
    </xdr:from>
    <xdr:to>
      <xdr:col>74</xdr:col>
      <xdr:colOff>31750</xdr:colOff>
      <xdr:row>35</xdr:row>
      <xdr:rowOff>29210</xdr:rowOff>
    </xdr:to>
    <xdr:sp macro="" textlink="">
      <xdr:nvSpPr>
        <xdr:cNvPr id="325" name="楕円 324"/>
        <xdr:cNvSpPr/>
      </xdr:nvSpPr>
      <xdr:spPr>
        <a:xfrm>
          <a:off x="14732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39387</xdr:rowOff>
    </xdr:from>
    <xdr:ext cx="762000" cy="259045"/>
    <xdr:sp macro="" textlink="">
      <xdr:nvSpPr>
        <xdr:cNvPr id="326" name="テキスト ボックス 325"/>
        <xdr:cNvSpPr txBox="1"/>
      </xdr:nvSpPr>
      <xdr:spPr>
        <a:xfrm>
          <a:off x="14401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38100</xdr:rowOff>
    </xdr:from>
    <xdr:to>
      <xdr:col>69</xdr:col>
      <xdr:colOff>142875</xdr:colOff>
      <xdr:row>34</xdr:row>
      <xdr:rowOff>139700</xdr:rowOff>
    </xdr:to>
    <xdr:sp macro="" textlink="">
      <xdr:nvSpPr>
        <xdr:cNvPr id="327" name="楕円 326"/>
        <xdr:cNvSpPr/>
      </xdr:nvSpPr>
      <xdr:spPr>
        <a:xfrm>
          <a:off x="13843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149877</xdr:rowOff>
    </xdr:from>
    <xdr:ext cx="762000" cy="259045"/>
    <xdr:sp macro="" textlink="">
      <xdr:nvSpPr>
        <xdr:cNvPr id="328" name="テキスト ボックス 327"/>
        <xdr:cNvSpPr txBox="1"/>
      </xdr:nvSpPr>
      <xdr:spPr>
        <a:xfrm>
          <a:off x="135128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68580</xdr:rowOff>
    </xdr:from>
    <xdr:to>
      <xdr:col>65</xdr:col>
      <xdr:colOff>53975</xdr:colOff>
      <xdr:row>34</xdr:row>
      <xdr:rowOff>170180</xdr:rowOff>
    </xdr:to>
    <xdr:sp macro="" textlink="">
      <xdr:nvSpPr>
        <xdr:cNvPr id="329" name="楕円 328"/>
        <xdr:cNvSpPr/>
      </xdr:nvSpPr>
      <xdr:spPr>
        <a:xfrm>
          <a:off x="12954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8907</xdr:rowOff>
    </xdr:from>
    <xdr:ext cx="762000" cy="259045"/>
    <xdr:sp macro="" textlink="">
      <xdr:nvSpPr>
        <xdr:cNvPr id="330" name="テキスト ボックス 329"/>
        <xdr:cNvSpPr txBox="1"/>
      </xdr:nvSpPr>
      <xdr:spPr>
        <a:xfrm>
          <a:off x="12623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公債費</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令和</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3</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4</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年度に借り入れた消防債の元金償還の開始などにより、</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前年度と比較して</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0.2</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ポイント増加となった。</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公債費については、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近年増加した起債の借入元金の償還が始まることから増加を見込んでいるが、</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償還額の半分以上を占める臨時財政対策の発行額が令和</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4</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年度より大幅に減少しているため、</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長期的にみると右肩下がりを見込んでいる。</a:t>
          </a:r>
          <a:endParaRPr kumimoji="1"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5" name="直線コネクタ 354"/>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6" name="公債費最小値テキスト"/>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7" name="直線コネクタ 356"/>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8" name="公債費最大値テキスト"/>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59" name="直線コネクタ 358"/>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85852</xdr:rowOff>
    </xdr:from>
    <xdr:to>
      <xdr:col>24</xdr:col>
      <xdr:colOff>25400</xdr:colOff>
      <xdr:row>76</xdr:row>
      <xdr:rowOff>94996</xdr:rowOff>
    </xdr:to>
    <xdr:cxnSp macro="">
      <xdr:nvCxnSpPr>
        <xdr:cNvPr id="360" name="直線コネクタ 359"/>
        <xdr:cNvCxnSpPr/>
      </xdr:nvCxnSpPr>
      <xdr:spPr>
        <a:xfrm>
          <a:off x="3987800" y="1311605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57421</xdr:rowOff>
    </xdr:from>
    <xdr:ext cx="762000" cy="259045"/>
    <xdr:sp macro="" textlink="">
      <xdr:nvSpPr>
        <xdr:cNvPr id="361" name="公債費平均値テキスト"/>
        <xdr:cNvSpPr txBox="1"/>
      </xdr:nvSpPr>
      <xdr:spPr>
        <a:xfrm>
          <a:off x="4914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2" name="フローチャート: 判断 361"/>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85852</xdr:rowOff>
    </xdr:from>
    <xdr:to>
      <xdr:col>19</xdr:col>
      <xdr:colOff>187325</xdr:colOff>
      <xdr:row>76</xdr:row>
      <xdr:rowOff>99568</xdr:rowOff>
    </xdr:to>
    <xdr:cxnSp macro="">
      <xdr:nvCxnSpPr>
        <xdr:cNvPr id="363" name="直線コネクタ 362"/>
        <xdr:cNvCxnSpPr/>
      </xdr:nvCxnSpPr>
      <xdr:spPr>
        <a:xfrm flipV="1">
          <a:off x="3098800" y="131160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4" name="フローチャート: 判断 363"/>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65" name="テキスト ボックス 364"/>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26415</xdr:rowOff>
    </xdr:from>
    <xdr:to>
      <xdr:col>15</xdr:col>
      <xdr:colOff>98425</xdr:colOff>
      <xdr:row>76</xdr:row>
      <xdr:rowOff>99568</xdr:rowOff>
    </xdr:to>
    <xdr:cxnSp macro="">
      <xdr:nvCxnSpPr>
        <xdr:cNvPr id="366" name="直線コネクタ 365"/>
        <xdr:cNvCxnSpPr/>
      </xdr:nvCxnSpPr>
      <xdr:spPr>
        <a:xfrm>
          <a:off x="2209800" y="13056615"/>
          <a:ext cx="889000" cy="7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7" name="フローチャート: 判断 366"/>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23131</xdr:rowOff>
    </xdr:from>
    <xdr:ext cx="762000" cy="259045"/>
    <xdr:sp macro="" textlink="">
      <xdr:nvSpPr>
        <xdr:cNvPr id="368" name="テキスト ボックス 367"/>
        <xdr:cNvSpPr txBox="1"/>
      </xdr:nvSpPr>
      <xdr:spPr>
        <a:xfrm>
          <a:off x="2717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26415</xdr:rowOff>
    </xdr:from>
    <xdr:to>
      <xdr:col>11</xdr:col>
      <xdr:colOff>9525</xdr:colOff>
      <xdr:row>76</xdr:row>
      <xdr:rowOff>40132</xdr:rowOff>
    </xdr:to>
    <xdr:cxnSp macro="">
      <xdr:nvCxnSpPr>
        <xdr:cNvPr id="369" name="直線コネクタ 368"/>
        <xdr:cNvCxnSpPr/>
      </xdr:nvCxnSpPr>
      <xdr:spPr>
        <a:xfrm flipV="1">
          <a:off x="1320800" y="1305661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0" name="フローチャート: 判断 369"/>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167149</xdr:rowOff>
    </xdr:from>
    <xdr:ext cx="762000" cy="259045"/>
    <xdr:sp macro="" textlink="">
      <xdr:nvSpPr>
        <xdr:cNvPr id="371" name="テキスト ボックス 370"/>
        <xdr:cNvSpPr txBox="1"/>
      </xdr:nvSpPr>
      <xdr:spPr>
        <a:xfrm>
          <a:off x="1828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2" name="フローチャート: 判断 371"/>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27703</xdr:rowOff>
    </xdr:from>
    <xdr:ext cx="762000" cy="259045"/>
    <xdr:sp macro="" textlink="">
      <xdr:nvSpPr>
        <xdr:cNvPr id="373" name="テキスト ボックス 372"/>
        <xdr:cNvSpPr txBox="1"/>
      </xdr:nvSpPr>
      <xdr:spPr>
        <a:xfrm>
          <a:off x="939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44196</xdr:rowOff>
    </xdr:from>
    <xdr:to>
      <xdr:col>24</xdr:col>
      <xdr:colOff>76200</xdr:colOff>
      <xdr:row>76</xdr:row>
      <xdr:rowOff>145796</xdr:rowOff>
    </xdr:to>
    <xdr:sp macro="" textlink="">
      <xdr:nvSpPr>
        <xdr:cNvPr id="379" name="楕円 378"/>
        <xdr:cNvSpPr/>
      </xdr:nvSpPr>
      <xdr:spPr>
        <a:xfrm>
          <a:off x="47752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60723</xdr:rowOff>
    </xdr:from>
    <xdr:ext cx="762000" cy="259045"/>
    <xdr:sp macro="" textlink="">
      <xdr:nvSpPr>
        <xdr:cNvPr id="380" name="公債費該当値テキスト"/>
        <xdr:cNvSpPr txBox="1"/>
      </xdr:nvSpPr>
      <xdr:spPr>
        <a:xfrm>
          <a:off x="4914900" y="12919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35052</xdr:rowOff>
    </xdr:from>
    <xdr:to>
      <xdr:col>20</xdr:col>
      <xdr:colOff>38100</xdr:colOff>
      <xdr:row>76</xdr:row>
      <xdr:rowOff>136652</xdr:rowOff>
    </xdr:to>
    <xdr:sp macro="" textlink="">
      <xdr:nvSpPr>
        <xdr:cNvPr id="381" name="楕円 380"/>
        <xdr:cNvSpPr/>
      </xdr:nvSpPr>
      <xdr:spPr>
        <a:xfrm>
          <a:off x="3937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146829</xdr:rowOff>
    </xdr:from>
    <xdr:ext cx="736600" cy="259045"/>
    <xdr:sp macro="" textlink="">
      <xdr:nvSpPr>
        <xdr:cNvPr id="382" name="テキスト ボックス 381"/>
        <xdr:cNvSpPr txBox="1"/>
      </xdr:nvSpPr>
      <xdr:spPr>
        <a:xfrm>
          <a:off x="3606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48768</xdr:rowOff>
    </xdr:from>
    <xdr:to>
      <xdr:col>15</xdr:col>
      <xdr:colOff>149225</xdr:colOff>
      <xdr:row>76</xdr:row>
      <xdr:rowOff>150368</xdr:rowOff>
    </xdr:to>
    <xdr:sp macro="" textlink="">
      <xdr:nvSpPr>
        <xdr:cNvPr id="383" name="楕円 382"/>
        <xdr:cNvSpPr/>
      </xdr:nvSpPr>
      <xdr:spPr>
        <a:xfrm>
          <a:off x="3048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160545</xdr:rowOff>
    </xdr:from>
    <xdr:ext cx="762000" cy="259045"/>
    <xdr:sp macro="" textlink="">
      <xdr:nvSpPr>
        <xdr:cNvPr id="384" name="テキスト ボックス 383"/>
        <xdr:cNvSpPr txBox="1"/>
      </xdr:nvSpPr>
      <xdr:spPr>
        <a:xfrm>
          <a:off x="2717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147065</xdr:rowOff>
    </xdr:from>
    <xdr:to>
      <xdr:col>11</xdr:col>
      <xdr:colOff>60325</xdr:colOff>
      <xdr:row>76</xdr:row>
      <xdr:rowOff>77215</xdr:rowOff>
    </xdr:to>
    <xdr:sp macro="" textlink="">
      <xdr:nvSpPr>
        <xdr:cNvPr id="385" name="楕円 384"/>
        <xdr:cNvSpPr/>
      </xdr:nvSpPr>
      <xdr:spPr>
        <a:xfrm>
          <a:off x="2159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87393</xdr:rowOff>
    </xdr:from>
    <xdr:ext cx="762000" cy="259045"/>
    <xdr:sp macro="" textlink="">
      <xdr:nvSpPr>
        <xdr:cNvPr id="386" name="テキスト ボックス 385"/>
        <xdr:cNvSpPr txBox="1"/>
      </xdr:nvSpPr>
      <xdr:spPr>
        <a:xfrm>
          <a:off x="1828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160782</xdr:rowOff>
    </xdr:from>
    <xdr:to>
      <xdr:col>6</xdr:col>
      <xdr:colOff>171450</xdr:colOff>
      <xdr:row>76</xdr:row>
      <xdr:rowOff>90932</xdr:rowOff>
    </xdr:to>
    <xdr:sp macro="" textlink="">
      <xdr:nvSpPr>
        <xdr:cNvPr id="387" name="楕円 386"/>
        <xdr:cNvSpPr/>
      </xdr:nvSpPr>
      <xdr:spPr>
        <a:xfrm>
          <a:off x="1270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101109</xdr:rowOff>
    </xdr:from>
    <xdr:ext cx="762000" cy="259045"/>
    <xdr:sp macro="" textlink="">
      <xdr:nvSpPr>
        <xdr:cNvPr id="388" name="テキスト ボックス 387"/>
        <xdr:cNvSpPr txBox="1"/>
      </xdr:nvSpPr>
      <xdr:spPr>
        <a:xfrm>
          <a:off x="939800" y="127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公債費以外に係る経常収支比率は、前年度に比べ</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1</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ポイント減少した。</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今後は、臨時財政対策債の借入の減少に伴い、公債費が減少することにより、相対的に公債費以外の経常収支比率が増加する見込みである。</a:t>
          </a:r>
          <a:endParaRPr lang="ja-JP" altLang="ja-JP" sz="1100">
            <a:solidFill>
              <a:schemeClr val="tx1"/>
            </a:solidFill>
            <a:effectLst/>
            <a:latin typeface="ＭＳ 明朝" panose="02020609040205080304" pitchFamily="17" charset="-128"/>
            <a:ea typeface="ＭＳ 明朝" panose="02020609040205080304" pitchFamily="17"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6" name="直線コネクタ 415"/>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7" name="公債費以外最小値テキスト"/>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8" name="直線コネクタ 417"/>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19" name="公債費以外最大値テキスト"/>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0" name="直線コネクタ 419"/>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107950</xdr:rowOff>
    </xdr:from>
    <xdr:to>
      <xdr:col>82</xdr:col>
      <xdr:colOff>107950</xdr:colOff>
      <xdr:row>76</xdr:row>
      <xdr:rowOff>146050</xdr:rowOff>
    </xdr:to>
    <xdr:cxnSp macro="">
      <xdr:nvCxnSpPr>
        <xdr:cNvPr id="421" name="直線コネクタ 420"/>
        <xdr:cNvCxnSpPr/>
      </xdr:nvCxnSpPr>
      <xdr:spPr>
        <a:xfrm flipV="1">
          <a:off x="15671800" y="131381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109238</xdr:rowOff>
    </xdr:from>
    <xdr:ext cx="762000" cy="259045"/>
    <xdr:sp macro="" textlink="">
      <xdr:nvSpPr>
        <xdr:cNvPr id="422" name="公債費以外平均値テキスト"/>
        <xdr:cNvSpPr txBox="1"/>
      </xdr:nvSpPr>
      <xdr:spPr>
        <a:xfrm>
          <a:off x="16598900" y="13139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3" name="フローチャート: 判断 422"/>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146050</xdr:rowOff>
    </xdr:from>
    <xdr:to>
      <xdr:col>78</xdr:col>
      <xdr:colOff>69850</xdr:colOff>
      <xdr:row>77</xdr:row>
      <xdr:rowOff>16511</xdr:rowOff>
    </xdr:to>
    <xdr:cxnSp macro="">
      <xdr:nvCxnSpPr>
        <xdr:cNvPr id="424" name="直線コネクタ 423"/>
        <xdr:cNvCxnSpPr/>
      </xdr:nvCxnSpPr>
      <xdr:spPr>
        <a:xfrm flipV="1">
          <a:off x="14782800" y="1317625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5" name="フローチャート: 判断 424"/>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29227</xdr:rowOff>
    </xdr:from>
    <xdr:ext cx="736600" cy="259045"/>
    <xdr:sp macro="" textlink="">
      <xdr:nvSpPr>
        <xdr:cNvPr id="426" name="テキスト ボックス 425"/>
        <xdr:cNvSpPr txBox="1"/>
      </xdr:nvSpPr>
      <xdr:spPr>
        <a:xfrm>
          <a:off x="15290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161289</xdr:rowOff>
    </xdr:from>
    <xdr:to>
      <xdr:col>73</xdr:col>
      <xdr:colOff>180975</xdr:colOff>
      <xdr:row>77</xdr:row>
      <xdr:rowOff>16511</xdr:rowOff>
    </xdr:to>
    <xdr:cxnSp macro="">
      <xdr:nvCxnSpPr>
        <xdr:cNvPr id="427" name="直線コネクタ 426"/>
        <xdr:cNvCxnSpPr/>
      </xdr:nvCxnSpPr>
      <xdr:spPr>
        <a:xfrm>
          <a:off x="13893800" y="13020039"/>
          <a:ext cx="889000" cy="19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8" name="フローチャート: 判断 427"/>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29" name="テキスト ボックス 428"/>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161289</xdr:rowOff>
    </xdr:from>
    <xdr:to>
      <xdr:col>69</xdr:col>
      <xdr:colOff>92075</xdr:colOff>
      <xdr:row>76</xdr:row>
      <xdr:rowOff>100330</xdr:rowOff>
    </xdr:to>
    <xdr:cxnSp macro="">
      <xdr:nvCxnSpPr>
        <xdr:cNvPr id="430" name="直線コネクタ 429"/>
        <xdr:cNvCxnSpPr/>
      </xdr:nvCxnSpPr>
      <xdr:spPr>
        <a:xfrm flipV="1">
          <a:off x="13004800" y="13020039"/>
          <a:ext cx="8890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1" name="フローチャート: 判断 430"/>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2" name="テキスト ボックス 431"/>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3" name="フローチャート: 判断 432"/>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2557</xdr:rowOff>
    </xdr:from>
    <xdr:ext cx="762000" cy="259045"/>
    <xdr:sp macro="" textlink="">
      <xdr:nvSpPr>
        <xdr:cNvPr id="434" name="テキスト ボックス 433"/>
        <xdr:cNvSpPr txBox="1"/>
      </xdr:nvSpPr>
      <xdr:spPr>
        <a:xfrm>
          <a:off x="126238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57150</xdr:rowOff>
    </xdr:from>
    <xdr:to>
      <xdr:col>82</xdr:col>
      <xdr:colOff>158750</xdr:colOff>
      <xdr:row>76</xdr:row>
      <xdr:rowOff>158750</xdr:rowOff>
    </xdr:to>
    <xdr:sp macro="" textlink="">
      <xdr:nvSpPr>
        <xdr:cNvPr id="440" name="楕円 439"/>
        <xdr:cNvSpPr/>
      </xdr:nvSpPr>
      <xdr:spPr>
        <a:xfrm>
          <a:off x="16459200" y="130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73677</xdr:rowOff>
    </xdr:from>
    <xdr:ext cx="762000" cy="259045"/>
    <xdr:sp macro="" textlink="">
      <xdr:nvSpPr>
        <xdr:cNvPr id="441" name="公債費以外該当値テキスト"/>
        <xdr:cNvSpPr txBox="1"/>
      </xdr:nvSpPr>
      <xdr:spPr>
        <a:xfrm>
          <a:off x="165989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95250</xdr:rowOff>
    </xdr:from>
    <xdr:to>
      <xdr:col>78</xdr:col>
      <xdr:colOff>120650</xdr:colOff>
      <xdr:row>77</xdr:row>
      <xdr:rowOff>25400</xdr:rowOff>
    </xdr:to>
    <xdr:sp macro="" textlink="">
      <xdr:nvSpPr>
        <xdr:cNvPr id="442" name="楕円 441"/>
        <xdr:cNvSpPr/>
      </xdr:nvSpPr>
      <xdr:spPr>
        <a:xfrm>
          <a:off x="15621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35577</xdr:rowOff>
    </xdr:from>
    <xdr:ext cx="736600" cy="259045"/>
    <xdr:sp macro="" textlink="">
      <xdr:nvSpPr>
        <xdr:cNvPr id="443" name="テキスト ボックス 442"/>
        <xdr:cNvSpPr txBox="1"/>
      </xdr:nvSpPr>
      <xdr:spPr>
        <a:xfrm>
          <a:off x="15290800" y="1289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137161</xdr:rowOff>
    </xdr:from>
    <xdr:to>
      <xdr:col>74</xdr:col>
      <xdr:colOff>31750</xdr:colOff>
      <xdr:row>77</xdr:row>
      <xdr:rowOff>67311</xdr:rowOff>
    </xdr:to>
    <xdr:sp macro="" textlink="">
      <xdr:nvSpPr>
        <xdr:cNvPr id="444" name="楕円 443"/>
        <xdr:cNvSpPr/>
      </xdr:nvSpPr>
      <xdr:spPr>
        <a:xfrm>
          <a:off x="14732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52088</xdr:rowOff>
    </xdr:from>
    <xdr:ext cx="762000" cy="259045"/>
    <xdr:sp macro="" textlink="">
      <xdr:nvSpPr>
        <xdr:cNvPr id="445" name="テキスト ボックス 444"/>
        <xdr:cNvSpPr txBox="1"/>
      </xdr:nvSpPr>
      <xdr:spPr>
        <a:xfrm>
          <a:off x="14401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110490</xdr:rowOff>
    </xdr:from>
    <xdr:to>
      <xdr:col>69</xdr:col>
      <xdr:colOff>142875</xdr:colOff>
      <xdr:row>76</xdr:row>
      <xdr:rowOff>40639</xdr:rowOff>
    </xdr:to>
    <xdr:sp macro="" textlink="">
      <xdr:nvSpPr>
        <xdr:cNvPr id="446" name="楕円 445"/>
        <xdr:cNvSpPr/>
      </xdr:nvSpPr>
      <xdr:spPr>
        <a:xfrm>
          <a:off x="13843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25416</xdr:rowOff>
    </xdr:from>
    <xdr:ext cx="762000" cy="259045"/>
    <xdr:sp macro="" textlink="">
      <xdr:nvSpPr>
        <xdr:cNvPr id="447" name="テキスト ボックス 446"/>
        <xdr:cNvSpPr txBox="1"/>
      </xdr:nvSpPr>
      <xdr:spPr>
        <a:xfrm>
          <a:off x="13512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49530</xdr:rowOff>
    </xdr:from>
    <xdr:to>
      <xdr:col>65</xdr:col>
      <xdr:colOff>53975</xdr:colOff>
      <xdr:row>76</xdr:row>
      <xdr:rowOff>151130</xdr:rowOff>
    </xdr:to>
    <xdr:sp macro="" textlink="">
      <xdr:nvSpPr>
        <xdr:cNvPr id="448" name="楕円 447"/>
        <xdr:cNvSpPr/>
      </xdr:nvSpPr>
      <xdr:spPr>
        <a:xfrm>
          <a:off x="12954000" y="1307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161307</xdr:rowOff>
    </xdr:from>
    <xdr:ext cx="762000" cy="259045"/>
    <xdr:sp macro="" textlink="">
      <xdr:nvSpPr>
        <xdr:cNvPr id="449" name="テキスト ボックス 448"/>
        <xdr:cNvSpPr txBox="1"/>
      </xdr:nvSpPr>
      <xdr:spPr>
        <a:xfrm>
          <a:off x="126238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兵庫県猪名川町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90868</xdr:rowOff>
    </xdr:from>
    <xdr:to>
      <xdr:col>29</xdr:col>
      <xdr:colOff>127000</xdr:colOff>
      <xdr:row>18</xdr:row>
      <xdr:rowOff>44285</xdr:rowOff>
    </xdr:to>
    <xdr:cxnSp macro="">
      <xdr:nvCxnSpPr>
        <xdr:cNvPr id="50" name="直線コネクタ 49"/>
        <xdr:cNvCxnSpPr/>
      </xdr:nvCxnSpPr>
      <xdr:spPr bwMode="auto">
        <a:xfrm flipV="1">
          <a:off x="5003800" y="3053143"/>
          <a:ext cx="647700" cy="1248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70362</xdr:rowOff>
    </xdr:from>
    <xdr:ext cx="762000" cy="259045"/>
    <xdr:sp macro="" textlink="">
      <xdr:nvSpPr>
        <xdr:cNvPr id="51" name="人口1人当たり決算額の推移平均値テキスト130"/>
        <xdr:cNvSpPr txBox="1"/>
      </xdr:nvSpPr>
      <xdr:spPr>
        <a:xfrm>
          <a:off x="5740400" y="3204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44285</xdr:rowOff>
    </xdr:from>
    <xdr:to>
      <xdr:col>26</xdr:col>
      <xdr:colOff>50800</xdr:colOff>
      <xdr:row>18</xdr:row>
      <xdr:rowOff>70447</xdr:rowOff>
    </xdr:to>
    <xdr:cxnSp macro="">
      <xdr:nvCxnSpPr>
        <xdr:cNvPr id="53" name="直線コネクタ 52"/>
        <xdr:cNvCxnSpPr/>
      </xdr:nvCxnSpPr>
      <xdr:spPr bwMode="auto">
        <a:xfrm flipV="1">
          <a:off x="4305300" y="3178010"/>
          <a:ext cx="698500" cy="261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75379</xdr:rowOff>
    </xdr:from>
    <xdr:ext cx="736600" cy="259045"/>
    <xdr:sp macro="" textlink="">
      <xdr:nvSpPr>
        <xdr:cNvPr id="55" name="テキスト ボックス 54"/>
        <xdr:cNvSpPr txBox="1"/>
      </xdr:nvSpPr>
      <xdr:spPr>
        <a:xfrm>
          <a:off x="4622800" y="3380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63843</xdr:rowOff>
    </xdr:from>
    <xdr:to>
      <xdr:col>22</xdr:col>
      <xdr:colOff>114300</xdr:colOff>
      <xdr:row>18</xdr:row>
      <xdr:rowOff>70447</xdr:rowOff>
    </xdr:to>
    <xdr:cxnSp macro="">
      <xdr:nvCxnSpPr>
        <xdr:cNvPr id="56" name="直線コネクタ 55"/>
        <xdr:cNvCxnSpPr/>
      </xdr:nvCxnSpPr>
      <xdr:spPr bwMode="auto">
        <a:xfrm>
          <a:off x="3606800" y="3197568"/>
          <a:ext cx="698500" cy="6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109250</xdr:rowOff>
    </xdr:from>
    <xdr:ext cx="762000" cy="259045"/>
    <xdr:sp macro="" textlink="">
      <xdr:nvSpPr>
        <xdr:cNvPr id="58" name="テキスト ボックス 57"/>
        <xdr:cNvSpPr txBox="1"/>
      </xdr:nvSpPr>
      <xdr:spPr>
        <a:xfrm>
          <a:off x="3924300" y="341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63843</xdr:rowOff>
    </xdr:from>
    <xdr:to>
      <xdr:col>18</xdr:col>
      <xdr:colOff>177800</xdr:colOff>
      <xdr:row>18</xdr:row>
      <xdr:rowOff>102451</xdr:rowOff>
    </xdr:to>
    <xdr:cxnSp macro="">
      <xdr:nvCxnSpPr>
        <xdr:cNvPr id="59" name="直線コネクタ 58"/>
        <xdr:cNvCxnSpPr/>
      </xdr:nvCxnSpPr>
      <xdr:spPr bwMode="auto">
        <a:xfrm flipV="1">
          <a:off x="2908300" y="3197568"/>
          <a:ext cx="698500" cy="386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121658</xdr:rowOff>
    </xdr:from>
    <xdr:ext cx="762000" cy="259045"/>
    <xdr:sp macro="" textlink="">
      <xdr:nvSpPr>
        <xdr:cNvPr id="61" name="テキスト ボックス 60"/>
        <xdr:cNvSpPr txBox="1"/>
      </xdr:nvSpPr>
      <xdr:spPr>
        <a:xfrm>
          <a:off x="3225800" y="342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142803</xdr:rowOff>
    </xdr:from>
    <xdr:ext cx="762000" cy="259045"/>
    <xdr:sp macro="" textlink="">
      <xdr:nvSpPr>
        <xdr:cNvPr id="63" name="テキスト ボックス 62"/>
        <xdr:cNvSpPr txBox="1"/>
      </xdr:nvSpPr>
      <xdr:spPr>
        <a:xfrm>
          <a:off x="2527300" y="344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40068</xdr:rowOff>
    </xdr:from>
    <xdr:to>
      <xdr:col>29</xdr:col>
      <xdr:colOff>177800</xdr:colOff>
      <xdr:row>17</xdr:row>
      <xdr:rowOff>141668</xdr:rowOff>
    </xdr:to>
    <xdr:sp macro="" textlink="">
      <xdr:nvSpPr>
        <xdr:cNvPr id="69" name="楕円 68"/>
        <xdr:cNvSpPr/>
      </xdr:nvSpPr>
      <xdr:spPr bwMode="auto">
        <a:xfrm>
          <a:off x="5600700" y="30023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56595</xdr:rowOff>
    </xdr:from>
    <xdr:ext cx="762000" cy="259045"/>
    <xdr:sp macro="" textlink="">
      <xdr:nvSpPr>
        <xdr:cNvPr id="70" name="人口1人当たり決算額の推移該当値テキスト130"/>
        <xdr:cNvSpPr txBox="1"/>
      </xdr:nvSpPr>
      <xdr:spPr>
        <a:xfrm>
          <a:off x="5740400" y="284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164935</xdr:rowOff>
    </xdr:from>
    <xdr:to>
      <xdr:col>26</xdr:col>
      <xdr:colOff>101600</xdr:colOff>
      <xdr:row>18</xdr:row>
      <xdr:rowOff>95085</xdr:rowOff>
    </xdr:to>
    <xdr:sp macro="" textlink="">
      <xdr:nvSpPr>
        <xdr:cNvPr id="71" name="楕円 70"/>
        <xdr:cNvSpPr/>
      </xdr:nvSpPr>
      <xdr:spPr bwMode="auto">
        <a:xfrm>
          <a:off x="4953000" y="3127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105262</xdr:rowOff>
    </xdr:from>
    <xdr:ext cx="736600" cy="259045"/>
    <xdr:sp macro="" textlink="">
      <xdr:nvSpPr>
        <xdr:cNvPr id="72" name="テキスト ボックス 71"/>
        <xdr:cNvSpPr txBox="1"/>
      </xdr:nvSpPr>
      <xdr:spPr>
        <a:xfrm>
          <a:off x="4622800" y="2896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19647</xdr:rowOff>
    </xdr:from>
    <xdr:to>
      <xdr:col>22</xdr:col>
      <xdr:colOff>165100</xdr:colOff>
      <xdr:row>18</xdr:row>
      <xdr:rowOff>121247</xdr:rowOff>
    </xdr:to>
    <xdr:sp macro="" textlink="">
      <xdr:nvSpPr>
        <xdr:cNvPr id="73" name="楕円 72"/>
        <xdr:cNvSpPr/>
      </xdr:nvSpPr>
      <xdr:spPr bwMode="auto">
        <a:xfrm>
          <a:off x="4254500" y="3153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131424</xdr:rowOff>
    </xdr:from>
    <xdr:ext cx="762000" cy="259045"/>
    <xdr:sp macro="" textlink="">
      <xdr:nvSpPr>
        <xdr:cNvPr id="74" name="テキスト ボックス 73"/>
        <xdr:cNvSpPr txBox="1"/>
      </xdr:nvSpPr>
      <xdr:spPr>
        <a:xfrm>
          <a:off x="3924300" y="29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13043</xdr:rowOff>
    </xdr:from>
    <xdr:to>
      <xdr:col>19</xdr:col>
      <xdr:colOff>38100</xdr:colOff>
      <xdr:row>18</xdr:row>
      <xdr:rowOff>114643</xdr:rowOff>
    </xdr:to>
    <xdr:sp macro="" textlink="">
      <xdr:nvSpPr>
        <xdr:cNvPr id="75" name="楕円 74"/>
        <xdr:cNvSpPr/>
      </xdr:nvSpPr>
      <xdr:spPr bwMode="auto">
        <a:xfrm>
          <a:off x="3556000" y="3146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124820</xdr:rowOff>
    </xdr:from>
    <xdr:ext cx="762000" cy="259045"/>
    <xdr:sp macro="" textlink="">
      <xdr:nvSpPr>
        <xdr:cNvPr id="76" name="テキスト ボックス 75"/>
        <xdr:cNvSpPr txBox="1"/>
      </xdr:nvSpPr>
      <xdr:spPr>
        <a:xfrm>
          <a:off x="3225800" y="2915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51651</xdr:rowOff>
    </xdr:from>
    <xdr:to>
      <xdr:col>15</xdr:col>
      <xdr:colOff>101600</xdr:colOff>
      <xdr:row>18</xdr:row>
      <xdr:rowOff>153251</xdr:rowOff>
    </xdr:to>
    <xdr:sp macro="" textlink="">
      <xdr:nvSpPr>
        <xdr:cNvPr id="77" name="楕円 76"/>
        <xdr:cNvSpPr/>
      </xdr:nvSpPr>
      <xdr:spPr bwMode="auto">
        <a:xfrm>
          <a:off x="2857500" y="3185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163428</xdr:rowOff>
    </xdr:from>
    <xdr:ext cx="762000" cy="259045"/>
    <xdr:sp macro="" textlink="">
      <xdr:nvSpPr>
        <xdr:cNvPr id="78" name="テキスト ボックス 77"/>
        <xdr:cNvSpPr txBox="1"/>
      </xdr:nvSpPr>
      <xdr:spPr>
        <a:xfrm>
          <a:off x="2527300" y="295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5" name="人口1人当たり決算額の推移最小値テキスト445"/>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273144</xdr:rowOff>
    </xdr:from>
    <xdr:to>
      <xdr:col>29</xdr:col>
      <xdr:colOff>127000</xdr:colOff>
      <xdr:row>35</xdr:row>
      <xdr:rowOff>300324</xdr:rowOff>
    </xdr:to>
    <xdr:cxnSp macro="">
      <xdr:nvCxnSpPr>
        <xdr:cNvPr id="109" name="直線コネクタ 108"/>
        <xdr:cNvCxnSpPr/>
      </xdr:nvCxnSpPr>
      <xdr:spPr bwMode="auto">
        <a:xfrm flipV="1">
          <a:off x="5003800" y="6883494"/>
          <a:ext cx="647700" cy="27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0" name="人口1人当たり決算額の推移平均値テキスト445"/>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235425</xdr:rowOff>
    </xdr:from>
    <xdr:to>
      <xdr:col>26</xdr:col>
      <xdr:colOff>50800</xdr:colOff>
      <xdr:row>35</xdr:row>
      <xdr:rowOff>300324</xdr:rowOff>
    </xdr:to>
    <xdr:cxnSp macro="">
      <xdr:nvCxnSpPr>
        <xdr:cNvPr id="112" name="直線コネクタ 111"/>
        <xdr:cNvCxnSpPr/>
      </xdr:nvCxnSpPr>
      <xdr:spPr bwMode="auto">
        <a:xfrm>
          <a:off x="4305300" y="6845775"/>
          <a:ext cx="698500" cy="648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4" name="テキスト ボックス 113"/>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235425</xdr:rowOff>
    </xdr:from>
    <xdr:to>
      <xdr:col>22</xdr:col>
      <xdr:colOff>114300</xdr:colOff>
      <xdr:row>35</xdr:row>
      <xdr:rowOff>282036</xdr:rowOff>
    </xdr:to>
    <xdr:cxnSp macro="">
      <xdr:nvCxnSpPr>
        <xdr:cNvPr id="115" name="直線コネクタ 114"/>
        <xdr:cNvCxnSpPr/>
      </xdr:nvCxnSpPr>
      <xdr:spPr bwMode="auto">
        <a:xfrm flipV="1">
          <a:off x="3606800" y="6845775"/>
          <a:ext cx="698500" cy="46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140085</xdr:rowOff>
    </xdr:from>
    <xdr:ext cx="762000" cy="259045"/>
    <xdr:sp macro="" textlink="">
      <xdr:nvSpPr>
        <xdr:cNvPr id="117" name="テキスト ボックス 116"/>
        <xdr:cNvSpPr txBox="1"/>
      </xdr:nvSpPr>
      <xdr:spPr>
        <a:xfrm>
          <a:off x="3924300" y="640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282036</xdr:rowOff>
    </xdr:from>
    <xdr:to>
      <xdr:col>18</xdr:col>
      <xdr:colOff>177800</xdr:colOff>
      <xdr:row>35</xdr:row>
      <xdr:rowOff>318727</xdr:rowOff>
    </xdr:to>
    <xdr:cxnSp macro="">
      <xdr:nvCxnSpPr>
        <xdr:cNvPr id="118" name="直線コネクタ 117"/>
        <xdr:cNvCxnSpPr/>
      </xdr:nvCxnSpPr>
      <xdr:spPr bwMode="auto">
        <a:xfrm flipV="1">
          <a:off x="2908300" y="6892386"/>
          <a:ext cx="698500" cy="36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167838</xdr:rowOff>
    </xdr:from>
    <xdr:ext cx="762000" cy="259045"/>
    <xdr:sp macro="" textlink="">
      <xdr:nvSpPr>
        <xdr:cNvPr id="120" name="テキスト ボックス 119"/>
        <xdr:cNvSpPr txBox="1"/>
      </xdr:nvSpPr>
      <xdr:spPr>
        <a:xfrm>
          <a:off x="3225800" y="643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2" name="テキスト ボックス 121"/>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222344</xdr:rowOff>
    </xdr:from>
    <xdr:to>
      <xdr:col>29</xdr:col>
      <xdr:colOff>177800</xdr:colOff>
      <xdr:row>35</xdr:row>
      <xdr:rowOff>323944</xdr:rowOff>
    </xdr:to>
    <xdr:sp macro="" textlink="">
      <xdr:nvSpPr>
        <xdr:cNvPr id="128" name="楕円 127"/>
        <xdr:cNvSpPr/>
      </xdr:nvSpPr>
      <xdr:spPr bwMode="auto">
        <a:xfrm>
          <a:off x="5600700" y="6832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194421</xdr:rowOff>
    </xdr:from>
    <xdr:ext cx="762000" cy="259045"/>
    <xdr:sp macro="" textlink="">
      <xdr:nvSpPr>
        <xdr:cNvPr id="129" name="人口1人当たり決算額の推移該当値テキスト445"/>
        <xdr:cNvSpPr txBox="1"/>
      </xdr:nvSpPr>
      <xdr:spPr>
        <a:xfrm>
          <a:off x="5740400" y="68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249524</xdr:rowOff>
    </xdr:from>
    <xdr:to>
      <xdr:col>26</xdr:col>
      <xdr:colOff>101600</xdr:colOff>
      <xdr:row>36</xdr:row>
      <xdr:rowOff>8224</xdr:rowOff>
    </xdr:to>
    <xdr:sp macro="" textlink="">
      <xdr:nvSpPr>
        <xdr:cNvPr id="130" name="楕円 129"/>
        <xdr:cNvSpPr/>
      </xdr:nvSpPr>
      <xdr:spPr bwMode="auto">
        <a:xfrm>
          <a:off x="4953000" y="6859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335901</xdr:rowOff>
    </xdr:from>
    <xdr:ext cx="736600" cy="259045"/>
    <xdr:sp macro="" textlink="">
      <xdr:nvSpPr>
        <xdr:cNvPr id="131" name="テキスト ボックス 130"/>
        <xdr:cNvSpPr txBox="1"/>
      </xdr:nvSpPr>
      <xdr:spPr>
        <a:xfrm>
          <a:off x="4622800" y="6946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184625</xdr:rowOff>
    </xdr:from>
    <xdr:to>
      <xdr:col>22</xdr:col>
      <xdr:colOff>165100</xdr:colOff>
      <xdr:row>35</xdr:row>
      <xdr:rowOff>286225</xdr:rowOff>
    </xdr:to>
    <xdr:sp macro="" textlink="">
      <xdr:nvSpPr>
        <xdr:cNvPr id="132" name="楕円 131"/>
        <xdr:cNvSpPr/>
      </xdr:nvSpPr>
      <xdr:spPr bwMode="auto">
        <a:xfrm>
          <a:off x="4254500" y="6794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271002</xdr:rowOff>
    </xdr:from>
    <xdr:ext cx="762000" cy="259045"/>
    <xdr:sp macro="" textlink="">
      <xdr:nvSpPr>
        <xdr:cNvPr id="133" name="テキスト ボックス 132"/>
        <xdr:cNvSpPr txBox="1"/>
      </xdr:nvSpPr>
      <xdr:spPr>
        <a:xfrm>
          <a:off x="3924300" y="688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231236</xdr:rowOff>
    </xdr:from>
    <xdr:to>
      <xdr:col>19</xdr:col>
      <xdr:colOff>38100</xdr:colOff>
      <xdr:row>35</xdr:row>
      <xdr:rowOff>332836</xdr:rowOff>
    </xdr:to>
    <xdr:sp macro="" textlink="">
      <xdr:nvSpPr>
        <xdr:cNvPr id="134" name="楕円 133"/>
        <xdr:cNvSpPr/>
      </xdr:nvSpPr>
      <xdr:spPr bwMode="auto">
        <a:xfrm>
          <a:off x="3556000" y="68415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317613</xdr:rowOff>
    </xdr:from>
    <xdr:ext cx="762000" cy="259045"/>
    <xdr:sp macro="" textlink="">
      <xdr:nvSpPr>
        <xdr:cNvPr id="135" name="テキスト ボックス 134"/>
        <xdr:cNvSpPr txBox="1"/>
      </xdr:nvSpPr>
      <xdr:spPr>
        <a:xfrm>
          <a:off x="3225800" y="692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267927</xdr:rowOff>
    </xdr:from>
    <xdr:to>
      <xdr:col>15</xdr:col>
      <xdr:colOff>101600</xdr:colOff>
      <xdr:row>36</xdr:row>
      <xdr:rowOff>26627</xdr:rowOff>
    </xdr:to>
    <xdr:sp macro="" textlink="">
      <xdr:nvSpPr>
        <xdr:cNvPr id="136" name="楕円 135"/>
        <xdr:cNvSpPr/>
      </xdr:nvSpPr>
      <xdr:spPr bwMode="auto">
        <a:xfrm>
          <a:off x="2857500" y="68782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11404</xdr:rowOff>
    </xdr:from>
    <xdr:ext cx="762000" cy="259045"/>
    <xdr:sp macro="" textlink="">
      <xdr:nvSpPr>
        <xdr:cNvPr id="137" name="テキスト ボックス 136"/>
        <xdr:cNvSpPr txBox="1"/>
      </xdr:nvSpPr>
      <xdr:spPr>
        <a:xfrm>
          <a:off x="2527300" y="696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兵庫県猪名川町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28,644
28,421
90.33
12,299,019
12,045,915
186,386
7,536,443
7,651,053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104937</xdr:rowOff>
    </xdr:from>
    <xdr:to>
      <xdr:col>24</xdr:col>
      <xdr:colOff>63500</xdr:colOff>
      <xdr:row>34</xdr:row>
      <xdr:rowOff>106831</xdr:rowOff>
    </xdr:to>
    <xdr:cxnSp macro="">
      <xdr:nvCxnSpPr>
        <xdr:cNvPr id="63" name="直線コネクタ 62"/>
        <xdr:cNvCxnSpPr/>
      </xdr:nvCxnSpPr>
      <xdr:spPr>
        <a:xfrm flipV="1">
          <a:off x="3797300" y="5762787"/>
          <a:ext cx="838200" cy="17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16872</xdr:rowOff>
    </xdr:from>
    <xdr:ext cx="534377" cy="259045"/>
    <xdr:sp macro="" textlink="">
      <xdr:nvSpPr>
        <xdr:cNvPr id="64" name="人件費平均値テキスト"/>
        <xdr:cNvSpPr txBox="1"/>
      </xdr:nvSpPr>
      <xdr:spPr>
        <a:xfrm>
          <a:off x="4686300" y="6189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106831</xdr:rowOff>
    </xdr:from>
    <xdr:to>
      <xdr:col>19</xdr:col>
      <xdr:colOff>177800</xdr:colOff>
      <xdr:row>34</xdr:row>
      <xdr:rowOff>122114</xdr:rowOff>
    </xdr:to>
    <xdr:cxnSp macro="">
      <xdr:nvCxnSpPr>
        <xdr:cNvPr id="66" name="直線コネクタ 65"/>
        <xdr:cNvCxnSpPr/>
      </xdr:nvCxnSpPr>
      <xdr:spPr>
        <a:xfrm flipV="1">
          <a:off x="2908300" y="5936131"/>
          <a:ext cx="889000" cy="1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38785</xdr:rowOff>
    </xdr:from>
    <xdr:ext cx="534377" cy="259045"/>
    <xdr:sp macro="" textlink="">
      <xdr:nvSpPr>
        <xdr:cNvPr id="68" name="テキスト ボックス 67"/>
        <xdr:cNvSpPr txBox="1"/>
      </xdr:nvSpPr>
      <xdr:spPr>
        <a:xfrm>
          <a:off x="3530111" y="63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110913</xdr:rowOff>
    </xdr:from>
    <xdr:to>
      <xdr:col>15</xdr:col>
      <xdr:colOff>50800</xdr:colOff>
      <xdr:row>34</xdr:row>
      <xdr:rowOff>122114</xdr:rowOff>
    </xdr:to>
    <xdr:cxnSp macro="">
      <xdr:nvCxnSpPr>
        <xdr:cNvPr id="69" name="直線コネクタ 68"/>
        <xdr:cNvCxnSpPr/>
      </xdr:nvCxnSpPr>
      <xdr:spPr>
        <a:xfrm>
          <a:off x="2019300" y="5940213"/>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66462</xdr:rowOff>
    </xdr:from>
    <xdr:ext cx="534377" cy="259045"/>
    <xdr:sp macro="" textlink="">
      <xdr:nvSpPr>
        <xdr:cNvPr id="71" name="テキスト ボックス 70"/>
        <xdr:cNvSpPr txBox="1"/>
      </xdr:nvSpPr>
      <xdr:spPr>
        <a:xfrm>
          <a:off x="2641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110913</xdr:rowOff>
    </xdr:from>
    <xdr:to>
      <xdr:col>10</xdr:col>
      <xdr:colOff>114300</xdr:colOff>
      <xdr:row>35</xdr:row>
      <xdr:rowOff>18624</xdr:rowOff>
    </xdr:to>
    <xdr:cxnSp macro="">
      <xdr:nvCxnSpPr>
        <xdr:cNvPr id="72" name="直線コネクタ 71"/>
        <xdr:cNvCxnSpPr/>
      </xdr:nvCxnSpPr>
      <xdr:spPr>
        <a:xfrm flipV="1">
          <a:off x="1130300" y="5940213"/>
          <a:ext cx="889000" cy="79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74266</xdr:rowOff>
    </xdr:from>
    <xdr:ext cx="534377" cy="259045"/>
    <xdr:sp macro="" textlink="">
      <xdr:nvSpPr>
        <xdr:cNvPr id="74" name="テキスト ボックス 73"/>
        <xdr:cNvSpPr txBox="1"/>
      </xdr:nvSpPr>
      <xdr:spPr>
        <a:xfrm>
          <a:off x="1752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97029</xdr:rowOff>
    </xdr:from>
    <xdr:ext cx="534377" cy="259045"/>
    <xdr:sp macro="" textlink="">
      <xdr:nvSpPr>
        <xdr:cNvPr id="76" name="テキスト ボックス 75"/>
        <xdr:cNvSpPr txBox="1"/>
      </xdr:nvSpPr>
      <xdr:spPr>
        <a:xfrm>
          <a:off x="863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54137</xdr:rowOff>
    </xdr:from>
    <xdr:to>
      <xdr:col>24</xdr:col>
      <xdr:colOff>114300</xdr:colOff>
      <xdr:row>33</xdr:row>
      <xdr:rowOff>155737</xdr:rowOff>
    </xdr:to>
    <xdr:sp macro="" textlink="">
      <xdr:nvSpPr>
        <xdr:cNvPr id="82" name="楕円 81"/>
        <xdr:cNvSpPr/>
      </xdr:nvSpPr>
      <xdr:spPr>
        <a:xfrm>
          <a:off x="4584700" y="571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77014</xdr:rowOff>
    </xdr:from>
    <xdr:ext cx="599010" cy="259045"/>
    <xdr:sp macro="" textlink="">
      <xdr:nvSpPr>
        <xdr:cNvPr id="83" name="人件費該当値テキスト"/>
        <xdr:cNvSpPr txBox="1"/>
      </xdr:nvSpPr>
      <xdr:spPr>
        <a:xfrm>
          <a:off x="4686300" y="5563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56031</xdr:rowOff>
    </xdr:from>
    <xdr:to>
      <xdr:col>20</xdr:col>
      <xdr:colOff>38100</xdr:colOff>
      <xdr:row>34</xdr:row>
      <xdr:rowOff>157631</xdr:rowOff>
    </xdr:to>
    <xdr:sp macro="" textlink="">
      <xdr:nvSpPr>
        <xdr:cNvPr id="84" name="楕円 83"/>
        <xdr:cNvSpPr/>
      </xdr:nvSpPr>
      <xdr:spPr>
        <a:xfrm>
          <a:off x="3746500" y="588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2708</xdr:rowOff>
    </xdr:from>
    <xdr:ext cx="534377" cy="259045"/>
    <xdr:sp macro="" textlink="">
      <xdr:nvSpPr>
        <xdr:cNvPr id="85" name="テキスト ボックス 84"/>
        <xdr:cNvSpPr txBox="1"/>
      </xdr:nvSpPr>
      <xdr:spPr>
        <a:xfrm>
          <a:off x="3530111" y="5660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71314</xdr:rowOff>
    </xdr:from>
    <xdr:to>
      <xdr:col>15</xdr:col>
      <xdr:colOff>101600</xdr:colOff>
      <xdr:row>35</xdr:row>
      <xdr:rowOff>1464</xdr:rowOff>
    </xdr:to>
    <xdr:sp macro="" textlink="">
      <xdr:nvSpPr>
        <xdr:cNvPr id="86" name="楕円 85"/>
        <xdr:cNvSpPr/>
      </xdr:nvSpPr>
      <xdr:spPr>
        <a:xfrm>
          <a:off x="2857500" y="590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17991</xdr:rowOff>
    </xdr:from>
    <xdr:ext cx="534377" cy="259045"/>
    <xdr:sp macro="" textlink="">
      <xdr:nvSpPr>
        <xdr:cNvPr id="87" name="テキスト ボックス 86"/>
        <xdr:cNvSpPr txBox="1"/>
      </xdr:nvSpPr>
      <xdr:spPr>
        <a:xfrm>
          <a:off x="2641111" y="567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60113</xdr:rowOff>
    </xdr:from>
    <xdr:to>
      <xdr:col>10</xdr:col>
      <xdr:colOff>165100</xdr:colOff>
      <xdr:row>34</xdr:row>
      <xdr:rowOff>161713</xdr:rowOff>
    </xdr:to>
    <xdr:sp macro="" textlink="">
      <xdr:nvSpPr>
        <xdr:cNvPr id="88" name="楕円 87"/>
        <xdr:cNvSpPr/>
      </xdr:nvSpPr>
      <xdr:spPr>
        <a:xfrm>
          <a:off x="1968500" y="588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6790</xdr:rowOff>
    </xdr:from>
    <xdr:ext cx="534377" cy="259045"/>
    <xdr:sp macro="" textlink="">
      <xdr:nvSpPr>
        <xdr:cNvPr id="89" name="テキスト ボックス 88"/>
        <xdr:cNvSpPr txBox="1"/>
      </xdr:nvSpPr>
      <xdr:spPr>
        <a:xfrm>
          <a:off x="1752111" y="566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139274</xdr:rowOff>
    </xdr:from>
    <xdr:to>
      <xdr:col>6</xdr:col>
      <xdr:colOff>38100</xdr:colOff>
      <xdr:row>35</xdr:row>
      <xdr:rowOff>69424</xdr:rowOff>
    </xdr:to>
    <xdr:sp macro="" textlink="">
      <xdr:nvSpPr>
        <xdr:cNvPr id="90" name="楕円 89"/>
        <xdr:cNvSpPr/>
      </xdr:nvSpPr>
      <xdr:spPr>
        <a:xfrm>
          <a:off x="1079500" y="596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85951</xdr:rowOff>
    </xdr:from>
    <xdr:ext cx="534377" cy="259045"/>
    <xdr:sp macro="" textlink="">
      <xdr:nvSpPr>
        <xdr:cNvPr id="91" name="テキスト ボックス 90"/>
        <xdr:cNvSpPr txBox="1"/>
      </xdr:nvSpPr>
      <xdr:spPr>
        <a:xfrm>
          <a:off x="863111" y="574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160100</xdr:rowOff>
    </xdr:from>
    <xdr:to>
      <xdr:col>24</xdr:col>
      <xdr:colOff>63500</xdr:colOff>
      <xdr:row>57</xdr:row>
      <xdr:rowOff>21065</xdr:rowOff>
    </xdr:to>
    <xdr:cxnSp macro="">
      <xdr:nvCxnSpPr>
        <xdr:cNvPr id="119" name="直線コネクタ 118"/>
        <xdr:cNvCxnSpPr/>
      </xdr:nvCxnSpPr>
      <xdr:spPr>
        <a:xfrm flipV="1">
          <a:off x="3797300" y="9761300"/>
          <a:ext cx="838200" cy="3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22595</xdr:rowOff>
    </xdr:from>
    <xdr:ext cx="534377" cy="259045"/>
    <xdr:sp macro="" textlink="">
      <xdr:nvSpPr>
        <xdr:cNvPr id="120" name="物件費平均値テキスト"/>
        <xdr:cNvSpPr txBox="1"/>
      </xdr:nvSpPr>
      <xdr:spPr>
        <a:xfrm>
          <a:off x="4686300" y="9795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126551</xdr:rowOff>
    </xdr:from>
    <xdr:to>
      <xdr:col>19</xdr:col>
      <xdr:colOff>177800</xdr:colOff>
      <xdr:row>57</xdr:row>
      <xdr:rowOff>21065</xdr:rowOff>
    </xdr:to>
    <xdr:cxnSp macro="">
      <xdr:nvCxnSpPr>
        <xdr:cNvPr id="122" name="直線コネクタ 121"/>
        <xdr:cNvCxnSpPr/>
      </xdr:nvCxnSpPr>
      <xdr:spPr>
        <a:xfrm>
          <a:off x="2908300" y="9727751"/>
          <a:ext cx="889000" cy="6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156051</xdr:rowOff>
    </xdr:from>
    <xdr:ext cx="534377" cy="259045"/>
    <xdr:sp macro="" textlink="">
      <xdr:nvSpPr>
        <xdr:cNvPr id="124" name="テキスト ボックス 123"/>
        <xdr:cNvSpPr txBox="1"/>
      </xdr:nvSpPr>
      <xdr:spPr>
        <a:xfrm>
          <a:off x="3530111" y="992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126551</xdr:rowOff>
    </xdr:from>
    <xdr:to>
      <xdr:col>15</xdr:col>
      <xdr:colOff>50800</xdr:colOff>
      <xdr:row>57</xdr:row>
      <xdr:rowOff>29908</xdr:rowOff>
    </xdr:to>
    <xdr:cxnSp macro="">
      <xdr:nvCxnSpPr>
        <xdr:cNvPr id="125" name="直線コネクタ 124"/>
        <xdr:cNvCxnSpPr/>
      </xdr:nvCxnSpPr>
      <xdr:spPr>
        <a:xfrm flipV="1">
          <a:off x="2019300" y="9727751"/>
          <a:ext cx="889000" cy="74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135103</xdr:rowOff>
    </xdr:from>
    <xdr:ext cx="534377" cy="259045"/>
    <xdr:sp macro="" textlink="">
      <xdr:nvSpPr>
        <xdr:cNvPr id="127" name="テキスト ボックス 126"/>
        <xdr:cNvSpPr txBox="1"/>
      </xdr:nvSpPr>
      <xdr:spPr>
        <a:xfrm>
          <a:off x="2641111" y="990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29908</xdr:rowOff>
    </xdr:from>
    <xdr:to>
      <xdr:col>10</xdr:col>
      <xdr:colOff>114300</xdr:colOff>
      <xdr:row>58</xdr:row>
      <xdr:rowOff>2311</xdr:rowOff>
    </xdr:to>
    <xdr:cxnSp macro="">
      <xdr:nvCxnSpPr>
        <xdr:cNvPr id="128" name="直線コネクタ 127"/>
        <xdr:cNvCxnSpPr/>
      </xdr:nvCxnSpPr>
      <xdr:spPr>
        <a:xfrm flipV="1">
          <a:off x="1130300" y="9802558"/>
          <a:ext cx="889000" cy="14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7159</xdr:rowOff>
    </xdr:from>
    <xdr:ext cx="534377" cy="259045"/>
    <xdr:sp macro="" textlink="">
      <xdr:nvSpPr>
        <xdr:cNvPr id="130" name="テキスト ボックス 129"/>
        <xdr:cNvSpPr txBox="1"/>
      </xdr:nvSpPr>
      <xdr:spPr>
        <a:xfrm>
          <a:off x="1752111" y="995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58531</xdr:rowOff>
    </xdr:from>
    <xdr:ext cx="534377" cy="259045"/>
    <xdr:sp macro="" textlink="">
      <xdr:nvSpPr>
        <xdr:cNvPr id="132" name="テキスト ボックス 131"/>
        <xdr:cNvSpPr txBox="1"/>
      </xdr:nvSpPr>
      <xdr:spPr>
        <a:xfrm>
          <a:off x="863111" y="1000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109300</xdr:rowOff>
    </xdr:from>
    <xdr:to>
      <xdr:col>24</xdr:col>
      <xdr:colOff>114300</xdr:colOff>
      <xdr:row>57</xdr:row>
      <xdr:rowOff>39450</xdr:rowOff>
    </xdr:to>
    <xdr:sp macro="" textlink="">
      <xdr:nvSpPr>
        <xdr:cNvPr id="138" name="楕円 137"/>
        <xdr:cNvSpPr/>
      </xdr:nvSpPr>
      <xdr:spPr>
        <a:xfrm>
          <a:off x="4584700" y="971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132177</xdr:rowOff>
    </xdr:from>
    <xdr:ext cx="534377" cy="259045"/>
    <xdr:sp macro="" textlink="">
      <xdr:nvSpPr>
        <xdr:cNvPr id="139" name="物件費該当値テキスト"/>
        <xdr:cNvSpPr txBox="1"/>
      </xdr:nvSpPr>
      <xdr:spPr>
        <a:xfrm>
          <a:off x="4686300" y="956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141715</xdr:rowOff>
    </xdr:from>
    <xdr:to>
      <xdr:col>20</xdr:col>
      <xdr:colOff>38100</xdr:colOff>
      <xdr:row>57</xdr:row>
      <xdr:rowOff>71865</xdr:rowOff>
    </xdr:to>
    <xdr:sp macro="" textlink="">
      <xdr:nvSpPr>
        <xdr:cNvPr id="140" name="楕円 139"/>
        <xdr:cNvSpPr/>
      </xdr:nvSpPr>
      <xdr:spPr>
        <a:xfrm>
          <a:off x="3746500" y="974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88392</xdr:rowOff>
    </xdr:from>
    <xdr:ext cx="534377" cy="259045"/>
    <xdr:sp macro="" textlink="">
      <xdr:nvSpPr>
        <xdr:cNvPr id="141" name="テキスト ボックス 140"/>
        <xdr:cNvSpPr txBox="1"/>
      </xdr:nvSpPr>
      <xdr:spPr>
        <a:xfrm>
          <a:off x="3530111" y="951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75751</xdr:rowOff>
    </xdr:from>
    <xdr:to>
      <xdr:col>15</xdr:col>
      <xdr:colOff>101600</xdr:colOff>
      <xdr:row>57</xdr:row>
      <xdr:rowOff>5901</xdr:rowOff>
    </xdr:to>
    <xdr:sp macro="" textlink="">
      <xdr:nvSpPr>
        <xdr:cNvPr id="142" name="楕円 141"/>
        <xdr:cNvSpPr/>
      </xdr:nvSpPr>
      <xdr:spPr>
        <a:xfrm>
          <a:off x="2857500" y="967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22428</xdr:rowOff>
    </xdr:from>
    <xdr:ext cx="534377" cy="259045"/>
    <xdr:sp macro="" textlink="">
      <xdr:nvSpPr>
        <xdr:cNvPr id="143" name="テキスト ボックス 142"/>
        <xdr:cNvSpPr txBox="1"/>
      </xdr:nvSpPr>
      <xdr:spPr>
        <a:xfrm>
          <a:off x="2641111" y="9452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150558</xdr:rowOff>
    </xdr:from>
    <xdr:to>
      <xdr:col>10</xdr:col>
      <xdr:colOff>165100</xdr:colOff>
      <xdr:row>57</xdr:row>
      <xdr:rowOff>80708</xdr:rowOff>
    </xdr:to>
    <xdr:sp macro="" textlink="">
      <xdr:nvSpPr>
        <xdr:cNvPr id="144" name="楕円 143"/>
        <xdr:cNvSpPr/>
      </xdr:nvSpPr>
      <xdr:spPr>
        <a:xfrm>
          <a:off x="1968500" y="975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97235</xdr:rowOff>
    </xdr:from>
    <xdr:ext cx="534377" cy="259045"/>
    <xdr:sp macro="" textlink="">
      <xdr:nvSpPr>
        <xdr:cNvPr id="145" name="テキスト ボックス 144"/>
        <xdr:cNvSpPr txBox="1"/>
      </xdr:nvSpPr>
      <xdr:spPr>
        <a:xfrm>
          <a:off x="1752111" y="9526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122961</xdr:rowOff>
    </xdr:from>
    <xdr:to>
      <xdr:col>6</xdr:col>
      <xdr:colOff>38100</xdr:colOff>
      <xdr:row>58</xdr:row>
      <xdr:rowOff>53111</xdr:rowOff>
    </xdr:to>
    <xdr:sp macro="" textlink="">
      <xdr:nvSpPr>
        <xdr:cNvPr id="146" name="楕円 145"/>
        <xdr:cNvSpPr/>
      </xdr:nvSpPr>
      <xdr:spPr>
        <a:xfrm>
          <a:off x="1079500" y="989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69638</xdr:rowOff>
    </xdr:from>
    <xdr:ext cx="534377" cy="259045"/>
    <xdr:sp macro="" textlink="">
      <xdr:nvSpPr>
        <xdr:cNvPr id="147" name="テキスト ボックス 146"/>
        <xdr:cNvSpPr txBox="1"/>
      </xdr:nvSpPr>
      <xdr:spPr>
        <a:xfrm>
          <a:off x="863111" y="967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14839</xdr:rowOff>
    </xdr:from>
    <xdr:to>
      <xdr:col>24</xdr:col>
      <xdr:colOff>63500</xdr:colOff>
      <xdr:row>78</xdr:row>
      <xdr:rowOff>22702</xdr:rowOff>
    </xdr:to>
    <xdr:cxnSp macro="">
      <xdr:nvCxnSpPr>
        <xdr:cNvPr id="174" name="直線コネクタ 173"/>
        <xdr:cNvCxnSpPr/>
      </xdr:nvCxnSpPr>
      <xdr:spPr>
        <a:xfrm>
          <a:off x="3797300" y="13387939"/>
          <a:ext cx="838200" cy="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85031</xdr:rowOff>
    </xdr:from>
    <xdr:ext cx="469744" cy="259045"/>
    <xdr:sp macro="" textlink="">
      <xdr:nvSpPr>
        <xdr:cNvPr id="175" name="維持補修費平均値テキスト"/>
        <xdr:cNvSpPr txBox="1"/>
      </xdr:nvSpPr>
      <xdr:spPr>
        <a:xfrm>
          <a:off x="4686300" y="1311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161325</xdr:rowOff>
    </xdr:from>
    <xdr:to>
      <xdr:col>19</xdr:col>
      <xdr:colOff>177800</xdr:colOff>
      <xdr:row>78</xdr:row>
      <xdr:rowOff>14839</xdr:rowOff>
    </xdr:to>
    <xdr:cxnSp macro="">
      <xdr:nvCxnSpPr>
        <xdr:cNvPr id="177" name="直線コネクタ 176"/>
        <xdr:cNvCxnSpPr/>
      </xdr:nvCxnSpPr>
      <xdr:spPr>
        <a:xfrm>
          <a:off x="2908300" y="13362975"/>
          <a:ext cx="889000" cy="2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11940</xdr:rowOff>
    </xdr:from>
    <xdr:ext cx="469744" cy="259045"/>
    <xdr:sp macro="" textlink="">
      <xdr:nvSpPr>
        <xdr:cNvPr id="179" name="テキスト ボックス 178"/>
        <xdr:cNvSpPr txBox="1"/>
      </xdr:nvSpPr>
      <xdr:spPr>
        <a:xfrm>
          <a:off x="3562428" y="1304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161325</xdr:rowOff>
    </xdr:from>
    <xdr:to>
      <xdr:col>15</xdr:col>
      <xdr:colOff>50800</xdr:colOff>
      <xdr:row>78</xdr:row>
      <xdr:rowOff>22930</xdr:rowOff>
    </xdr:to>
    <xdr:cxnSp macro="">
      <xdr:nvCxnSpPr>
        <xdr:cNvPr id="180" name="直線コネクタ 179"/>
        <xdr:cNvCxnSpPr/>
      </xdr:nvCxnSpPr>
      <xdr:spPr>
        <a:xfrm flipV="1">
          <a:off x="2019300" y="13362975"/>
          <a:ext cx="889000" cy="3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15369</xdr:rowOff>
    </xdr:from>
    <xdr:ext cx="469744" cy="259045"/>
    <xdr:sp macro="" textlink="">
      <xdr:nvSpPr>
        <xdr:cNvPr id="182" name="テキスト ボックス 181"/>
        <xdr:cNvSpPr txBox="1"/>
      </xdr:nvSpPr>
      <xdr:spPr>
        <a:xfrm>
          <a:off x="2673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22930</xdr:rowOff>
    </xdr:from>
    <xdr:to>
      <xdr:col>10</xdr:col>
      <xdr:colOff>114300</xdr:colOff>
      <xdr:row>78</xdr:row>
      <xdr:rowOff>33082</xdr:rowOff>
    </xdr:to>
    <xdr:cxnSp macro="">
      <xdr:nvCxnSpPr>
        <xdr:cNvPr id="183" name="直線コネクタ 182"/>
        <xdr:cNvCxnSpPr/>
      </xdr:nvCxnSpPr>
      <xdr:spPr>
        <a:xfrm flipV="1">
          <a:off x="1130300" y="13396030"/>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20169</xdr:rowOff>
    </xdr:from>
    <xdr:ext cx="469744" cy="259045"/>
    <xdr:sp macro="" textlink="">
      <xdr:nvSpPr>
        <xdr:cNvPr id="185" name="テキスト ボックス 184"/>
        <xdr:cNvSpPr txBox="1"/>
      </xdr:nvSpPr>
      <xdr:spPr>
        <a:xfrm>
          <a:off x="1784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21496</xdr:rowOff>
    </xdr:from>
    <xdr:ext cx="469744" cy="259045"/>
    <xdr:sp macro="" textlink="">
      <xdr:nvSpPr>
        <xdr:cNvPr id="187" name="テキスト ボックス 186"/>
        <xdr:cNvSpPr txBox="1"/>
      </xdr:nvSpPr>
      <xdr:spPr>
        <a:xfrm>
          <a:off x="895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143352</xdr:rowOff>
    </xdr:from>
    <xdr:to>
      <xdr:col>24</xdr:col>
      <xdr:colOff>114300</xdr:colOff>
      <xdr:row>78</xdr:row>
      <xdr:rowOff>73502</xdr:rowOff>
    </xdr:to>
    <xdr:sp macro="" textlink="">
      <xdr:nvSpPr>
        <xdr:cNvPr id="193" name="楕円 192"/>
        <xdr:cNvSpPr/>
      </xdr:nvSpPr>
      <xdr:spPr>
        <a:xfrm>
          <a:off x="4584700" y="1334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58279</xdr:rowOff>
    </xdr:from>
    <xdr:ext cx="469744" cy="259045"/>
    <xdr:sp macro="" textlink="">
      <xdr:nvSpPr>
        <xdr:cNvPr id="194" name="維持補修費該当値テキスト"/>
        <xdr:cNvSpPr txBox="1"/>
      </xdr:nvSpPr>
      <xdr:spPr>
        <a:xfrm>
          <a:off x="4686300" y="13259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135489</xdr:rowOff>
    </xdr:from>
    <xdr:to>
      <xdr:col>20</xdr:col>
      <xdr:colOff>38100</xdr:colOff>
      <xdr:row>78</xdr:row>
      <xdr:rowOff>65639</xdr:rowOff>
    </xdr:to>
    <xdr:sp macro="" textlink="">
      <xdr:nvSpPr>
        <xdr:cNvPr id="195" name="楕円 194"/>
        <xdr:cNvSpPr/>
      </xdr:nvSpPr>
      <xdr:spPr>
        <a:xfrm>
          <a:off x="3746500" y="1333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56766</xdr:rowOff>
    </xdr:from>
    <xdr:ext cx="469744" cy="259045"/>
    <xdr:sp macro="" textlink="">
      <xdr:nvSpPr>
        <xdr:cNvPr id="196" name="テキスト ボックス 195"/>
        <xdr:cNvSpPr txBox="1"/>
      </xdr:nvSpPr>
      <xdr:spPr>
        <a:xfrm>
          <a:off x="3562428" y="13429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110525</xdr:rowOff>
    </xdr:from>
    <xdr:to>
      <xdr:col>15</xdr:col>
      <xdr:colOff>101600</xdr:colOff>
      <xdr:row>78</xdr:row>
      <xdr:rowOff>40675</xdr:rowOff>
    </xdr:to>
    <xdr:sp macro="" textlink="">
      <xdr:nvSpPr>
        <xdr:cNvPr id="197" name="楕円 196"/>
        <xdr:cNvSpPr/>
      </xdr:nvSpPr>
      <xdr:spPr>
        <a:xfrm>
          <a:off x="2857500" y="1331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31802</xdr:rowOff>
    </xdr:from>
    <xdr:ext cx="469744" cy="259045"/>
    <xdr:sp macro="" textlink="">
      <xdr:nvSpPr>
        <xdr:cNvPr id="198" name="テキスト ボックス 197"/>
        <xdr:cNvSpPr txBox="1"/>
      </xdr:nvSpPr>
      <xdr:spPr>
        <a:xfrm>
          <a:off x="2673428" y="13404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143580</xdr:rowOff>
    </xdr:from>
    <xdr:to>
      <xdr:col>10</xdr:col>
      <xdr:colOff>165100</xdr:colOff>
      <xdr:row>78</xdr:row>
      <xdr:rowOff>73730</xdr:rowOff>
    </xdr:to>
    <xdr:sp macro="" textlink="">
      <xdr:nvSpPr>
        <xdr:cNvPr id="199" name="楕円 198"/>
        <xdr:cNvSpPr/>
      </xdr:nvSpPr>
      <xdr:spPr>
        <a:xfrm>
          <a:off x="1968500" y="1334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64857</xdr:rowOff>
    </xdr:from>
    <xdr:ext cx="469744" cy="259045"/>
    <xdr:sp macro="" textlink="">
      <xdr:nvSpPr>
        <xdr:cNvPr id="200" name="テキスト ボックス 199"/>
        <xdr:cNvSpPr txBox="1"/>
      </xdr:nvSpPr>
      <xdr:spPr>
        <a:xfrm>
          <a:off x="1784428" y="1343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153732</xdr:rowOff>
    </xdr:from>
    <xdr:to>
      <xdr:col>6</xdr:col>
      <xdr:colOff>38100</xdr:colOff>
      <xdr:row>78</xdr:row>
      <xdr:rowOff>83882</xdr:rowOff>
    </xdr:to>
    <xdr:sp macro="" textlink="">
      <xdr:nvSpPr>
        <xdr:cNvPr id="201" name="楕円 200"/>
        <xdr:cNvSpPr/>
      </xdr:nvSpPr>
      <xdr:spPr>
        <a:xfrm>
          <a:off x="1079500" y="1335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75009</xdr:rowOff>
    </xdr:from>
    <xdr:ext cx="469744" cy="259045"/>
    <xdr:sp macro="" textlink="">
      <xdr:nvSpPr>
        <xdr:cNvPr id="202" name="テキスト ボックス 201"/>
        <xdr:cNvSpPr txBox="1"/>
      </xdr:nvSpPr>
      <xdr:spPr>
        <a:xfrm>
          <a:off x="895428" y="1344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65884</xdr:rowOff>
    </xdr:from>
    <xdr:to>
      <xdr:col>24</xdr:col>
      <xdr:colOff>63500</xdr:colOff>
      <xdr:row>98</xdr:row>
      <xdr:rowOff>119638</xdr:rowOff>
    </xdr:to>
    <xdr:cxnSp macro="">
      <xdr:nvCxnSpPr>
        <xdr:cNvPr id="234" name="直線コネクタ 233"/>
        <xdr:cNvCxnSpPr/>
      </xdr:nvCxnSpPr>
      <xdr:spPr>
        <a:xfrm flipV="1">
          <a:off x="3797300" y="16867984"/>
          <a:ext cx="838200" cy="5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58056</xdr:rowOff>
    </xdr:from>
    <xdr:ext cx="599010" cy="259045"/>
    <xdr:sp macro="" textlink="">
      <xdr:nvSpPr>
        <xdr:cNvPr id="235" name="扶助費平均値テキスト"/>
        <xdr:cNvSpPr txBox="1"/>
      </xdr:nvSpPr>
      <xdr:spPr>
        <a:xfrm>
          <a:off x="4686300" y="16345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119638</xdr:rowOff>
    </xdr:from>
    <xdr:to>
      <xdr:col>19</xdr:col>
      <xdr:colOff>177800</xdr:colOff>
      <xdr:row>99</xdr:row>
      <xdr:rowOff>42404</xdr:rowOff>
    </xdr:to>
    <xdr:cxnSp macro="">
      <xdr:nvCxnSpPr>
        <xdr:cNvPr id="237" name="直線コネクタ 236"/>
        <xdr:cNvCxnSpPr/>
      </xdr:nvCxnSpPr>
      <xdr:spPr>
        <a:xfrm flipV="1">
          <a:off x="2908300" y="16921738"/>
          <a:ext cx="889000" cy="9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101762</xdr:rowOff>
    </xdr:from>
    <xdr:ext cx="534377" cy="259045"/>
    <xdr:sp macro="" textlink="">
      <xdr:nvSpPr>
        <xdr:cNvPr id="239" name="テキスト ボックス 238"/>
        <xdr:cNvSpPr txBox="1"/>
      </xdr:nvSpPr>
      <xdr:spPr>
        <a:xfrm>
          <a:off x="3530111" y="1638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52484</xdr:rowOff>
    </xdr:from>
    <xdr:to>
      <xdr:col>15</xdr:col>
      <xdr:colOff>50800</xdr:colOff>
      <xdr:row>99</xdr:row>
      <xdr:rowOff>42404</xdr:rowOff>
    </xdr:to>
    <xdr:cxnSp macro="">
      <xdr:nvCxnSpPr>
        <xdr:cNvPr id="240" name="直線コネクタ 239"/>
        <xdr:cNvCxnSpPr/>
      </xdr:nvCxnSpPr>
      <xdr:spPr>
        <a:xfrm>
          <a:off x="2019300" y="16854584"/>
          <a:ext cx="889000" cy="16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25072</xdr:rowOff>
    </xdr:from>
    <xdr:ext cx="534377" cy="259045"/>
    <xdr:sp macro="" textlink="">
      <xdr:nvSpPr>
        <xdr:cNvPr id="242" name="テキスト ボックス 241"/>
        <xdr:cNvSpPr txBox="1"/>
      </xdr:nvSpPr>
      <xdr:spPr>
        <a:xfrm>
          <a:off x="2641111" y="1648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52484</xdr:rowOff>
    </xdr:from>
    <xdr:to>
      <xdr:col>10</xdr:col>
      <xdr:colOff>114300</xdr:colOff>
      <xdr:row>99</xdr:row>
      <xdr:rowOff>126550</xdr:rowOff>
    </xdr:to>
    <xdr:cxnSp macro="">
      <xdr:nvCxnSpPr>
        <xdr:cNvPr id="243" name="直線コネクタ 242"/>
        <xdr:cNvCxnSpPr/>
      </xdr:nvCxnSpPr>
      <xdr:spPr>
        <a:xfrm flipV="1">
          <a:off x="1130300" y="16854584"/>
          <a:ext cx="889000" cy="24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64566</xdr:rowOff>
    </xdr:from>
    <xdr:ext cx="599010" cy="259045"/>
    <xdr:sp macro="" textlink="">
      <xdr:nvSpPr>
        <xdr:cNvPr id="245" name="テキスト ボックス 244"/>
        <xdr:cNvSpPr txBox="1"/>
      </xdr:nvSpPr>
      <xdr:spPr>
        <a:xfrm>
          <a:off x="1719795" y="16352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164671</xdr:rowOff>
    </xdr:from>
    <xdr:ext cx="534377" cy="259045"/>
    <xdr:sp macro="" textlink="">
      <xdr:nvSpPr>
        <xdr:cNvPr id="247" name="テキスト ボックス 246"/>
        <xdr:cNvSpPr txBox="1"/>
      </xdr:nvSpPr>
      <xdr:spPr>
        <a:xfrm>
          <a:off x="863111" y="1662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15084</xdr:rowOff>
    </xdr:from>
    <xdr:to>
      <xdr:col>24</xdr:col>
      <xdr:colOff>114300</xdr:colOff>
      <xdr:row>98</xdr:row>
      <xdr:rowOff>116684</xdr:rowOff>
    </xdr:to>
    <xdr:sp macro="" textlink="">
      <xdr:nvSpPr>
        <xdr:cNvPr id="253" name="楕円 252"/>
        <xdr:cNvSpPr/>
      </xdr:nvSpPr>
      <xdr:spPr>
        <a:xfrm>
          <a:off x="4584700" y="1681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164961</xdr:rowOff>
    </xdr:from>
    <xdr:ext cx="534377" cy="259045"/>
    <xdr:sp macro="" textlink="">
      <xdr:nvSpPr>
        <xdr:cNvPr id="254" name="扶助費該当値テキスト"/>
        <xdr:cNvSpPr txBox="1"/>
      </xdr:nvSpPr>
      <xdr:spPr>
        <a:xfrm>
          <a:off x="4686300" y="1679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68838</xdr:rowOff>
    </xdr:from>
    <xdr:to>
      <xdr:col>20</xdr:col>
      <xdr:colOff>38100</xdr:colOff>
      <xdr:row>98</xdr:row>
      <xdr:rowOff>170438</xdr:rowOff>
    </xdr:to>
    <xdr:sp macro="" textlink="">
      <xdr:nvSpPr>
        <xdr:cNvPr id="255" name="楕円 254"/>
        <xdr:cNvSpPr/>
      </xdr:nvSpPr>
      <xdr:spPr>
        <a:xfrm>
          <a:off x="3746500" y="1687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161565</xdr:rowOff>
    </xdr:from>
    <xdr:ext cx="534377" cy="259045"/>
    <xdr:sp macro="" textlink="">
      <xdr:nvSpPr>
        <xdr:cNvPr id="256" name="テキスト ボックス 255"/>
        <xdr:cNvSpPr txBox="1"/>
      </xdr:nvSpPr>
      <xdr:spPr>
        <a:xfrm>
          <a:off x="3530111" y="1696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163054</xdr:rowOff>
    </xdr:from>
    <xdr:to>
      <xdr:col>15</xdr:col>
      <xdr:colOff>101600</xdr:colOff>
      <xdr:row>99</xdr:row>
      <xdr:rowOff>93204</xdr:rowOff>
    </xdr:to>
    <xdr:sp macro="" textlink="">
      <xdr:nvSpPr>
        <xdr:cNvPr id="257" name="楕円 256"/>
        <xdr:cNvSpPr/>
      </xdr:nvSpPr>
      <xdr:spPr>
        <a:xfrm>
          <a:off x="2857500" y="16965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84331</xdr:rowOff>
    </xdr:from>
    <xdr:ext cx="534377" cy="259045"/>
    <xdr:sp macro="" textlink="">
      <xdr:nvSpPr>
        <xdr:cNvPr id="258" name="テキスト ボックス 257"/>
        <xdr:cNvSpPr txBox="1"/>
      </xdr:nvSpPr>
      <xdr:spPr>
        <a:xfrm>
          <a:off x="2641111" y="1705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1684</xdr:rowOff>
    </xdr:from>
    <xdr:to>
      <xdr:col>10</xdr:col>
      <xdr:colOff>165100</xdr:colOff>
      <xdr:row>98</xdr:row>
      <xdr:rowOff>103284</xdr:rowOff>
    </xdr:to>
    <xdr:sp macro="" textlink="">
      <xdr:nvSpPr>
        <xdr:cNvPr id="259" name="楕円 258"/>
        <xdr:cNvSpPr/>
      </xdr:nvSpPr>
      <xdr:spPr>
        <a:xfrm>
          <a:off x="1968500" y="16803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94411</xdr:rowOff>
    </xdr:from>
    <xdr:ext cx="534377" cy="259045"/>
    <xdr:sp macro="" textlink="">
      <xdr:nvSpPr>
        <xdr:cNvPr id="260" name="テキスト ボックス 259"/>
        <xdr:cNvSpPr txBox="1"/>
      </xdr:nvSpPr>
      <xdr:spPr>
        <a:xfrm>
          <a:off x="1752111" y="1689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75750</xdr:rowOff>
    </xdr:from>
    <xdr:to>
      <xdr:col>6</xdr:col>
      <xdr:colOff>38100</xdr:colOff>
      <xdr:row>100</xdr:row>
      <xdr:rowOff>5900</xdr:rowOff>
    </xdr:to>
    <xdr:sp macro="" textlink="">
      <xdr:nvSpPr>
        <xdr:cNvPr id="261" name="楕円 260"/>
        <xdr:cNvSpPr/>
      </xdr:nvSpPr>
      <xdr:spPr>
        <a:xfrm>
          <a:off x="1079500" y="170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168477</xdr:rowOff>
    </xdr:from>
    <xdr:ext cx="534377" cy="259045"/>
    <xdr:sp macro="" textlink="">
      <xdr:nvSpPr>
        <xdr:cNvPr id="262" name="テキスト ボックス 261"/>
        <xdr:cNvSpPr txBox="1"/>
      </xdr:nvSpPr>
      <xdr:spPr>
        <a:xfrm>
          <a:off x="863111" y="1714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27349</xdr:rowOff>
    </xdr:from>
    <xdr:to>
      <xdr:col>54</xdr:col>
      <xdr:colOff>189865</xdr:colOff>
      <xdr:row>39</xdr:row>
      <xdr:rowOff>169701</xdr:rowOff>
    </xdr:to>
    <xdr:cxnSp macro="">
      <xdr:nvCxnSpPr>
        <xdr:cNvPr id="289" name="直線コネクタ 288"/>
        <xdr:cNvCxnSpPr/>
      </xdr:nvCxnSpPr>
      <xdr:spPr>
        <a:xfrm flipV="1">
          <a:off x="10475595" y="5342299"/>
          <a:ext cx="1270" cy="151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2078</xdr:rowOff>
    </xdr:from>
    <xdr:ext cx="534377" cy="259045"/>
    <xdr:sp macro="" textlink="">
      <xdr:nvSpPr>
        <xdr:cNvPr id="290" name="補助費等最小値テキスト"/>
        <xdr:cNvSpPr txBox="1"/>
      </xdr:nvSpPr>
      <xdr:spPr>
        <a:xfrm>
          <a:off x="10528300" y="68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169701</xdr:rowOff>
    </xdr:from>
    <xdr:to>
      <xdr:col>55</xdr:col>
      <xdr:colOff>88900</xdr:colOff>
      <xdr:row>39</xdr:row>
      <xdr:rowOff>169701</xdr:rowOff>
    </xdr:to>
    <xdr:cxnSp macro="">
      <xdr:nvCxnSpPr>
        <xdr:cNvPr id="291" name="直線コネクタ 290"/>
        <xdr:cNvCxnSpPr/>
      </xdr:nvCxnSpPr>
      <xdr:spPr>
        <a:xfrm>
          <a:off x="10388600" y="6856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145476</xdr:rowOff>
    </xdr:from>
    <xdr:ext cx="599010" cy="259045"/>
    <xdr:sp macro="" textlink="">
      <xdr:nvSpPr>
        <xdr:cNvPr id="292" name="補助費等最大値テキスト"/>
        <xdr:cNvSpPr txBox="1"/>
      </xdr:nvSpPr>
      <xdr:spPr>
        <a:xfrm>
          <a:off x="10528300" y="511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27349</xdr:rowOff>
    </xdr:from>
    <xdr:to>
      <xdr:col>55</xdr:col>
      <xdr:colOff>88900</xdr:colOff>
      <xdr:row>31</xdr:row>
      <xdr:rowOff>27349</xdr:rowOff>
    </xdr:to>
    <xdr:cxnSp macro="">
      <xdr:nvCxnSpPr>
        <xdr:cNvPr id="293" name="直線コネクタ 292"/>
        <xdr:cNvCxnSpPr/>
      </xdr:nvCxnSpPr>
      <xdr:spPr>
        <a:xfrm>
          <a:off x="10388600" y="534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77521</xdr:rowOff>
    </xdr:from>
    <xdr:to>
      <xdr:col>55</xdr:col>
      <xdr:colOff>0</xdr:colOff>
      <xdr:row>38</xdr:row>
      <xdr:rowOff>110472</xdr:rowOff>
    </xdr:to>
    <xdr:cxnSp macro="">
      <xdr:nvCxnSpPr>
        <xdr:cNvPr id="294" name="直線コネクタ 293"/>
        <xdr:cNvCxnSpPr/>
      </xdr:nvCxnSpPr>
      <xdr:spPr>
        <a:xfrm>
          <a:off x="9639300" y="6592621"/>
          <a:ext cx="838200" cy="3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84182</xdr:rowOff>
    </xdr:from>
    <xdr:ext cx="534377" cy="259045"/>
    <xdr:sp macro="" textlink="">
      <xdr:nvSpPr>
        <xdr:cNvPr id="295" name="補助費等平均値テキスト"/>
        <xdr:cNvSpPr txBox="1"/>
      </xdr:nvSpPr>
      <xdr:spPr>
        <a:xfrm>
          <a:off x="10528300" y="6256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61305</xdr:rowOff>
    </xdr:from>
    <xdr:to>
      <xdr:col>55</xdr:col>
      <xdr:colOff>50800</xdr:colOff>
      <xdr:row>37</xdr:row>
      <xdr:rowOff>162905</xdr:rowOff>
    </xdr:to>
    <xdr:sp macro="" textlink="">
      <xdr:nvSpPr>
        <xdr:cNvPr id="296" name="フローチャート: 判断 295"/>
        <xdr:cNvSpPr/>
      </xdr:nvSpPr>
      <xdr:spPr>
        <a:xfrm>
          <a:off x="10426700" y="640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52298</xdr:rowOff>
    </xdr:from>
    <xdr:to>
      <xdr:col>50</xdr:col>
      <xdr:colOff>114300</xdr:colOff>
      <xdr:row>38</xdr:row>
      <xdr:rowOff>77521</xdr:rowOff>
    </xdr:to>
    <xdr:cxnSp macro="">
      <xdr:nvCxnSpPr>
        <xdr:cNvPr id="297" name="直線コネクタ 296"/>
        <xdr:cNvCxnSpPr/>
      </xdr:nvCxnSpPr>
      <xdr:spPr>
        <a:xfrm>
          <a:off x="8750300" y="6567398"/>
          <a:ext cx="889000" cy="2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81530</xdr:rowOff>
    </xdr:from>
    <xdr:to>
      <xdr:col>50</xdr:col>
      <xdr:colOff>165100</xdr:colOff>
      <xdr:row>38</xdr:row>
      <xdr:rowOff>11680</xdr:rowOff>
    </xdr:to>
    <xdr:sp macro="" textlink="">
      <xdr:nvSpPr>
        <xdr:cNvPr id="298" name="フローチャート: 判断 297"/>
        <xdr:cNvSpPr/>
      </xdr:nvSpPr>
      <xdr:spPr>
        <a:xfrm>
          <a:off x="95885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28207</xdr:rowOff>
    </xdr:from>
    <xdr:ext cx="534377" cy="259045"/>
    <xdr:sp macro="" textlink="">
      <xdr:nvSpPr>
        <xdr:cNvPr id="299" name="テキスト ボックス 298"/>
        <xdr:cNvSpPr txBox="1"/>
      </xdr:nvSpPr>
      <xdr:spPr>
        <a:xfrm>
          <a:off x="9372111" y="620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52298</xdr:rowOff>
    </xdr:from>
    <xdr:to>
      <xdr:col>45</xdr:col>
      <xdr:colOff>177800</xdr:colOff>
      <xdr:row>38</xdr:row>
      <xdr:rowOff>105018</xdr:rowOff>
    </xdr:to>
    <xdr:cxnSp macro="">
      <xdr:nvCxnSpPr>
        <xdr:cNvPr id="300" name="直線コネクタ 299"/>
        <xdr:cNvCxnSpPr/>
      </xdr:nvCxnSpPr>
      <xdr:spPr>
        <a:xfrm flipV="1">
          <a:off x="7861300" y="6567398"/>
          <a:ext cx="889000" cy="5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82097</xdr:rowOff>
    </xdr:from>
    <xdr:to>
      <xdr:col>46</xdr:col>
      <xdr:colOff>38100</xdr:colOff>
      <xdr:row>38</xdr:row>
      <xdr:rowOff>12247</xdr:rowOff>
    </xdr:to>
    <xdr:sp macro="" textlink="">
      <xdr:nvSpPr>
        <xdr:cNvPr id="301" name="フローチャート: 判断 300"/>
        <xdr:cNvSpPr/>
      </xdr:nvSpPr>
      <xdr:spPr>
        <a:xfrm>
          <a:off x="8699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28774</xdr:rowOff>
    </xdr:from>
    <xdr:ext cx="534377" cy="259045"/>
    <xdr:sp macro="" textlink="">
      <xdr:nvSpPr>
        <xdr:cNvPr id="302" name="テキスト ボックス 301"/>
        <xdr:cNvSpPr txBox="1"/>
      </xdr:nvSpPr>
      <xdr:spPr>
        <a:xfrm>
          <a:off x="8483111" y="620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44896</xdr:rowOff>
    </xdr:from>
    <xdr:to>
      <xdr:col>41</xdr:col>
      <xdr:colOff>50800</xdr:colOff>
      <xdr:row>38</xdr:row>
      <xdr:rowOff>105018</xdr:rowOff>
    </xdr:to>
    <xdr:cxnSp macro="">
      <xdr:nvCxnSpPr>
        <xdr:cNvPr id="303" name="直線コネクタ 302"/>
        <xdr:cNvCxnSpPr/>
      </xdr:nvCxnSpPr>
      <xdr:spPr>
        <a:xfrm>
          <a:off x="6972300" y="5531296"/>
          <a:ext cx="889000" cy="108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124235</xdr:rowOff>
    </xdr:from>
    <xdr:to>
      <xdr:col>41</xdr:col>
      <xdr:colOff>101600</xdr:colOff>
      <xdr:row>38</xdr:row>
      <xdr:rowOff>54385</xdr:rowOff>
    </xdr:to>
    <xdr:sp macro="" textlink="">
      <xdr:nvSpPr>
        <xdr:cNvPr id="304" name="フローチャート: 判断 303"/>
        <xdr:cNvSpPr/>
      </xdr:nvSpPr>
      <xdr:spPr>
        <a:xfrm>
          <a:off x="7810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70912</xdr:rowOff>
    </xdr:from>
    <xdr:ext cx="534377" cy="259045"/>
    <xdr:sp macro="" textlink="">
      <xdr:nvSpPr>
        <xdr:cNvPr id="305" name="テキスト ボックス 304"/>
        <xdr:cNvSpPr txBox="1"/>
      </xdr:nvSpPr>
      <xdr:spPr>
        <a:xfrm>
          <a:off x="7594111" y="624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66443</xdr:rowOff>
    </xdr:from>
    <xdr:to>
      <xdr:col>36</xdr:col>
      <xdr:colOff>165100</xdr:colOff>
      <xdr:row>31</xdr:row>
      <xdr:rowOff>168043</xdr:rowOff>
    </xdr:to>
    <xdr:sp macro="" textlink="">
      <xdr:nvSpPr>
        <xdr:cNvPr id="306" name="フローチャート: 判断 305"/>
        <xdr:cNvSpPr/>
      </xdr:nvSpPr>
      <xdr:spPr>
        <a:xfrm>
          <a:off x="6921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13120</xdr:rowOff>
    </xdr:from>
    <xdr:ext cx="599010" cy="259045"/>
    <xdr:sp macro="" textlink="">
      <xdr:nvSpPr>
        <xdr:cNvPr id="307" name="テキスト ボックス 306"/>
        <xdr:cNvSpPr txBox="1"/>
      </xdr:nvSpPr>
      <xdr:spPr>
        <a:xfrm>
          <a:off x="6672795" y="51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59672</xdr:rowOff>
    </xdr:from>
    <xdr:to>
      <xdr:col>55</xdr:col>
      <xdr:colOff>50800</xdr:colOff>
      <xdr:row>38</xdr:row>
      <xdr:rowOff>161272</xdr:rowOff>
    </xdr:to>
    <xdr:sp macro="" textlink="">
      <xdr:nvSpPr>
        <xdr:cNvPr id="313" name="楕円 312"/>
        <xdr:cNvSpPr/>
      </xdr:nvSpPr>
      <xdr:spPr>
        <a:xfrm>
          <a:off x="10426700" y="657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38099</xdr:rowOff>
    </xdr:from>
    <xdr:ext cx="534377" cy="259045"/>
    <xdr:sp macro="" textlink="">
      <xdr:nvSpPr>
        <xdr:cNvPr id="314" name="補助費等該当値テキスト"/>
        <xdr:cNvSpPr txBox="1"/>
      </xdr:nvSpPr>
      <xdr:spPr>
        <a:xfrm>
          <a:off x="10528300" y="6553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26721</xdr:rowOff>
    </xdr:from>
    <xdr:to>
      <xdr:col>50</xdr:col>
      <xdr:colOff>165100</xdr:colOff>
      <xdr:row>38</xdr:row>
      <xdr:rowOff>128321</xdr:rowOff>
    </xdr:to>
    <xdr:sp macro="" textlink="">
      <xdr:nvSpPr>
        <xdr:cNvPr id="315" name="楕円 314"/>
        <xdr:cNvSpPr/>
      </xdr:nvSpPr>
      <xdr:spPr>
        <a:xfrm>
          <a:off x="9588500" y="654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119448</xdr:rowOff>
    </xdr:from>
    <xdr:ext cx="534377" cy="259045"/>
    <xdr:sp macro="" textlink="">
      <xdr:nvSpPr>
        <xdr:cNvPr id="316" name="テキスト ボックス 315"/>
        <xdr:cNvSpPr txBox="1"/>
      </xdr:nvSpPr>
      <xdr:spPr>
        <a:xfrm>
          <a:off x="9372111" y="663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1498</xdr:rowOff>
    </xdr:from>
    <xdr:to>
      <xdr:col>46</xdr:col>
      <xdr:colOff>38100</xdr:colOff>
      <xdr:row>38</xdr:row>
      <xdr:rowOff>103098</xdr:rowOff>
    </xdr:to>
    <xdr:sp macro="" textlink="">
      <xdr:nvSpPr>
        <xdr:cNvPr id="317" name="楕円 316"/>
        <xdr:cNvSpPr/>
      </xdr:nvSpPr>
      <xdr:spPr>
        <a:xfrm>
          <a:off x="8699500" y="651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94225</xdr:rowOff>
    </xdr:from>
    <xdr:ext cx="534377" cy="259045"/>
    <xdr:sp macro="" textlink="">
      <xdr:nvSpPr>
        <xdr:cNvPr id="318" name="テキスト ボックス 317"/>
        <xdr:cNvSpPr txBox="1"/>
      </xdr:nvSpPr>
      <xdr:spPr>
        <a:xfrm>
          <a:off x="8483111" y="660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54218</xdr:rowOff>
    </xdr:from>
    <xdr:to>
      <xdr:col>41</xdr:col>
      <xdr:colOff>101600</xdr:colOff>
      <xdr:row>38</xdr:row>
      <xdr:rowOff>155818</xdr:rowOff>
    </xdr:to>
    <xdr:sp macro="" textlink="">
      <xdr:nvSpPr>
        <xdr:cNvPr id="319" name="楕円 318"/>
        <xdr:cNvSpPr/>
      </xdr:nvSpPr>
      <xdr:spPr>
        <a:xfrm>
          <a:off x="7810500" y="656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146945</xdr:rowOff>
    </xdr:from>
    <xdr:ext cx="534377" cy="259045"/>
    <xdr:sp macro="" textlink="">
      <xdr:nvSpPr>
        <xdr:cNvPr id="320" name="テキスト ボックス 319"/>
        <xdr:cNvSpPr txBox="1"/>
      </xdr:nvSpPr>
      <xdr:spPr>
        <a:xfrm>
          <a:off x="7594111" y="666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165546</xdr:rowOff>
    </xdr:from>
    <xdr:to>
      <xdr:col>36</xdr:col>
      <xdr:colOff>165100</xdr:colOff>
      <xdr:row>32</xdr:row>
      <xdr:rowOff>95696</xdr:rowOff>
    </xdr:to>
    <xdr:sp macro="" textlink="">
      <xdr:nvSpPr>
        <xdr:cNvPr id="321" name="楕円 320"/>
        <xdr:cNvSpPr/>
      </xdr:nvSpPr>
      <xdr:spPr>
        <a:xfrm>
          <a:off x="6921500" y="548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86823</xdr:rowOff>
    </xdr:from>
    <xdr:ext cx="599010" cy="259045"/>
    <xdr:sp macro="" textlink="">
      <xdr:nvSpPr>
        <xdr:cNvPr id="322" name="テキスト ボックス 321"/>
        <xdr:cNvSpPr txBox="1"/>
      </xdr:nvSpPr>
      <xdr:spPr>
        <a:xfrm>
          <a:off x="6672795" y="5573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2" name="直線コネクタ 341"/>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3" name="普通建設事業費最小値テキスト"/>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4" name="直線コネクタ 343"/>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5" name="普通建設事業費最大値テキスト"/>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6" name="直線コネクタ 345"/>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19879</xdr:rowOff>
    </xdr:from>
    <xdr:to>
      <xdr:col>55</xdr:col>
      <xdr:colOff>0</xdr:colOff>
      <xdr:row>57</xdr:row>
      <xdr:rowOff>89865</xdr:rowOff>
    </xdr:to>
    <xdr:cxnSp macro="">
      <xdr:nvCxnSpPr>
        <xdr:cNvPr id="347" name="直線コネクタ 346"/>
        <xdr:cNvCxnSpPr/>
      </xdr:nvCxnSpPr>
      <xdr:spPr>
        <a:xfrm>
          <a:off x="9639300" y="9792529"/>
          <a:ext cx="838200" cy="69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28218</xdr:rowOff>
    </xdr:from>
    <xdr:ext cx="534377" cy="259045"/>
    <xdr:sp macro="" textlink="">
      <xdr:nvSpPr>
        <xdr:cNvPr id="348" name="普通建設事業費平均値テキスト"/>
        <xdr:cNvSpPr txBox="1"/>
      </xdr:nvSpPr>
      <xdr:spPr>
        <a:xfrm>
          <a:off x="10528300" y="94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49" name="フローチャート: 判断 348"/>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19879</xdr:rowOff>
    </xdr:from>
    <xdr:to>
      <xdr:col>50</xdr:col>
      <xdr:colOff>114300</xdr:colOff>
      <xdr:row>57</xdr:row>
      <xdr:rowOff>61502</xdr:rowOff>
    </xdr:to>
    <xdr:cxnSp macro="">
      <xdr:nvCxnSpPr>
        <xdr:cNvPr id="350" name="直線コネクタ 349"/>
        <xdr:cNvCxnSpPr/>
      </xdr:nvCxnSpPr>
      <xdr:spPr>
        <a:xfrm flipV="1">
          <a:off x="8750300" y="9792529"/>
          <a:ext cx="889000" cy="4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1" name="フローチャート: 判断 350"/>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52" name="テキスト ボックス 351"/>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25600</xdr:rowOff>
    </xdr:from>
    <xdr:to>
      <xdr:col>45</xdr:col>
      <xdr:colOff>177800</xdr:colOff>
      <xdr:row>57</xdr:row>
      <xdr:rowOff>61502</xdr:rowOff>
    </xdr:to>
    <xdr:cxnSp macro="">
      <xdr:nvCxnSpPr>
        <xdr:cNvPr id="353" name="直線コネクタ 352"/>
        <xdr:cNvCxnSpPr/>
      </xdr:nvCxnSpPr>
      <xdr:spPr>
        <a:xfrm>
          <a:off x="7861300" y="9798250"/>
          <a:ext cx="889000" cy="35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4" name="フローチャート: 判断 353"/>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16015</xdr:rowOff>
    </xdr:from>
    <xdr:ext cx="534377" cy="259045"/>
    <xdr:sp macro="" textlink="">
      <xdr:nvSpPr>
        <xdr:cNvPr id="355" name="テキスト ボックス 354"/>
        <xdr:cNvSpPr txBox="1"/>
      </xdr:nvSpPr>
      <xdr:spPr>
        <a:xfrm>
          <a:off x="8483111" y="944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100312</xdr:rowOff>
    </xdr:from>
    <xdr:to>
      <xdr:col>41</xdr:col>
      <xdr:colOff>50800</xdr:colOff>
      <xdr:row>57</xdr:row>
      <xdr:rowOff>25600</xdr:rowOff>
    </xdr:to>
    <xdr:cxnSp macro="">
      <xdr:nvCxnSpPr>
        <xdr:cNvPr id="356" name="直線コネクタ 355"/>
        <xdr:cNvCxnSpPr/>
      </xdr:nvCxnSpPr>
      <xdr:spPr>
        <a:xfrm>
          <a:off x="6972300" y="9701512"/>
          <a:ext cx="889000" cy="9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7" name="フローチャート: 判断 356"/>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166102</xdr:rowOff>
    </xdr:from>
    <xdr:ext cx="534377" cy="259045"/>
    <xdr:sp macro="" textlink="">
      <xdr:nvSpPr>
        <xdr:cNvPr id="358" name="テキスト ボックス 357"/>
        <xdr:cNvSpPr txBox="1"/>
      </xdr:nvSpPr>
      <xdr:spPr>
        <a:xfrm>
          <a:off x="7594111" y="942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59" name="フローチャート: 判断 358"/>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138058</xdr:rowOff>
    </xdr:from>
    <xdr:ext cx="534377" cy="259045"/>
    <xdr:sp macro="" textlink="">
      <xdr:nvSpPr>
        <xdr:cNvPr id="360" name="テキスト ボックス 359"/>
        <xdr:cNvSpPr txBox="1"/>
      </xdr:nvSpPr>
      <xdr:spPr>
        <a:xfrm>
          <a:off x="6705111" y="939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39065</xdr:rowOff>
    </xdr:from>
    <xdr:to>
      <xdr:col>55</xdr:col>
      <xdr:colOff>50800</xdr:colOff>
      <xdr:row>57</xdr:row>
      <xdr:rowOff>140665</xdr:rowOff>
    </xdr:to>
    <xdr:sp macro="" textlink="">
      <xdr:nvSpPr>
        <xdr:cNvPr id="366" name="楕円 365"/>
        <xdr:cNvSpPr/>
      </xdr:nvSpPr>
      <xdr:spPr>
        <a:xfrm>
          <a:off x="10426700" y="981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125442</xdr:rowOff>
    </xdr:from>
    <xdr:ext cx="534377" cy="259045"/>
    <xdr:sp macro="" textlink="">
      <xdr:nvSpPr>
        <xdr:cNvPr id="367" name="普通建設事業費該当値テキスト"/>
        <xdr:cNvSpPr txBox="1"/>
      </xdr:nvSpPr>
      <xdr:spPr>
        <a:xfrm>
          <a:off x="10528300" y="972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140529</xdr:rowOff>
    </xdr:from>
    <xdr:to>
      <xdr:col>50</xdr:col>
      <xdr:colOff>165100</xdr:colOff>
      <xdr:row>57</xdr:row>
      <xdr:rowOff>70679</xdr:rowOff>
    </xdr:to>
    <xdr:sp macro="" textlink="">
      <xdr:nvSpPr>
        <xdr:cNvPr id="368" name="楕円 367"/>
        <xdr:cNvSpPr/>
      </xdr:nvSpPr>
      <xdr:spPr>
        <a:xfrm>
          <a:off x="9588500" y="974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61806</xdr:rowOff>
    </xdr:from>
    <xdr:ext cx="534377" cy="259045"/>
    <xdr:sp macro="" textlink="">
      <xdr:nvSpPr>
        <xdr:cNvPr id="369" name="テキスト ボックス 368"/>
        <xdr:cNvSpPr txBox="1"/>
      </xdr:nvSpPr>
      <xdr:spPr>
        <a:xfrm>
          <a:off x="9372111" y="983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10702</xdr:rowOff>
    </xdr:from>
    <xdr:to>
      <xdr:col>46</xdr:col>
      <xdr:colOff>38100</xdr:colOff>
      <xdr:row>57</xdr:row>
      <xdr:rowOff>112302</xdr:rowOff>
    </xdr:to>
    <xdr:sp macro="" textlink="">
      <xdr:nvSpPr>
        <xdr:cNvPr id="370" name="楕円 369"/>
        <xdr:cNvSpPr/>
      </xdr:nvSpPr>
      <xdr:spPr>
        <a:xfrm>
          <a:off x="8699500" y="978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103429</xdr:rowOff>
    </xdr:from>
    <xdr:ext cx="534377" cy="259045"/>
    <xdr:sp macro="" textlink="">
      <xdr:nvSpPr>
        <xdr:cNvPr id="371" name="テキスト ボックス 370"/>
        <xdr:cNvSpPr txBox="1"/>
      </xdr:nvSpPr>
      <xdr:spPr>
        <a:xfrm>
          <a:off x="8483111" y="987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146250</xdr:rowOff>
    </xdr:from>
    <xdr:to>
      <xdr:col>41</xdr:col>
      <xdr:colOff>101600</xdr:colOff>
      <xdr:row>57</xdr:row>
      <xdr:rowOff>76400</xdr:rowOff>
    </xdr:to>
    <xdr:sp macro="" textlink="">
      <xdr:nvSpPr>
        <xdr:cNvPr id="372" name="楕円 371"/>
        <xdr:cNvSpPr/>
      </xdr:nvSpPr>
      <xdr:spPr>
        <a:xfrm>
          <a:off x="7810500" y="97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67527</xdr:rowOff>
    </xdr:from>
    <xdr:ext cx="534377" cy="259045"/>
    <xdr:sp macro="" textlink="">
      <xdr:nvSpPr>
        <xdr:cNvPr id="373" name="テキスト ボックス 372"/>
        <xdr:cNvSpPr txBox="1"/>
      </xdr:nvSpPr>
      <xdr:spPr>
        <a:xfrm>
          <a:off x="7594111" y="984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49512</xdr:rowOff>
    </xdr:from>
    <xdr:to>
      <xdr:col>36</xdr:col>
      <xdr:colOff>165100</xdr:colOff>
      <xdr:row>56</xdr:row>
      <xdr:rowOff>151112</xdr:rowOff>
    </xdr:to>
    <xdr:sp macro="" textlink="">
      <xdr:nvSpPr>
        <xdr:cNvPr id="374" name="楕円 373"/>
        <xdr:cNvSpPr/>
      </xdr:nvSpPr>
      <xdr:spPr>
        <a:xfrm>
          <a:off x="6921500" y="965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142239</xdr:rowOff>
    </xdr:from>
    <xdr:ext cx="534377" cy="259045"/>
    <xdr:sp macro="" textlink="">
      <xdr:nvSpPr>
        <xdr:cNvPr id="375" name="テキスト ボックス 374"/>
        <xdr:cNvSpPr txBox="1"/>
      </xdr:nvSpPr>
      <xdr:spPr>
        <a:xfrm>
          <a:off x="6705111" y="974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399" name="直線コネクタ 398"/>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2" name="普通建設事業費 （ うち新規整備　）最大値テキスト"/>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3" name="直線コネクタ 402"/>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170542</xdr:rowOff>
    </xdr:from>
    <xdr:to>
      <xdr:col>55</xdr:col>
      <xdr:colOff>0</xdr:colOff>
      <xdr:row>79</xdr:row>
      <xdr:rowOff>24371</xdr:rowOff>
    </xdr:to>
    <xdr:cxnSp macro="">
      <xdr:nvCxnSpPr>
        <xdr:cNvPr id="404" name="直線コネクタ 403"/>
        <xdr:cNvCxnSpPr/>
      </xdr:nvCxnSpPr>
      <xdr:spPr>
        <a:xfrm>
          <a:off x="9639300" y="13543642"/>
          <a:ext cx="8382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166831</xdr:rowOff>
    </xdr:from>
    <xdr:ext cx="534377" cy="259045"/>
    <xdr:sp macro="" textlink="">
      <xdr:nvSpPr>
        <xdr:cNvPr id="405" name="普通建設事業費 （ うち新規整備　）平均値テキスト"/>
        <xdr:cNvSpPr txBox="1"/>
      </xdr:nvSpPr>
      <xdr:spPr>
        <a:xfrm>
          <a:off x="10528300" y="1319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6" name="フローチャート: 判断 405"/>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139224</xdr:rowOff>
    </xdr:from>
    <xdr:to>
      <xdr:col>50</xdr:col>
      <xdr:colOff>114300</xdr:colOff>
      <xdr:row>78</xdr:row>
      <xdr:rowOff>170542</xdr:rowOff>
    </xdr:to>
    <xdr:cxnSp macro="">
      <xdr:nvCxnSpPr>
        <xdr:cNvPr id="407" name="直線コネクタ 406"/>
        <xdr:cNvCxnSpPr/>
      </xdr:nvCxnSpPr>
      <xdr:spPr>
        <a:xfrm>
          <a:off x="8750300" y="13512324"/>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8" name="フローチャート: 判断 407"/>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09" name="テキスト ボックス 408"/>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99258</xdr:rowOff>
    </xdr:from>
    <xdr:to>
      <xdr:col>45</xdr:col>
      <xdr:colOff>177800</xdr:colOff>
      <xdr:row>78</xdr:row>
      <xdr:rowOff>139224</xdr:rowOff>
    </xdr:to>
    <xdr:cxnSp macro="">
      <xdr:nvCxnSpPr>
        <xdr:cNvPr id="410" name="直線コネクタ 409"/>
        <xdr:cNvCxnSpPr/>
      </xdr:nvCxnSpPr>
      <xdr:spPr>
        <a:xfrm>
          <a:off x="7861300" y="13472358"/>
          <a:ext cx="889000" cy="39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1" name="フローチャート: 判断 410"/>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89298</xdr:rowOff>
    </xdr:from>
    <xdr:ext cx="534377" cy="259045"/>
    <xdr:sp macro="" textlink="">
      <xdr:nvSpPr>
        <xdr:cNvPr id="412" name="テキスト ボックス 411"/>
        <xdr:cNvSpPr txBox="1"/>
      </xdr:nvSpPr>
      <xdr:spPr>
        <a:xfrm>
          <a:off x="8483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99258</xdr:rowOff>
    </xdr:from>
    <xdr:to>
      <xdr:col>41</xdr:col>
      <xdr:colOff>50800</xdr:colOff>
      <xdr:row>78</xdr:row>
      <xdr:rowOff>119221</xdr:rowOff>
    </xdr:to>
    <xdr:cxnSp macro="">
      <xdr:nvCxnSpPr>
        <xdr:cNvPr id="413" name="直線コネクタ 412"/>
        <xdr:cNvCxnSpPr/>
      </xdr:nvCxnSpPr>
      <xdr:spPr>
        <a:xfrm flipV="1">
          <a:off x="6972300" y="13472358"/>
          <a:ext cx="889000" cy="19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4" name="フローチャート: 判断 413"/>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62971</xdr:rowOff>
    </xdr:from>
    <xdr:ext cx="534377" cy="259045"/>
    <xdr:sp macro="" textlink="">
      <xdr:nvSpPr>
        <xdr:cNvPr id="415" name="テキスト ボックス 414"/>
        <xdr:cNvSpPr txBox="1"/>
      </xdr:nvSpPr>
      <xdr:spPr>
        <a:xfrm>
          <a:off x="7594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6" name="フローチャート: 判断 415"/>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25804</xdr:rowOff>
    </xdr:from>
    <xdr:ext cx="534377" cy="259045"/>
    <xdr:sp macro="" textlink="">
      <xdr:nvSpPr>
        <xdr:cNvPr id="417" name="テキスト ボックス 416"/>
        <xdr:cNvSpPr txBox="1"/>
      </xdr:nvSpPr>
      <xdr:spPr>
        <a:xfrm>
          <a:off x="6705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145021</xdr:rowOff>
    </xdr:from>
    <xdr:to>
      <xdr:col>55</xdr:col>
      <xdr:colOff>50800</xdr:colOff>
      <xdr:row>79</xdr:row>
      <xdr:rowOff>75171</xdr:rowOff>
    </xdr:to>
    <xdr:sp macro="" textlink="">
      <xdr:nvSpPr>
        <xdr:cNvPr id="423" name="楕円 422"/>
        <xdr:cNvSpPr/>
      </xdr:nvSpPr>
      <xdr:spPr>
        <a:xfrm>
          <a:off x="10426700" y="1351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59948</xdr:rowOff>
    </xdr:from>
    <xdr:ext cx="469744" cy="259045"/>
    <xdr:sp macro="" textlink="">
      <xdr:nvSpPr>
        <xdr:cNvPr id="424" name="普通建設事業費 （ うち新規整備　）該当値テキスト"/>
        <xdr:cNvSpPr txBox="1"/>
      </xdr:nvSpPr>
      <xdr:spPr>
        <a:xfrm>
          <a:off x="10528300" y="13433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119742</xdr:rowOff>
    </xdr:from>
    <xdr:to>
      <xdr:col>50</xdr:col>
      <xdr:colOff>165100</xdr:colOff>
      <xdr:row>79</xdr:row>
      <xdr:rowOff>49892</xdr:rowOff>
    </xdr:to>
    <xdr:sp macro="" textlink="">
      <xdr:nvSpPr>
        <xdr:cNvPr id="425" name="楕円 424"/>
        <xdr:cNvSpPr/>
      </xdr:nvSpPr>
      <xdr:spPr>
        <a:xfrm>
          <a:off x="9588500" y="1349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41019</xdr:rowOff>
    </xdr:from>
    <xdr:ext cx="469744" cy="259045"/>
    <xdr:sp macro="" textlink="">
      <xdr:nvSpPr>
        <xdr:cNvPr id="426" name="テキスト ボックス 425"/>
        <xdr:cNvSpPr txBox="1"/>
      </xdr:nvSpPr>
      <xdr:spPr>
        <a:xfrm>
          <a:off x="9404428" y="1358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88424</xdr:rowOff>
    </xdr:from>
    <xdr:to>
      <xdr:col>46</xdr:col>
      <xdr:colOff>38100</xdr:colOff>
      <xdr:row>79</xdr:row>
      <xdr:rowOff>18574</xdr:rowOff>
    </xdr:to>
    <xdr:sp macro="" textlink="">
      <xdr:nvSpPr>
        <xdr:cNvPr id="427" name="楕円 426"/>
        <xdr:cNvSpPr/>
      </xdr:nvSpPr>
      <xdr:spPr>
        <a:xfrm>
          <a:off x="8699500" y="1346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9701</xdr:rowOff>
    </xdr:from>
    <xdr:ext cx="469744" cy="259045"/>
    <xdr:sp macro="" textlink="">
      <xdr:nvSpPr>
        <xdr:cNvPr id="428" name="テキスト ボックス 427"/>
        <xdr:cNvSpPr txBox="1"/>
      </xdr:nvSpPr>
      <xdr:spPr>
        <a:xfrm>
          <a:off x="8515428" y="1355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48458</xdr:rowOff>
    </xdr:from>
    <xdr:to>
      <xdr:col>41</xdr:col>
      <xdr:colOff>101600</xdr:colOff>
      <xdr:row>78</xdr:row>
      <xdr:rowOff>150058</xdr:rowOff>
    </xdr:to>
    <xdr:sp macro="" textlink="">
      <xdr:nvSpPr>
        <xdr:cNvPr id="429" name="楕円 428"/>
        <xdr:cNvSpPr/>
      </xdr:nvSpPr>
      <xdr:spPr>
        <a:xfrm>
          <a:off x="7810500" y="1342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141185</xdr:rowOff>
    </xdr:from>
    <xdr:ext cx="469744" cy="259045"/>
    <xdr:sp macro="" textlink="">
      <xdr:nvSpPr>
        <xdr:cNvPr id="430" name="テキスト ボックス 429"/>
        <xdr:cNvSpPr txBox="1"/>
      </xdr:nvSpPr>
      <xdr:spPr>
        <a:xfrm>
          <a:off x="7626428" y="1351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68421</xdr:rowOff>
    </xdr:from>
    <xdr:to>
      <xdr:col>36</xdr:col>
      <xdr:colOff>165100</xdr:colOff>
      <xdr:row>78</xdr:row>
      <xdr:rowOff>170021</xdr:rowOff>
    </xdr:to>
    <xdr:sp macro="" textlink="">
      <xdr:nvSpPr>
        <xdr:cNvPr id="431" name="楕円 430"/>
        <xdr:cNvSpPr/>
      </xdr:nvSpPr>
      <xdr:spPr>
        <a:xfrm>
          <a:off x="6921500" y="1344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161148</xdr:rowOff>
    </xdr:from>
    <xdr:ext cx="469744" cy="259045"/>
    <xdr:sp macro="" textlink="">
      <xdr:nvSpPr>
        <xdr:cNvPr id="432" name="テキスト ボックス 431"/>
        <xdr:cNvSpPr txBox="1"/>
      </xdr:nvSpPr>
      <xdr:spPr>
        <a:xfrm>
          <a:off x="6737428" y="13534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6" name="直線コネクタ 455"/>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7" name="普通建設事業費 （ うち更新整備　）最小値テキスト"/>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8" name="直線コネクタ 457"/>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59" name="普通建設事業費 （ うち更新整備　）最大値テキスト"/>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60" name="直線コネクタ 459"/>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170188</xdr:rowOff>
    </xdr:from>
    <xdr:to>
      <xdr:col>55</xdr:col>
      <xdr:colOff>0</xdr:colOff>
      <xdr:row>98</xdr:row>
      <xdr:rowOff>84218</xdr:rowOff>
    </xdr:to>
    <xdr:cxnSp macro="">
      <xdr:nvCxnSpPr>
        <xdr:cNvPr id="461" name="直線コネクタ 460"/>
        <xdr:cNvCxnSpPr/>
      </xdr:nvCxnSpPr>
      <xdr:spPr>
        <a:xfrm>
          <a:off x="9639300" y="16800838"/>
          <a:ext cx="838200" cy="85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94159</xdr:rowOff>
    </xdr:from>
    <xdr:ext cx="534377" cy="259045"/>
    <xdr:sp macro="" textlink="">
      <xdr:nvSpPr>
        <xdr:cNvPr id="462" name="普通建設事業費 （ うち更新整備　）平均値テキスト"/>
        <xdr:cNvSpPr txBox="1"/>
      </xdr:nvSpPr>
      <xdr:spPr>
        <a:xfrm>
          <a:off x="10528300" y="1655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3" name="フローチャート: 判断 462"/>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170188</xdr:rowOff>
    </xdr:from>
    <xdr:to>
      <xdr:col>50</xdr:col>
      <xdr:colOff>114300</xdr:colOff>
      <xdr:row>98</xdr:row>
      <xdr:rowOff>69596</xdr:rowOff>
    </xdr:to>
    <xdr:cxnSp macro="">
      <xdr:nvCxnSpPr>
        <xdr:cNvPr id="464" name="直線コネクタ 463"/>
        <xdr:cNvCxnSpPr/>
      </xdr:nvCxnSpPr>
      <xdr:spPr>
        <a:xfrm flipV="1">
          <a:off x="8750300" y="16800838"/>
          <a:ext cx="889000" cy="7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5" name="フローチャート: 判断 464"/>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6" name="テキスト ボックス 465"/>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62326</xdr:rowOff>
    </xdr:from>
    <xdr:to>
      <xdr:col>45</xdr:col>
      <xdr:colOff>177800</xdr:colOff>
      <xdr:row>98</xdr:row>
      <xdr:rowOff>69596</xdr:rowOff>
    </xdr:to>
    <xdr:cxnSp macro="">
      <xdr:nvCxnSpPr>
        <xdr:cNvPr id="467" name="直線コネクタ 466"/>
        <xdr:cNvCxnSpPr/>
      </xdr:nvCxnSpPr>
      <xdr:spPr>
        <a:xfrm>
          <a:off x="7861300" y="16864426"/>
          <a:ext cx="889000" cy="7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8" name="フローチャート: 判断 467"/>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86113</xdr:rowOff>
    </xdr:from>
    <xdr:ext cx="534377" cy="259045"/>
    <xdr:sp macro="" textlink="">
      <xdr:nvSpPr>
        <xdr:cNvPr id="469" name="テキスト ボックス 468"/>
        <xdr:cNvSpPr txBox="1"/>
      </xdr:nvSpPr>
      <xdr:spPr>
        <a:xfrm>
          <a:off x="8483111" y="1654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43749</xdr:rowOff>
    </xdr:from>
    <xdr:to>
      <xdr:col>41</xdr:col>
      <xdr:colOff>50800</xdr:colOff>
      <xdr:row>98</xdr:row>
      <xdr:rowOff>62326</xdr:rowOff>
    </xdr:to>
    <xdr:cxnSp macro="">
      <xdr:nvCxnSpPr>
        <xdr:cNvPr id="470" name="直線コネクタ 469"/>
        <xdr:cNvCxnSpPr/>
      </xdr:nvCxnSpPr>
      <xdr:spPr>
        <a:xfrm>
          <a:off x="6972300" y="16845849"/>
          <a:ext cx="889000" cy="1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71" name="フローチャート: 判断 470"/>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83400</xdr:rowOff>
    </xdr:from>
    <xdr:ext cx="534377" cy="259045"/>
    <xdr:sp macro="" textlink="">
      <xdr:nvSpPr>
        <xdr:cNvPr id="472" name="テキスト ボックス 471"/>
        <xdr:cNvSpPr txBox="1"/>
      </xdr:nvSpPr>
      <xdr:spPr>
        <a:xfrm>
          <a:off x="7594111" y="1654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3" name="フローチャート: 判断 472"/>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61089</xdr:rowOff>
    </xdr:from>
    <xdr:ext cx="534377" cy="259045"/>
    <xdr:sp macro="" textlink="">
      <xdr:nvSpPr>
        <xdr:cNvPr id="474" name="テキスト ボックス 473"/>
        <xdr:cNvSpPr txBox="1"/>
      </xdr:nvSpPr>
      <xdr:spPr>
        <a:xfrm>
          <a:off x="6705111" y="1652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33418</xdr:rowOff>
    </xdr:from>
    <xdr:to>
      <xdr:col>55</xdr:col>
      <xdr:colOff>50800</xdr:colOff>
      <xdr:row>98</xdr:row>
      <xdr:rowOff>135018</xdr:rowOff>
    </xdr:to>
    <xdr:sp macro="" textlink="">
      <xdr:nvSpPr>
        <xdr:cNvPr id="480" name="楕円 479"/>
        <xdr:cNvSpPr/>
      </xdr:nvSpPr>
      <xdr:spPr>
        <a:xfrm>
          <a:off x="10426700" y="1683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119795</xdr:rowOff>
    </xdr:from>
    <xdr:ext cx="534377" cy="259045"/>
    <xdr:sp macro="" textlink="">
      <xdr:nvSpPr>
        <xdr:cNvPr id="481" name="普通建設事業費 （ うち更新整備　）該当値テキスト"/>
        <xdr:cNvSpPr txBox="1"/>
      </xdr:nvSpPr>
      <xdr:spPr>
        <a:xfrm>
          <a:off x="10528300" y="1675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119388</xdr:rowOff>
    </xdr:from>
    <xdr:to>
      <xdr:col>50</xdr:col>
      <xdr:colOff>165100</xdr:colOff>
      <xdr:row>98</xdr:row>
      <xdr:rowOff>49538</xdr:rowOff>
    </xdr:to>
    <xdr:sp macro="" textlink="">
      <xdr:nvSpPr>
        <xdr:cNvPr id="482" name="楕円 481"/>
        <xdr:cNvSpPr/>
      </xdr:nvSpPr>
      <xdr:spPr>
        <a:xfrm>
          <a:off x="9588500" y="1675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40665</xdr:rowOff>
    </xdr:from>
    <xdr:ext cx="534377" cy="259045"/>
    <xdr:sp macro="" textlink="">
      <xdr:nvSpPr>
        <xdr:cNvPr id="483" name="テキスト ボックス 482"/>
        <xdr:cNvSpPr txBox="1"/>
      </xdr:nvSpPr>
      <xdr:spPr>
        <a:xfrm>
          <a:off x="9372111" y="16842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18796</xdr:rowOff>
    </xdr:from>
    <xdr:to>
      <xdr:col>46</xdr:col>
      <xdr:colOff>38100</xdr:colOff>
      <xdr:row>98</xdr:row>
      <xdr:rowOff>120396</xdr:rowOff>
    </xdr:to>
    <xdr:sp macro="" textlink="">
      <xdr:nvSpPr>
        <xdr:cNvPr id="484" name="楕円 483"/>
        <xdr:cNvSpPr/>
      </xdr:nvSpPr>
      <xdr:spPr>
        <a:xfrm>
          <a:off x="8699500" y="1682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111523</xdr:rowOff>
    </xdr:from>
    <xdr:ext cx="534377" cy="259045"/>
    <xdr:sp macro="" textlink="">
      <xdr:nvSpPr>
        <xdr:cNvPr id="485" name="テキスト ボックス 484"/>
        <xdr:cNvSpPr txBox="1"/>
      </xdr:nvSpPr>
      <xdr:spPr>
        <a:xfrm>
          <a:off x="8483111" y="1691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11526</xdr:rowOff>
    </xdr:from>
    <xdr:to>
      <xdr:col>41</xdr:col>
      <xdr:colOff>101600</xdr:colOff>
      <xdr:row>98</xdr:row>
      <xdr:rowOff>113126</xdr:rowOff>
    </xdr:to>
    <xdr:sp macro="" textlink="">
      <xdr:nvSpPr>
        <xdr:cNvPr id="486" name="楕円 485"/>
        <xdr:cNvSpPr/>
      </xdr:nvSpPr>
      <xdr:spPr>
        <a:xfrm>
          <a:off x="7810500" y="1681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104253</xdr:rowOff>
    </xdr:from>
    <xdr:ext cx="534377" cy="259045"/>
    <xdr:sp macro="" textlink="">
      <xdr:nvSpPr>
        <xdr:cNvPr id="487" name="テキスト ボックス 486"/>
        <xdr:cNvSpPr txBox="1"/>
      </xdr:nvSpPr>
      <xdr:spPr>
        <a:xfrm>
          <a:off x="7594111" y="1690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164399</xdr:rowOff>
    </xdr:from>
    <xdr:to>
      <xdr:col>36</xdr:col>
      <xdr:colOff>165100</xdr:colOff>
      <xdr:row>98</xdr:row>
      <xdr:rowOff>94549</xdr:rowOff>
    </xdr:to>
    <xdr:sp macro="" textlink="">
      <xdr:nvSpPr>
        <xdr:cNvPr id="488" name="楕円 487"/>
        <xdr:cNvSpPr/>
      </xdr:nvSpPr>
      <xdr:spPr>
        <a:xfrm>
          <a:off x="6921500" y="1679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85676</xdr:rowOff>
    </xdr:from>
    <xdr:ext cx="534377" cy="259045"/>
    <xdr:sp macro="" textlink="">
      <xdr:nvSpPr>
        <xdr:cNvPr id="489" name="テキスト ボックス 488"/>
        <xdr:cNvSpPr txBox="1"/>
      </xdr:nvSpPr>
      <xdr:spPr>
        <a:xfrm>
          <a:off x="6705111" y="1688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11" name="直線コネクタ 510"/>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12" name="災害復旧事業費最小値テキスト"/>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4" name="災害復旧事業費最大値テキスト"/>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5" name="直線コネクタ 514"/>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133802</xdr:rowOff>
    </xdr:from>
    <xdr:to>
      <xdr:col>85</xdr:col>
      <xdr:colOff>127000</xdr:colOff>
      <xdr:row>38</xdr:row>
      <xdr:rowOff>137940</xdr:rowOff>
    </xdr:to>
    <xdr:cxnSp macro="">
      <xdr:nvCxnSpPr>
        <xdr:cNvPr id="516" name="直線コネクタ 515"/>
        <xdr:cNvCxnSpPr/>
      </xdr:nvCxnSpPr>
      <xdr:spPr>
        <a:xfrm flipV="1">
          <a:off x="15481300" y="6648902"/>
          <a:ext cx="838200" cy="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7" name="災害復旧事業費平均値テキスト"/>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8" name="フローチャート: 判断 517"/>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137940</xdr:rowOff>
    </xdr:from>
    <xdr:to>
      <xdr:col>81</xdr:col>
      <xdr:colOff>50800</xdr:colOff>
      <xdr:row>38</xdr:row>
      <xdr:rowOff>139700</xdr:rowOff>
    </xdr:to>
    <xdr:cxnSp macro="">
      <xdr:nvCxnSpPr>
        <xdr:cNvPr id="519" name="直線コネクタ 518"/>
        <xdr:cNvCxnSpPr/>
      </xdr:nvCxnSpPr>
      <xdr:spPr>
        <a:xfrm flipV="1">
          <a:off x="14592300" y="6653040"/>
          <a:ext cx="889000" cy="1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20" name="フローチャート: 判断 519"/>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21" name="テキスト ボックス 520"/>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133939</xdr:rowOff>
    </xdr:from>
    <xdr:to>
      <xdr:col>76</xdr:col>
      <xdr:colOff>114300</xdr:colOff>
      <xdr:row>38</xdr:row>
      <xdr:rowOff>139700</xdr:rowOff>
    </xdr:to>
    <xdr:cxnSp macro="">
      <xdr:nvCxnSpPr>
        <xdr:cNvPr id="522" name="直線コネクタ 521"/>
        <xdr:cNvCxnSpPr/>
      </xdr:nvCxnSpPr>
      <xdr:spPr>
        <a:xfrm>
          <a:off x="13703300" y="6649039"/>
          <a:ext cx="88900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3" name="フローチャート: 判断 522"/>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4" name="テキスト ボックス 523"/>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128064</xdr:rowOff>
    </xdr:from>
    <xdr:to>
      <xdr:col>71</xdr:col>
      <xdr:colOff>177800</xdr:colOff>
      <xdr:row>38</xdr:row>
      <xdr:rowOff>133939</xdr:rowOff>
    </xdr:to>
    <xdr:cxnSp macro="">
      <xdr:nvCxnSpPr>
        <xdr:cNvPr id="525" name="直線コネクタ 524"/>
        <xdr:cNvCxnSpPr/>
      </xdr:nvCxnSpPr>
      <xdr:spPr>
        <a:xfrm>
          <a:off x="12814300" y="6643164"/>
          <a:ext cx="889000" cy="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6" name="フローチャート: 判断 525"/>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7" name="テキスト ボックス 526"/>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8" name="フローチャート: 判断 527"/>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169217</xdr:rowOff>
    </xdr:from>
    <xdr:ext cx="469744" cy="259045"/>
    <xdr:sp macro="" textlink="">
      <xdr:nvSpPr>
        <xdr:cNvPr id="529" name="テキスト ボックス 528"/>
        <xdr:cNvSpPr txBox="1"/>
      </xdr:nvSpPr>
      <xdr:spPr>
        <a:xfrm>
          <a:off x="12579428" y="63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83002</xdr:rowOff>
    </xdr:from>
    <xdr:to>
      <xdr:col>85</xdr:col>
      <xdr:colOff>177800</xdr:colOff>
      <xdr:row>39</xdr:row>
      <xdr:rowOff>13152</xdr:rowOff>
    </xdr:to>
    <xdr:sp macro="" textlink="">
      <xdr:nvSpPr>
        <xdr:cNvPr id="535" name="楕円 534"/>
        <xdr:cNvSpPr/>
      </xdr:nvSpPr>
      <xdr:spPr>
        <a:xfrm>
          <a:off x="16268700" y="659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32305</xdr:rowOff>
    </xdr:from>
    <xdr:ext cx="378565" cy="259045"/>
    <xdr:sp macro="" textlink="">
      <xdr:nvSpPr>
        <xdr:cNvPr id="536" name="災害復旧事業費該当値テキスト"/>
        <xdr:cNvSpPr txBox="1"/>
      </xdr:nvSpPr>
      <xdr:spPr>
        <a:xfrm>
          <a:off x="16370300" y="6547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87140</xdr:rowOff>
    </xdr:from>
    <xdr:to>
      <xdr:col>81</xdr:col>
      <xdr:colOff>101600</xdr:colOff>
      <xdr:row>39</xdr:row>
      <xdr:rowOff>17290</xdr:rowOff>
    </xdr:to>
    <xdr:sp macro="" textlink="">
      <xdr:nvSpPr>
        <xdr:cNvPr id="537" name="楕円 536"/>
        <xdr:cNvSpPr/>
      </xdr:nvSpPr>
      <xdr:spPr>
        <a:xfrm>
          <a:off x="15430500" y="66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8417</xdr:rowOff>
    </xdr:from>
    <xdr:ext cx="313932" cy="259045"/>
    <xdr:sp macro="" textlink="">
      <xdr:nvSpPr>
        <xdr:cNvPr id="538" name="テキスト ボックス 537"/>
        <xdr:cNvSpPr txBox="1"/>
      </xdr:nvSpPr>
      <xdr:spPr>
        <a:xfrm>
          <a:off x="15324333" y="66949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83139</xdr:rowOff>
    </xdr:from>
    <xdr:to>
      <xdr:col>72</xdr:col>
      <xdr:colOff>38100</xdr:colOff>
      <xdr:row>39</xdr:row>
      <xdr:rowOff>13289</xdr:rowOff>
    </xdr:to>
    <xdr:sp macro="" textlink="">
      <xdr:nvSpPr>
        <xdr:cNvPr id="541" name="楕円 540"/>
        <xdr:cNvSpPr/>
      </xdr:nvSpPr>
      <xdr:spPr>
        <a:xfrm>
          <a:off x="13652500" y="659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4416</xdr:rowOff>
    </xdr:from>
    <xdr:ext cx="378565" cy="259045"/>
    <xdr:sp macro="" textlink="">
      <xdr:nvSpPr>
        <xdr:cNvPr id="542" name="テキスト ボックス 541"/>
        <xdr:cNvSpPr txBox="1"/>
      </xdr:nvSpPr>
      <xdr:spPr>
        <a:xfrm>
          <a:off x="13514017" y="6690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77264</xdr:rowOff>
    </xdr:from>
    <xdr:to>
      <xdr:col>67</xdr:col>
      <xdr:colOff>101600</xdr:colOff>
      <xdr:row>39</xdr:row>
      <xdr:rowOff>7414</xdr:rowOff>
    </xdr:to>
    <xdr:sp macro="" textlink="">
      <xdr:nvSpPr>
        <xdr:cNvPr id="543" name="楕円 542"/>
        <xdr:cNvSpPr/>
      </xdr:nvSpPr>
      <xdr:spPr>
        <a:xfrm>
          <a:off x="12763500" y="659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169991</xdr:rowOff>
    </xdr:from>
    <xdr:ext cx="378565" cy="259045"/>
    <xdr:sp macro="" textlink="">
      <xdr:nvSpPr>
        <xdr:cNvPr id="544" name="テキスト ボックス 543"/>
        <xdr:cNvSpPr txBox="1"/>
      </xdr:nvSpPr>
      <xdr:spPr>
        <a:xfrm>
          <a:off x="12625017" y="668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7" name="直線コネクタ 616"/>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8" name="公債費最小値テキスト"/>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19" name="直線コネクタ 618"/>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20" name="公債費最大値テキスト"/>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21" name="直線コネクタ 620"/>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152984</xdr:rowOff>
    </xdr:from>
    <xdr:to>
      <xdr:col>85</xdr:col>
      <xdr:colOff>127000</xdr:colOff>
      <xdr:row>76</xdr:row>
      <xdr:rowOff>166993</xdr:rowOff>
    </xdr:to>
    <xdr:cxnSp macro="">
      <xdr:nvCxnSpPr>
        <xdr:cNvPr id="622" name="直線コネクタ 621"/>
        <xdr:cNvCxnSpPr/>
      </xdr:nvCxnSpPr>
      <xdr:spPr>
        <a:xfrm flipV="1">
          <a:off x="15481300" y="13183184"/>
          <a:ext cx="838200" cy="1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98239</xdr:rowOff>
    </xdr:from>
    <xdr:ext cx="534377" cy="259045"/>
    <xdr:sp macro="" textlink="">
      <xdr:nvSpPr>
        <xdr:cNvPr id="623" name="公債費平均値テキスト"/>
        <xdr:cNvSpPr txBox="1"/>
      </xdr:nvSpPr>
      <xdr:spPr>
        <a:xfrm>
          <a:off x="16370300" y="1295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4" name="フローチャート: 判断 623"/>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166993</xdr:rowOff>
    </xdr:from>
    <xdr:to>
      <xdr:col>81</xdr:col>
      <xdr:colOff>50800</xdr:colOff>
      <xdr:row>77</xdr:row>
      <xdr:rowOff>8979</xdr:rowOff>
    </xdr:to>
    <xdr:cxnSp macro="">
      <xdr:nvCxnSpPr>
        <xdr:cNvPr id="625" name="直線コネクタ 624"/>
        <xdr:cNvCxnSpPr/>
      </xdr:nvCxnSpPr>
      <xdr:spPr>
        <a:xfrm flipV="1">
          <a:off x="14592300" y="13197193"/>
          <a:ext cx="889000" cy="1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6" name="フローチャート: 判断 625"/>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21594</xdr:rowOff>
    </xdr:from>
    <xdr:ext cx="534377" cy="259045"/>
    <xdr:sp macro="" textlink="">
      <xdr:nvSpPr>
        <xdr:cNvPr id="627" name="テキスト ボックス 626"/>
        <xdr:cNvSpPr txBox="1"/>
      </xdr:nvSpPr>
      <xdr:spPr>
        <a:xfrm>
          <a:off x="15214111" y="1288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8979</xdr:rowOff>
    </xdr:from>
    <xdr:to>
      <xdr:col>76</xdr:col>
      <xdr:colOff>114300</xdr:colOff>
      <xdr:row>77</xdr:row>
      <xdr:rowOff>60897</xdr:rowOff>
    </xdr:to>
    <xdr:cxnSp macro="">
      <xdr:nvCxnSpPr>
        <xdr:cNvPr id="628" name="直線コネクタ 627"/>
        <xdr:cNvCxnSpPr/>
      </xdr:nvCxnSpPr>
      <xdr:spPr>
        <a:xfrm flipV="1">
          <a:off x="13703300" y="13210629"/>
          <a:ext cx="889000" cy="5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29" name="フローチャート: 判断 628"/>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29011</xdr:rowOff>
    </xdr:from>
    <xdr:ext cx="534377" cy="259045"/>
    <xdr:sp macro="" textlink="">
      <xdr:nvSpPr>
        <xdr:cNvPr id="630" name="テキスト ボックス 629"/>
        <xdr:cNvSpPr txBox="1"/>
      </xdr:nvSpPr>
      <xdr:spPr>
        <a:xfrm>
          <a:off x="14325111" y="1288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60897</xdr:rowOff>
    </xdr:from>
    <xdr:to>
      <xdr:col>71</xdr:col>
      <xdr:colOff>177800</xdr:colOff>
      <xdr:row>77</xdr:row>
      <xdr:rowOff>75667</xdr:rowOff>
    </xdr:to>
    <xdr:cxnSp macro="">
      <xdr:nvCxnSpPr>
        <xdr:cNvPr id="631" name="直線コネクタ 630"/>
        <xdr:cNvCxnSpPr/>
      </xdr:nvCxnSpPr>
      <xdr:spPr>
        <a:xfrm flipV="1">
          <a:off x="12814300" y="13262547"/>
          <a:ext cx="889000" cy="1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32" name="フローチャート: 判断 631"/>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41648</xdr:rowOff>
    </xdr:from>
    <xdr:ext cx="534377" cy="259045"/>
    <xdr:sp macro="" textlink="">
      <xdr:nvSpPr>
        <xdr:cNvPr id="633" name="テキスト ボックス 632"/>
        <xdr:cNvSpPr txBox="1"/>
      </xdr:nvSpPr>
      <xdr:spPr>
        <a:xfrm>
          <a:off x="13436111" y="129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4" name="フローチャート: 判断 633"/>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5" name="テキスト ボックス 634"/>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102184</xdr:rowOff>
    </xdr:from>
    <xdr:to>
      <xdr:col>85</xdr:col>
      <xdr:colOff>177800</xdr:colOff>
      <xdr:row>77</xdr:row>
      <xdr:rowOff>32334</xdr:rowOff>
    </xdr:to>
    <xdr:sp macro="" textlink="">
      <xdr:nvSpPr>
        <xdr:cNvPr id="641" name="楕円 640"/>
        <xdr:cNvSpPr/>
      </xdr:nvSpPr>
      <xdr:spPr>
        <a:xfrm>
          <a:off x="16268700" y="1313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80611</xdr:rowOff>
    </xdr:from>
    <xdr:ext cx="534377" cy="259045"/>
    <xdr:sp macro="" textlink="">
      <xdr:nvSpPr>
        <xdr:cNvPr id="642" name="公債費該当値テキスト"/>
        <xdr:cNvSpPr txBox="1"/>
      </xdr:nvSpPr>
      <xdr:spPr>
        <a:xfrm>
          <a:off x="16370300" y="1311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116193</xdr:rowOff>
    </xdr:from>
    <xdr:to>
      <xdr:col>81</xdr:col>
      <xdr:colOff>101600</xdr:colOff>
      <xdr:row>77</xdr:row>
      <xdr:rowOff>46343</xdr:rowOff>
    </xdr:to>
    <xdr:sp macro="" textlink="">
      <xdr:nvSpPr>
        <xdr:cNvPr id="643" name="楕円 642"/>
        <xdr:cNvSpPr/>
      </xdr:nvSpPr>
      <xdr:spPr>
        <a:xfrm>
          <a:off x="15430500" y="1314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37470</xdr:rowOff>
    </xdr:from>
    <xdr:ext cx="534377" cy="259045"/>
    <xdr:sp macro="" textlink="">
      <xdr:nvSpPr>
        <xdr:cNvPr id="644" name="テキスト ボックス 643"/>
        <xdr:cNvSpPr txBox="1"/>
      </xdr:nvSpPr>
      <xdr:spPr>
        <a:xfrm>
          <a:off x="15214111" y="1323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129629</xdr:rowOff>
    </xdr:from>
    <xdr:to>
      <xdr:col>76</xdr:col>
      <xdr:colOff>165100</xdr:colOff>
      <xdr:row>77</xdr:row>
      <xdr:rowOff>59779</xdr:rowOff>
    </xdr:to>
    <xdr:sp macro="" textlink="">
      <xdr:nvSpPr>
        <xdr:cNvPr id="645" name="楕円 644"/>
        <xdr:cNvSpPr/>
      </xdr:nvSpPr>
      <xdr:spPr>
        <a:xfrm>
          <a:off x="14541500" y="1315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50906</xdr:rowOff>
    </xdr:from>
    <xdr:ext cx="534377" cy="259045"/>
    <xdr:sp macro="" textlink="">
      <xdr:nvSpPr>
        <xdr:cNvPr id="646" name="テキスト ボックス 645"/>
        <xdr:cNvSpPr txBox="1"/>
      </xdr:nvSpPr>
      <xdr:spPr>
        <a:xfrm>
          <a:off x="14325111" y="13252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10097</xdr:rowOff>
    </xdr:from>
    <xdr:to>
      <xdr:col>72</xdr:col>
      <xdr:colOff>38100</xdr:colOff>
      <xdr:row>77</xdr:row>
      <xdr:rowOff>111697</xdr:rowOff>
    </xdr:to>
    <xdr:sp macro="" textlink="">
      <xdr:nvSpPr>
        <xdr:cNvPr id="647" name="楕円 646"/>
        <xdr:cNvSpPr/>
      </xdr:nvSpPr>
      <xdr:spPr>
        <a:xfrm>
          <a:off x="13652500" y="1321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102824</xdr:rowOff>
    </xdr:from>
    <xdr:ext cx="534377" cy="259045"/>
    <xdr:sp macro="" textlink="">
      <xdr:nvSpPr>
        <xdr:cNvPr id="648" name="テキスト ボックス 647"/>
        <xdr:cNvSpPr txBox="1"/>
      </xdr:nvSpPr>
      <xdr:spPr>
        <a:xfrm>
          <a:off x="13436111" y="1330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24867</xdr:rowOff>
    </xdr:from>
    <xdr:to>
      <xdr:col>67</xdr:col>
      <xdr:colOff>101600</xdr:colOff>
      <xdr:row>77</xdr:row>
      <xdr:rowOff>126467</xdr:rowOff>
    </xdr:to>
    <xdr:sp macro="" textlink="">
      <xdr:nvSpPr>
        <xdr:cNvPr id="649" name="楕円 648"/>
        <xdr:cNvSpPr/>
      </xdr:nvSpPr>
      <xdr:spPr>
        <a:xfrm>
          <a:off x="12763500" y="1322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117594</xdr:rowOff>
    </xdr:from>
    <xdr:ext cx="534377" cy="259045"/>
    <xdr:sp macro="" textlink="">
      <xdr:nvSpPr>
        <xdr:cNvPr id="650" name="テキスト ボックス 649"/>
        <xdr:cNvSpPr txBox="1"/>
      </xdr:nvSpPr>
      <xdr:spPr>
        <a:xfrm>
          <a:off x="12547111" y="1331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72" name="直線コネクタ 671"/>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3" name="積立金最小値テキスト"/>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4" name="直線コネクタ 673"/>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5" name="積立金最大値テキスト"/>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6" name="直線コネクタ 675"/>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59928</xdr:rowOff>
    </xdr:from>
    <xdr:to>
      <xdr:col>85</xdr:col>
      <xdr:colOff>127000</xdr:colOff>
      <xdr:row>98</xdr:row>
      <xdr:rowOff>90666</xdr:rowOff>
    </xdr:to>
    <xdr:cxnSp macro="">
      <xdr:nvCxnSpPr>
        <xdr:cNvPr id="677" name="直線コネクタ 676"/>
        <xdr:cNvCxnSpPr/>
      </xdr:nvCxnSpPr>
      <xdr:spPr>
        <a:xfrm flipV="1">
          <a:off x="15481300" y="16862028"/>
          <a:ext cx="838200" cy="30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11537</xdr:rowOff>
    </xdr:from>
    <xdr:ext cx="534377" cy="259045"/>
    <xdr:sp macro="" textlink="">
      <xdr:nvSpPr>
        <xdr:cNvPr id="678" name="積立金平均値テキスト"/>
        <xdr:cNvSpPr txBox="1"/>
      </xdr:nvSpPr>
      <xdr:spPr>
        <a:xfrm>
          <a:off x="16370300" y="16642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79" name="フローチャート: 判断 678"/>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90666</xdr:rowOff>
    </xdr:from>
    <xdr:to>
      <xdr:col>81</xdr:col>
      <xdr:colOff>50800</xdr:colOff>
      <xdr:row>98</xdr:row>
      <xdr:rowOff>98986</xdr:rowOff>
    </xdr:to>
    <xdr:cxnSp macro="">
      <xdr:nvCxnSpPr>
        <xdr:cNvPr id="680" name="直線コネクタ 679"/>
        <xdr:cNvCxnSpPr/>
      </xdr:nvCxnSpPr>
      <xdr:spPr>
        <a:xfrm flipV="1">
          <a:off x="14592300" y="16892766"/>
          <a:ext cx="889000" cy="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81" name="フローチャート: 判断 680"/>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106168</xdr:rowOff>
    </xdr:from>
    <xdr:ext cx="534377" cy="259045"/>
    <xdr:sp macro="" textlink="">
      <xdr:nvSpPr>
        <xdr:cNvPr id="682" name="テキスト ボックス 681"/>
        <xdr:cNvSpPr txBox="1"/>
      </xdr:nvSpPr>
      <xdr:spPr>
        <a:xfrm>
          <a:off x="15214111" y="165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22923</xdr:rowOff>
    </xdr:from>
    <xdr:to>
      <xdr:col>76</xdr:col>
      <xdr:colOff>114300</xdr:colOff>
      <xdr:row>98</xdr:row>
      <xdr:rowOff>98986</xdr:rowOff>
    </xdr:to>
    <xdr:cxnSp macro="">
      <xdr:nvCxnSpPr>
        <xdr:cNvPr id="683" name="直線コネクタ 682"/>
        <xdr:cNvCxnSpPr/>
      </xdr:nvCxnSpPr>
      <xdr:spPr>
        <a:xfrm>
          <a:off x="13703300" y="16825023"/>
          <a:ext cx="889000" cy="7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4" name="フローチャート: 判断 683"/>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97144</xdr:rowOff>
    </xdr:from>
    <xdr:ext cx="534377" cy="259045"/>
    <xdr:sp macro="" textlink="">
      <xdr:nvSpPr>
        <xdr:cNvPr id="685" name="テキスト ボックス 684"/>
        <xdr:cNvSpPr txBox="1"/>
      </xdr:nvSpPr>
      <xdr:spPr>
        <a:xfrm>
          <a:off x="14325111" y="1655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22923</xdr:rowOff>
    </xdr:from>
    <xdr:to>
      <xdr:col>71</xdr:col>
      <xdr:colOff>177800</xdr:colOff>
      <xdr:row>98</xdr:row>
      <xdr:rowOff>90680</xdr:rowOff>
    </xdr:to>
    <xdr:cxnSp macro="">
      <xdr:nvCxnSpPr>
        <xdr:cNvPr id="686" name="直線コネクタ 685"/>
        <xdr:cNvCxnSpPr/>
      </xdr:nvCxnSpPr>
      <xdr:spPr>
        <a:xfrm flipV="1">
          <a:off x="12814300" y="16825023"/>
          <a:ext cx="889000" cy="6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7" name="フローチャート: 判断 686"/>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83231</xdr:rowOff>
    </xdr:from>
    <xdr:ext cx="534377" cy="259045"/>
    <xdr:sp macro="" textlink="">
      <xdr:nvSpPr>
        <xdr:cNvPr id="688" name="テキスト ボックス 687"/>
        <xdr:cNvSpPr txBox="1"/>
      </xdr:nvSpPr>
      <xdr:spPr>
        <a:xfrm>
          <a:off x="13436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89" name="フローチャート: 判断 688"/>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130391</xdr:rowOff>
    </xdr:from>
    <xdr:ext cx="534377" cy="259045"/>
    <xdr:sp macro="" textlink="">
      <xdr:nvSpPr>
        <xdr:cNvPr id="690" name="テキスト ボックス 689"/>
        <xdr:cNvSpPr txBox="1"/>
      </xdr:nvSpPr>
      <xdr:spPr>
        <a:xfrm>
          <a:off x="12547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9128</xdr:rowOff>
    </xdr:from>
    <xdr:to>
      <xdr:col>85</xdr:col>
      <xdr:colOff>177800</xdr:colOff>
      <xdr:row>98</xdr:row>
      <xdr:rowOff>110728</xdr:rowOff>
    </xdr:to>
    <xdr:sp macro="" textlink="">
      <xdr:nvSpPr>
        <xdr:cNvPr id="696" name="楕円 695"/>
        <xdr:cNvSpPr/>
      </xdr:nvSpPr>
      <xdr:spPr>
        <a:xfrm>
          <a:off x="16268700" y="1681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138536</xdr:rowOff>
    </xdr:from>
    <xdr:ext cx="534377" cy="259045"/>
    <xdr:sp macro="" textlink="">
      <xdr:nvSpPr>
        <xdr:cNvPr id="697" name="積立金該当値テキスト"/>
        <xdr:cNvSpPr txBox="1"/>
      </xdr:nvSpPr>
      <xdr:spPr>
        <a:xfrm>
          <a:off x="16370300" y="1676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39866</xdr:rowOff>
    </xdr:from>
    <xdr:to>
      <xdr:col>81</xdr:col>
      <xdr:colOff>101600</xdr:colOff>
      <xdr:row>98</xdr:row>
      <xdr:rowOff>141466</xdr:rowOff>
    </xdr:to>
    <xdr:sp macro="" textlink="">
      <xdr:nvSpPr>
        <xdr:cNvPr id="698" name="楕円 697"/>
        <xdr:cNvSpPr/>
      </xdr:nvSpPr>
      <xdr:spPr>
        <a:xfrm>
          <a:off x="15430500" y="1684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132593</xdr:rowOff>
    </xdr:from>
    <xdr:ext cx="534377" cy="259045"/>
    <xdr:sp macro="" textlink="">
      <xdr:nvSpPr>
        <xdr:cNvPr id="699" name="テキスト ボックス 698"/>
        <xdr:cNvSpPr txBox="1"/>
      </xdr:nvSpPr>
      <xdr:spPr>
        <a:xfrm>
          <a:off x="15214111" y="1693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48186</xdr:rowOff>
    </xdr:from>
    <xdr:to>
      <xdr:col>76</xdr:col>
      <xdr:colOff>165100</xdr:colOff>
      <xdr:row>98</xdr:row>
      <xdr:rowOff>149786</xdr:rowOff>
    </xdr:to>
    <xdr:sp macro="" textlink="">
      <xdr:nvSpPr>
        <xdr:cNvPr id="700" name="楕円 699"/>
        <xdr:cNvSpPr/>
      </xdr:nvSpPr>
      <xdr:spPr>
        <a:xfrm>
          <a:off x="14541500" y="1685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140913</xdr:rowOff>
    </xdr:from>
    <xdr:ext cx="469744" cy="259045"/>
    <xdr:sp macro="" textlink="">
      <xdr:nvSpPr>
        <xdr:cNvPr id="701" name="テキスト ボックス 700"/>
        <xdr:cNvSpPr txBox="1"/>
      </xdr:nvSpPr>
      <xdr:spPr>
        <a:xfrm>
          <a:off x="14357428" y="1694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143573</xdr:rowOff>
    </xdr:from>
    <xdr:to>
      <xdr:col>72</xdr:col>
      <xdr:colOff>38100</xdr:colOff>
      <xdr:row>98</xdr:row>
      <xdr:rowOff>73723</xdr:rowOff>
    </xdr:to>
    <xdr:sp macro="" textlink="">
      <xdr:nvSpPr>
        <xdr:cNvPr id="702" name="楕円 701"/>
        <xdr:cNvSpPr/>
      </xdr:nvSpPr>
      <xdr:spPr>
        <a:xfrm>
          <a:off x="13652500" y="1677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64850</xdr:rowOff>
    </xdr:from>
    <xdr:ext cx="534377" cy="259045"/>
    <xdr:sp macro="" textlink="">
      <xdr:nvSpPr>
        <xdr:cNvPr id="703" name="テキスト ボックス 702"/>
        <xdr:cNvSpPr txBox="1"/>
      </xdr:nvSpPr>
      <xdr:spPr>
        <a:xfrm>
          <a:off x="13436111" y="168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39880</xdr:rowOff>
    </xdr:from>
    <xdr:to>
      <xdr:col>67</xdr:col>
      <xdr:colOff>101600</xdr:colOff>
      <xdr:row>98</xdr:row>
      <xdr:rowOff>141480</xdr:rowOff>
    </xdr:to>
    <xdr:sp macro="" textlink="">
      <xdr:nvSpPr>
        <xdr:cNvPr id="704" name="楕円 703"/>
        <xdr:cNvSpPr/>
      </xdr:nvSpPr>
      <xdr:spPr>
        <a:xfrm>
          <a:off x="12763500" y="1684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132607</xdr:rowOff>
    </xdr:from>
    <xdr:ext cx="534377" cy="259045"/>
    <xdr:sp macro="" textlink="">
      <xdr:nvSpPr>
        <xdr:cNvPr id="705" name="テキスト ボックス 704"/>
        <xdr:cNvSpPr txBox="1"/>
      </xdr:nvSpPr>
      <xdr:spPr>
        <a:xfrm>
          <a:off x="12547111" y="1693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7" name="直線コネクタ 726"/>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30" name="投資及び出資金最大値テキスト"/>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31" name="直線コネクタ 730"/>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3603</xdr:rowOff>
    </xdr:from>
    <xdr:ext cx="469744" cy="259045"/>
    <xdr:sp macro="" textlink="">
      <xdr:nvSpPr>
        <xdr:cNvPr id="733" name="投資及び出資金平均値テキスト"/>
        <xdr:cNvSpPr txBox="1"/>
      </xdr:nvSpPr>
      <xdr:spPr>
        <a:xfrm>
          <a:off x="22212300" y="6347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4" name="フローチャート: 判断 733"/>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6" name="フローチャート: 判断 735"/>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107403</xdr:rowOff>
    </xdr:from>
    <xdr:ext cx="469744" cy="259045"/>
    <xdr:sp macro="" textlink="">
      <xdr:nvSpPr>
        <xdr:cNvPr id="737" name="テキスト ボックス 736"/>
        <xdr:cNvSpPr txBox="1"/>
      </xdr:nvSpPr>
      <xdr:spPr>
        <a:xfrm>
          <a:off x="21088428" y="627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39" name="フローチャート: 判断 738"/>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112844</xdr:rowOff>
    </xdr:from>
    <xdr:ext cx="469744" cy="259045"/>
    <xdr:sp macro="" textlink="">
      <xdr:nvSpPr>
        <xdr:cNvPr id="740" name="テキスト ボックス 739"/>
        <xdr:cNvSpPr txBox="1"/>
      </xdr:nvSpPr>
      <xdr:spPr>
        <a:xfrm>
          <a:off x="20199428" y="62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42" name="フローチャート: 判断 741"/>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123679</xdr:rowOff>
    </xdr:from>
    <xdr:ext cx="469744" cy="259045"/>
    <xdr:sp macro="" textlink="">
      <xdr:nvSpPr>
        <xdr:cNvPr id="743" name="テキスト ボックス 742"/>
        <xdr:cNvSpPr txBox="1"/>
      </xdr:nvSpPr>
      <xdr:spPr>
        <a:xfrm>
          <a:off x="19310428"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4" name="フローチャート: 判断 743"/>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123771</xdr:rowOff>
    </xdr:from>
    <xdr:ext cx="469744" cy="259045"/>
    <xdr:sp macro="" textlink="">
      <xdr:nvSpPr>
        <xdr:cNvPr id="745" name="テキスト ボックス 744"/>
        <xdr:cNvSpPr txBox="1"/>
      </xdr:nvSpPr>
      <xdr:spPr>
        <a:xfrm>
          <a:off x="18421428" y="629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2"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4" name="テキスト ボックス 773"/>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82" name="直線コネクタ 781"/>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5" name="貸付金最大値テキスト"/>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6" name="直線コネクタ 785"/>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90231</xdr:rowOff>
    </xdr:from>
    <xdr:to>
      <xdr:col>116</xdr:col>
      <xdr:colOff>63500</xdr:colOff>
      <xdr:row>58</xdr:row>
      <xdr:rowOff>115468</xdr:rowOff>
    </xdr:to>
    <xdr:cxnSp macro="">
      <xdr:nvCxnSpPr>
        <xdr:cNvPr id="787" name="直線コネクタ 786"/>
        <xdr:cNvCxnSpPr/>
      </xdr:nvCxnSpPr>
      <xdr:spPr>
        <a:xfrm>
          <a:off x="21323300" y="10034331"/>
          <a:ext cx="838200" cy="2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29115</xdr:rowOff>
    </xdr:from>
    <xdr:ext cx="378565" cy="259045"/>
    <xdr:sp macro="" textlink="">
      <xdr:nvSpPr>
        <xdr:cNvPr id="788" name="貸付金平均値テキスト"/>
        <xdr:cNvSpPr txBox="1"/>
      </xdr:nvSpPr>
      <xdr:spPr>
        <a:xfrm>
          <a:off x="22212300" y="980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89" name="フローチャート: 判断 788"/>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76057</xdr:rowOff>
    </xdr:from>
    <xdr:to>
      <xdr:col>111</xdr:col>
      <xdr:colOff>177800</xdr:colOff>
      <xdr:row>58</xdr:row>
      <xdr:rowOff>90231</xdr:rowOff>
    </xdr:to>
    <xdr:cxnSp macro="">
      <xdr:nvCxnSpPr>
        <xdr:cNvPr id="790" name="直線コネクタ 789"/>
        <xdr:cNvCxnSpPr/>
      </xdr:nvCxnSpPr>
      <xdr:spPr>
        <a:xfrm>
          <a:off x="20434300" y="10020157"/>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91" name="フローチャート: 判断 790"/>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121805</xdr:rowOff>
    </xdr:from>
    <xdr:ext cx="378565" cy="259045"/>
    <xdr:sp macro="" textlink="">
      <xdr:nvSpPr>
        <xdr:cNvPr id="792" name="テキスト ボックス 791"/>
        <xdr:cNvSpPr txBox="1"/>
      </xdr:nvSpPr>
      <xdr:spPr>
        <a:xfrm>
          <a:off x="21134017" y="972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62250</xdr:rowOff>
    </xdr:from>
    <xdr:to>
      <xdr:col>107</xdr:col>
      <xdr:colOff>50800</xdr:colOff>
      <xdr:row>58</xdr:row>
      <xdr:rowOff>76057</xdr:rowOff>
    </xdr:to>
    <xdr:cxnSp macro="">
      <xdr:nvCxnSpPr>
        <xdr:cNvPr id="793" name="直線コネクタ 792"/>
        <xdr:cNvCxnSpPr/>
      </xdr:nvCxnSpPr>
      <xdr:spPr>
        <a:xfrm>
          <a:off x="19545300" y="10006350"/>
          <a:ext cx="889000" cy="1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4" name="フローチャート: 判断 793"/>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56</xdr:row>
      <xdr:rowOff>118696</xdr:rowOff>
    </xdr:from>
    <xdr:ext cx="378565" cy="259045"/>
    <xdr:sp macro="" textlink="">
      <xdr:nvSpPr>
        <xdr:cNvPr id="795" name="テキスト ボックス 794"/>
        <xdr:cNvSpPr txBox="1"/>
      </xdr:nvSpPr>
      <xdr:spPr>
        <a:xfrm>
          <a:off x="20245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47072</xdr:rowOff>
    </xdr:from>
    <xdr:to>
      <xdr:col>102</xdr:col>
      <xdr:colOff>114300</xdr:colOff>
      <xdr:row>58</xdr:row>
      <xdr:rowOff>62250</xdr:rowOff>
    </xdr:to>
    <xdr:cxnSp macro="">
      <xdr:nvCxnSpPr>
        <xdr:cNvPr id="796" name="直線コネクタ 795"/>
        <xdr:cNvCxnSpPr/>
      </xdr:nvCxnSpPr>
      <xdr:spPr>
        <a:xfrm>
          <a:off x="18656300" y="9991172"/>
          <a:ext cx="889000" cy="1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7" name="フローチャート: 判断 796"/>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107449</xdr:rowOff>
    </xdr:from>
    <xdr:ext cx="469744" cy="259045"/>
    <xdr:sp macro="" textlink="">
      <xdr:nvSpPr>
        <xdr:cNvPr id="798" name="テキスト ボックス 797"/>
        <xdr:cNvSpPr txBox="1"/>
      </xdr:nvSpPr>
      <xdr:spPr>
        <a:xfrm>
          <a:off x="19310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799" name="フローチャート: 判断 798"/>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74713</xdr:rowOff>
    </xdr:from>
    <xdr:ext cx="469744" cy="259045"/>
    <xdr:sp macro="" textlink="">
      <xdr:nvSpPr>
        <xdr:cNvPr id="800" name="テキスト ボックス 799"/>
        <xdr:cNvSpPr txBox="1"/>
      </xdr:nvSpPr>
      <xdr:spPr>
        <a:xfrm>
          <a:off x="18421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64668</xdr:rowOff>
    </xdr:from>
    <xdr:to>
      <xdr:col>116</xdr:col>
      <xdr:colOff>114300</xdr:colOff>
      <xdr:row>58</xdr:row>
      <xdr:rowOff>166268</xdr:rowOff>
    </xdr:to>
    <xdr:sp macro="" textlink="">
      <xdr:nvSpPr>
        <xdr:cNvPr id="806" name="楕円 805"/>
        <xdr:cNvSpPr/>
      </xdr:nvSpPr>
      <xdr:spPr>
        <a:xfrm>
          <a:off x="22110700" y="1000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156115</xdr:rowOff>
    </xdr:from>
    <xdr:ext cx="378565" cy="259045"/>
    <xdr:sp macro="" textlink="">
      <xdr:nvSpPr>
        <xdr:cNvPr id="807" name="貸付金該当値テキスト"/>
        <xdr:cNvSpPr txBox="1"/>
      </xdr:nvSpPr>
      <xdr:spPr>
        <a:xfrm>
          <a:off x="22212300" y="9928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39431</xdr:rowOff>
    </xdr:from>
    <xdr:to>
      <xdr:col>112</xdr:col>
      <xdr:colOff>38100</xdr:colOff>
      <xdr:row>58</xdr:row>
      <xdr:rowOff>141031</xdr:rowOff>
    </xdr:to>
    <xdr:sp macro="" textlink="">
      <xdr:nvSpPr>
        <xdr:cNvPr id="808" name="楕円 807"/>
        <xdr:cNvSpPr/>
      </xdr:nvSpPr>
      <xdr:spPr>
        <a:xfrm>
          <a:off x="21272500" y="998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132158</xdr:rowOff>
    </xdr:from>
    <xdr:ext cx="378565" cy="259045"/>
    <xdr:sp macro="" textlink="">
      <xdr:nvSpPr>
        <xdr:cNvPr id="809" name="テキスト ボックス 808"/>
        <xdr:cNvSpPr txBox="1"/>
      </xdr:nvSpPr>
      <xdr:spPr>
        <a:xfrm>
          <a:off x="21134017" y="10076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25257</xdr:rowOff>
    </xdr:from>
    <xdr:to>
      <xdr:col>107</xdr:col>
      <xdr:colOff>101600</xdr:colOff>
      <xdr:row>58</xdr:row>
      <xdr:rowOff>126857</xdr:rowOff>
    </xdr:to>
    <xdr:sp macro="" textlink="">
      <xdr:nvSpPr>
        <xdr:cNvPr id="810" name="楕円 809"/>
        <xdr:cNvSpPr/>
      </xdr:nvSpPr>
      <xdr:spPr>
        <a:xfrm>
          <a:off x="20383500" y="996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117984</xdr:rowOff>
    </xdr:from>
    <xdr:ext cx="378565" cy="259045"/>
    <xdr:sp macro="" textlink="">
      <xdr:nvSpPr>
        <xdr:cNvPr id="811" name="テキスト ボックス 810"/>
        <xdr:cNvSpPr txBox="1"/>
      </xdr:nvSpPr>
      <xdr:spPr>
        <a:xfrm>
          <a:off x="20245017" y="10062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11450</xdr:rowOff>
    </xdr:from>
    <xdr:to>
      <xdr:col>102</xdr:col>
      <xdr:colOff>165100</xdr:colOff>
      <xdr:row>58</xdr:row>
      <xdr:rowOff>113050</xdr:rowOff>
    </xdr:to>
    <xdr:sp macro="" textlink="">
      <xdr:nvSpPr>
        <xdr:cNvPr id="812" name="楕円 811"/>
        <xdr:cNvSpPr/>
      </xdr:nvSpPr>
      <xdr:spPr>
        <a:xfrm>
          <a:off x="19494500" y="995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104177</xdr:rowOff>
    </xdr:from>
    <xdr:ext cx="378565" cy="259045"/>
    <xdr:sp macro="" textlink="">
      <xdr:nvSpPr>
        <xdr:cNvPr id="813" name="テキスト ボックス 812"/>
        <xdr:cNvSpPr txBox="1"/>
      </xdr:nvSpPr>
      <xdr:spPr>
        <a:xfrm>
          <a:off x="19356017" y="10048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167722</xdr:rowOff>
    </xdr:from>
    <xdr:to>
      <xdr:col>98</xdr:col>
      <xdr:colOff>38100</xdr:colOff>
      <xdr:row>58</xdr:row>
      <xdr:rowOff>97872</xdr:rowOff>
    </xdr:to>
    <xdr:sp macro="" textlink="">
      <xdr:nvSpPr>
        <xdr:cNvPr id="814" name="楕円 813"/>
        <xdr:cNvSpPr/>
      </xdr:nvSpPr>
      <xdr:spPr>
        <a:xfrm>
          <a:off x="18605500" y="99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88999</xdr:rowOff>
    </xdr:from>
    <xdr:ext cx="469744" cy="259045"/>
    <xdr:sp macro="" textlink="">
      <xdr:nvSpPr>
        <xdr:cNvPr id="815" name="テキスト ボックス 814"/>
        <xdr:cNvSpPr txBox="1"/>
      </xdr:nvSpPr>
      <xdr:spPr>
        <a:xfrm>
          <a:off x="18421428" y="10033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7" name="直線コネクタ 826"/>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8" name="テキスト ボックス 827"/>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9" name="直線コネクタ 828"/>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0" name="テキスト ボックス 829"/>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1" name="直線コネクタ 830"/>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2" name="テキスト ボックス 831"/>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3" name="直線コネクタ 832"/>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4" name="テキスト ボックス 833"/>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5" name="直線コネクタ 834"/>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6" name="テキスト ボックス 835"/>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7" name="直線コネクタ 836"/>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8" name="テキスト ボックス 837"/>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42" name="直線コネクタ 841"/>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3" name="繰出金最小値テキスト"/>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4" name="直線コネクタ 843"/>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5" name="繰出金最大値テキスト"/>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6" name="直線コネクタ 845"/>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26315</xdr:rowOff>
    </xdr:from>
    <xdr:to>
      <xdr:col>116</xdr:col>
      <xdr:colOff>63500</xdr:colOff>
      <xdr:row>76</xdr:row>
      <xdr:rowOff>50873</xdr:rowOff>
    </xdr:to>
    <xdr:cxnSp macro="">
      <xdr:nvCxnSpPr>
        <xdr:cNvPr id="847" name="直線コネクタ 846"/>
        <xdr:cNvCxnSpPr/>
      </xdr:nvCxnSpPr>
      <xdr:spPr>
        <a:xfrm flipV="1">
          <a:off x="21323300" y="13056515"/>
          <a:ext cx="838200" cy="2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161710</xdr:rowOff>
    </xdr:from>
    <xdr:ext cx="534377" cy="259045"/>
    <xdr:sp macro="" textlink="">
      <xdr:nvSpPr>
        <xdr:cNvPr id="848" name="繰出金平均値テキスト"/>
        <xdr:cNvSpPr txBox="1"/>
      </xdr:nvSpPr>
      <xdr:spPr>
        <a:xfrm>
          <a:off x="22212300" y="12849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49" name="フローチャート: 判断 848"/>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50873</xdr:rowOff>
    </xdr:from>
    <xdr:to>
      <xdr:col>111</xdr:col>
      <xdr:colOff>177800</xdr:colOff>
      <xdr:row>76</xdr:row>
      <xdr:rowOff>152305</xdr:rowOff>
    </xdr:to>
    <xdr:cxnSp macro="">
      <xdr:nvCxnSpPr>
        <xdr:cNvPr id="850" name="直線コネクタ 849"/>
        <xdr:cNvCxnSpPr/>
      </xdr:nvCxnSpPr>
      <xdr:spPr>
        <a:xfrm flipV="1">
          <a:off x="20434300" y="13081073"/>
          <a:ext cx="889000" cy="10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51" name="フローチャート: 判断 850"/>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50306</xdr:rowOff>
    </xdr:from>
    <xdr:ext cx="534377" cy="259045"/>
    <xdr:sp macro="" textlink="">
      <xdr:nvSpPr>
        <xdr:cNvPr id="852" name="テキスト ボックス 851"/>
        <xdr:cNvSpPr txBox="1"/>
      </xdr:nvSpPr>
      <xdr:spPr>
        <a:xfrm>
          <a:off x="21056111" y="1273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152305</xdr:rowOff>
    </xdr:from>
    <xdr:to>
      <xdr:col>107</xdr:col>
      <xdr:colOff>50800</xdr:colOff>
      <xdr:row>76</xdr:row>
      <xdr:rowOff>167425</xdr:rowOff>
    </xdr:to>
    <xdr:cxnSp macro="">
      <xdr:nvCxnSpPr>
        <xdr:cNvPr id="853" name="直線コネクタ 852"/>
        <xdr:cNvCxnSpPr/>
      </xdr:nvCxnSpPr>
      <xdr:spPr>
        <a:xfrm flipV="1">
          <a:off x="19545300" y="13182505"/>
          <a:ext cx="889000" cy="1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4" name="フローチャート: 判断 853"/>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101447</xdr:rowOff>
    </xdr:from>
    <xdr:ext cx="534377" cy="259045"/>
    <xdr:sp macro="" textlink="">
      <xdr:nvSpPr>
        <xdr:cNvPr id="855" name="テキスト ボックス 854"/>
        <xdr:cNvSpPr txBox="1"/>
      </xdr:nvSpPr>
      <xdr:spPr>
        <a:xfrm>
          <a:off x="20167111" y="1278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167425</xdr:rowOff>
    </xdr:from>
    <xdr:to>
      <xdr:col>102</xdr:col>
      <xdr:colOff>114300</xdr:colOff>
      <xdr:row>77</xdr:row>
      <xdr:rowOff>25335</xdr:rowOff>
    </xdr:to>
    <xdr:cxnSp macro="">
      <xdr:nvCxnSpPr>
        <xdr:cNvPr id="856" name="直線コネクタ 855"/>
        <xdr:cNvCxnSpPr/>
      </xdr:nvCxnSpPr>
      <xdr:spPr>
        <a:xfrm flipV="1">
          <a:off x="18656300" y="13197625"/>
          <a:ext cx="889000" cy="29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7" name="フローチャート: 判断 856"/>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131589</xdr:rowOff>
    </xdr:from>
    <xdr:ext cx="534377" cy="259045"/>
    <xdr:sp macro="" textlink="">
      <xdr:nvSpPr>
        <xdr:cNvPr id="858" name="テキスト ボックス 857"/>
        <xdr:cNvSpPr txBox="1"/>
      </xdr:nvSpPr>
      <xdr:spPr>
        <a:xfrm>
          <a:off x="19278111" y="128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59" name="フローチャート: 判断 858"/>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115261</xdr:rowOff>
    </xdr:from>
    <xdr:ext cx="534377" cy="259045"/>
    <xdr:sp macro="" textlink="">
      <xdr:nvSpPr>
        <xdr:cNvPr id="860" name="テキスト ボックス 859"/>
        <xdr:cNvSpPr txBox="1"/>
      </xdr:nvSpPr>
      <xdr:spPr>
        <a:xfrm>
          <a:off x="18389111" y="128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146965</xdr:rowOff>
    </xdr:from>
    <xdr:to>
      <xdr:col>116</xdr:col>
      <xdr:colOff>114300</xdr:colOff>
      <xdr:row>76</xdr:row>
      <xdr:rowOff>77115</xdr:rowOff>
    </xdr:to>
    <xdr:sp macro="" textlink="">
      <xdr:nvSpPr>
        <xdr:cNvPr id="866" name="楕円 865"/>
        <xdr:cNvSpPr/>
      </xdr:nvSpPr>
      <xdr:spPr>
        <a:xfrm>
          <a:off x="22110700" y="130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125392</xdr:rowOff>
    </xdr:from>
    <xdr:ext cx="534377" cy="259045"/>
    <xdr:sp macro="" textlink="">
      <xdr:nvSpPr>
        <xdr:cNvPr id="867" name="繰出金該当値テキスト"/>
        <xdr:cNvSpPr txBox="1"/>
      </xdr:nvSpPr>
      <xdr:spPr>
        <a:xfrm>
          <a:off x="22212300" y="129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73</xdr:rowOff>
    </xdr:from>
    <xdr:to>
      <xdr:col>112</xdr:col>
      <xdr:colOff>38100</xdr:colOff>
      <xdr:row>76</xdr:row>
      <xdr:rowOff>101673</xdr:rowOff>
    </xdr:to>
    <xdr:sp macro="" textlink="">
      <xdr:nvSpPr>
        <xdr:cNvPr id="868" name="楕円 867"/>
        <xdr:cNvSpPr/>
      </xdr:nvSpPr>
      <xdr:spPr>
        <a:xfrm>
          <a:off x="21272500" y="1303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92800</xdr:rowOff>
    </xdr:from>
    <xdr:ext cx="534377" cy="259045"/>
    <xdr:sp macro="" textlink="">
      <xdr:nvSpPr>
        <xdr:cNvPr id="869" name="テキスト ボックス 868"/>
        <xdr:cNvSpPr txBox="1"/>
      </xdr:nvSpPr>
      <xdr:spPr>
        <a:xfrm>
          <a:off x="21056111" y="1312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101505</xdr:rowOff>
    </xdr:from>
    <xdr:to>
      <xdr:col>107</xdr:col>
      <xdr:colOff>101600</xdr:colOff>
      <xdr:row>77</xdr:row>
      <xdr:rowOff>31655</xdr:rowOff>
    </xdr:to>
    <xdr:sp macro="" textlink="">
      <xdr:nvSpPr>
        <xdr:cNvPr id="870" name="楕円 869"/>
        <xdr:cNvSpPr/>
      </xdr:nvSpPr>
      <xdr:spPr>
        <a:xfrm>
          <a:off x="20383500" y="131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22782</xdr:rowOff>
    </xdr:from>
    <xdr:ext cx="534377" cy="259045"/>
    <xdr:sp macro="" textlink="">
      <xdr:nvSpPr>
        <xdr:cNvPr id="871" name="テキスト ボックス 870"/>
        <xdr:cNvSpPr txBox="1"/>
      </xdr:nvSpPr>
      <xdr:spPr>
        <a:xfrm>
          <a:off x="20167111" y="1322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116625</xdr:rowOff>
    </xdr:from>
    <xdr:to>
      <xdr:col>102</xdr:col>
      <xdr:colOff>165100</xdr:colOff>
      <xdr:row>77</xdr:row>
      <xdr:rowOff>46775</xdr:rowOff>
    </xdr:to>
    <xdr:sp macro="" textlink="">
      <xdr:nvSpPr>
        <xdr:cNvPr id="872" name="楕円 871"/>
        <xdr:cNvSpPr/>
      </xdr:nvSpPr>
      <xdr:spPr>
        <a:xfrm>
          <a:off x="19494500" y="1314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37902</xdr:rowOff>
    </xdr:from>
    <xdr:ext cx="534377" cy="259045"/>
    <xdr:sp macro="" textlink="">
      <xdr:nvSpPr>
        <xdr:cNvPr id="873" name="テキスト ボックス 872"/>
        <xdr:cNvSpPr txBox="1"/>
      </xdr:nvSpPr>
      <xdr:spPr>
        <a:xfrm>
          <a:off x="19278111" y="1323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145985</xdr:rowOff>
    </xdr:from>
    <xdr:to>
      <xdr:col>98</xdr:col>
      <xdr:colOff>38100</xdr:colOff>
      <xdr:row>77</xdr:row>
      <xdr:rowOff>76135</xdr:rowOff>
    </xdr:to>
    <xdr:sp macro="" textlink="">
      <xdr:nvSpPr>
        <xdr:cNvPr id="874" name="楕円 873"/>
        <xdr:cNvSpPr/>
      </xdr:nvSpPr>
      <xdr:spPr>
        <a:xfrm>
          <a:off x="18605500" y="1317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67262</xdr:rowOff>
    </xdr:from>
    <xdr:ext cx="534377" cy="259045"/>
    <xdr:sp macro="" textlink="">
      <xdr:nvSpPr>
        <xdr:cNvPr id="875" name="テキスト ボックス 874"/>
        <xdr:cNvSpPr txBox="1"/>
      </xdr:nvSpPr>
      <xdr:spPr>
        <a:xfrm>
          <a:off x="18389111" y="1326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令和</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6</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年度の住民一人当たりの歳出決算額は</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420,539</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円とな</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った。</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lang="ja-JP" altLang="ja-JP" sz="1100">
              <a:solidFill>
                <a:schemeClr val="tx1"/>
              </a:solidFill>
              <a:effectLst/>
              <a:latin typeface="ＭＳ 明朝" panose="02020609040205080304" pitchFamily="17" charset="-128"/>
              <a:ea typeface="ＭＳ 明朝" panose="02020609040205080304" pitchFamily="17" charset="-128"/>
              <a:cs typeface="+mn-cs"/>
            </a:rPr>
            <a:t>性質別の歳出分析について、主なものは以下のとおり。</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lang="ja-JP" altLang="ja-JP" sz="1100">
              <a:solidFill>
                <a:schemeClr val="tx1"/>
              </a:solidFill>
              <a:effectLst/>
              <a:latin typeface="ＭＳ 明朝" panose="02020609040205080304" pitchFamily="17" charset="-128"/>
              <a:ea typeface="ＭＳ 明朝" panose="02020609040205080304" pitchFamily="17" charset="-128"/>
              <a:cs typeface="+mn-cs"/>
            </a:rPr>
            <a:t>・人件費：</a:t>
          </a:r>
          <a:r>
            <a:rPr lang="ja-JP" altLang="en-US" sz="1100">
              <a:solidFill>
                <a:schemeClr val="tx1"/>
              </a:solidFill>
              <a:effectLst/>
              <a:latin typeface="ＭＳ 明朝" panose="02020609040205080304" pitchFamily="17" charset="-128"/>
              <a:ea typeface="ＭＳ 明朝" panose="02020609040205080304" pitchFamily="17" charset="-128"/>
              <a:cs typeface="+mn-cs"/>
            </a:rPr>
            <a:t>人事院勧告に基づく給料表の引き上げ改定や会計年度任用職員に処遇改善などにより前年度から</a:t>
          </a:r>
          <a:r>
            <a:rPr lang="en-US" altLang="ja-JP" sz="1100">
              <a:solidFill>
                <a:schemeClr val="tx1"/>
              </a:solidFill>
              <a:effectLst/>
              <a:latin typeface="ＭＳ 明朝" panose="02020609040205080304" pitchFamily="17" charset="-128"/>
              <a:ea typeface="ＭＳ 明朝" panose="02020609040205080304" pitchFamily="17" charset="-128"/>
              <a:cs typeface="+mn-cs"/>
            </a:rPr>
            <a:t>10.3</a:t>
          </a:r>
          <a:r>
            <a:rPr lang="ja-JP" altLang="en-US" sz="1100">
              <a:solidFill>
                <a:schemeClr val="tx1"/>
              </a:solidFill>
              <a:effectLst/>
              <a:latin typeface="ＭＳ 明朝" panose="02020609040205080304" pitchFamily="17" charset="-128"/>
              <a:ea typeface="ＭＳ 明朝" panose="02020609040205080304" pitchFamily="17" charset="-128"/>
              <a:cs typeface="+mn-cs"/>
            </a:rPr>
            <a:t>％増加。</a:t>
          </a: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・物件</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費：新型コロナワクチン集団接種事業の終了により委託料が大幅に減少したものの、消防はしご車の修繕や道路等管理委託料の増加により前年度から</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4.2</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％増加</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・扶助</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費：定額減税補足給付金、障害福祉サービスの増加などから前年度から</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6.2</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％増加。</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・補助費等：</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前年度に水道料金減免事業のため水道事業会計への補助やプレミアム付き商品券事業のため商工会への補助を行っていたことなどから</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3.1</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％減少。</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兵庫県猪名川町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28,644
28,421
90.33
12,299,019
12,045,915
186,386
7,536,443
7,651,053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121031</xdr:rowOff>
    </xdr:from>
    <xdr:to>
      <xdr:col>24</xdr:col>
      <xdr:colOff>63500</xdr:colOff>
      <xdr:row>33</xdr:row>
      <xdr:rowOff>8255</xdr:rowOff>
    </xdr:to>
    <xdr:cxnSp macro="">
      <xdr:nvCxnSpPr>
        <xdr:cNvPr id="61" name="直線コネクタ 60"/>
        <xdr:cNvCxnSpPr/>
      </xdr:nvCxnSpPr>
      <xdr:spPr>
        <a:xfrm flipV="1">
          <a:off x="3797300" y="5607431"/>
          <a:ext cx="8382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139336</xdr:rowOff>
    </xdr:from>
    <xdr:ext cx="469744" cy="259045"/>
    <xdr:sp macro="" textlink="">
      <xdr:nvSpPr>
        <xdr:cNvPr id="62" name="議会費平均値テキスト"/>
        <xdr:cNvSpPr txBox="1"/>
      </xdr:nvSpPr>
      <xdr:spPr>
        <a:xfrm>
          <a:off x="4686300" y="5968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8255</xdr:rowOff>
    </xdr:from>
    <xdr:to>
      <xdr:col>19</xdr:col>
      <xdr:colOff>177800</xdr:colOff>
      <xdr:row>33</xdr:row>
      <xdr:rowOff>34544</xdr:rowOff>
    </xdr:to>
    <xdr:cxnSp macro="">
      <xdr:nvCxnSpPr>
        <xdr:cNvPr id="64" name="直線コネクタ 63"/>
        <xdr:cNvCxnSpPr/>
      </xdr:nvCxnSpPr>
      <xdr:spPr>
        <a:xfrm flipV="1">
          <a:off x="2908300" y="5666105"/>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89044</xdr:rowOff>
    </xdr:from>
    <xdr:ext cx="469744" cy="259045"/>
    <xdr:sp macro="" textlink="">
      <xdr:nvSpPr>
        <xdr:cNvPr id="66" name="テキスト ボックス 65"/>
        <xdr:cNvSpPr txBox="1"/>
      </xdr:nvSpPr>
      <xdr:spPr>
        <a:xfrm>
          <a:off x="3562428" y="60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34544</xdr:rowOff>
    </xdr:from>
    <xdr:to>
      <xdr:col>15</xdr:col>
      <xdr:colOff>50800</xdr:colOff>
      <xdr:row>33</xdr:row>
      <xdr:rowOff>141224</xdr:rowOff>
    </xdr:to>
    <xdr:cxnSp macro="">
      <xdr:nvCxnSpPr>
        <xdr:cNvPr id="67" name="直線コネクタ 66"/>
        <xdr:cNvCxnSpPr/>
      </xdr:nvCxnSpPr>
      <xdr:spPr>
        <a:xfrm flipV="1">
          <a:off x="2019300" y="5692394"/>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122572</xdr:rowOff>
    </xdr:from>
    <xdr:ext cx="469744" cy="259045"/>
    <xdr:sp macro="" textlink="">
      <xdr:nvSpPr>
        <xdr:cNvPr id="69" name="テキスト ボックス 68"/>
        <xdr:cNvSpPr txBox="1"/>
      </xdr:nvSpPr>
      <xdr:spPr>
        <a:xfrm>
          <a:off x="2673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41783</xdr:rowOff>
    </xdr:from>
    <xdr:to>
      <xdr:col>10</xdr:col>
      <xdr:colOff>114300</xdr:colOff>
      <xdr:row>33</xdr:row>
      <xdr:rowOff>141224</xdr:rowOff>
    </xdr:to>
    <xdr:cxnSp macro="">
      <xdr:nvCxnSpPr>
        <xdr:cNvPr id="70" name="直線コネクタ 69"/>
        <xdr:cNvCxnSpPr/>
      </xdr:nvCxnSpPr>
      <xdr:spPr>
        <a:xfrm>
          <a:off x="1130300" y="5699633"/>
          <a:ext cx="889000" cy="99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123334</xdr:rowOff>
    </xdr:from>
    <xdr:ext cx="469744" cy="259045"/>
    <xdr:sp macro="" textlink="">
      <xdr:nvSpPr>
        <xdr:cNvPr id="72" name="テキスト ボックス 71"/>
        <xdr:cNvSpPr txBox="1"/>
      </xdr:nvSpPr>
      <xdr:spPr>
        <a:xfrm>
          <a:off x="1784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123715</xdr:rowOff>
    </xdr:from>
    <xdr:ext cx="469744" cy="259045"/>
    <xdr:sp macro="" textlink="">
      <xdr:nvSpPr>
        <xdr:cNvPr id="74" name="テキスト ボックス 73"/>
        <xdr:cNvSpPr txBox="1"/>
      </xdr:nvSpPr>
      <xdr:spPr>
        <a:xfrm>
          <a:off x="895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70231</xdr:rowOff>
    </xdr:from>
    <xdr:to>
      <xdr:col>24</xdr:col>
      <xdr:colOff>114300</xdr:colOff>
      <xdr:row>33</xdr:row>
      <xdr:rowOff>381</xdr:rowOff>
    </xdr:to>
    <xdr:sp macro="" textlink="">
      <xdr:nvSpPr>
        <xdr:cNvPr id="80" name="楕円 79"/>
        <xdr:cNvSpPr/>
      </xdr:nvSpPr>
      <xdr:spPr>
        <a:xfrm>
          <a:off x="4584700" y="555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93108</xdr:rowOff>
    </xdr:from>
    <xdr:ext cx="469744" cy="259045"/>
    <xdr:sp macro="" textlink="">
      <xdr:nvSpPr>
        <xdr:cNvPr id="81" name="議会費該当値テキスト"/>
        <xdr:cNvSpPr txBox="1"/>
      </xdr:nvSpPr>
      <xdr:spPr>
        <a:xfrm>
          <a:off x="4686300" y="540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128905</xdr:rowOff>
    </xdr:from>
    <xdr:to>
      <xdr:col>20</xdr:col>
      <xdr:colOff>38100</xdr:colOff>
      <xdr:row>33</xdr:row>
      <xdr:rowOff>59055</xdr:rowOff>
    </xdr:to>
    <xdr:sp macro="" textlink="">
      <xdr:nvSpPr>
        <xdr:cNvPr id="82" name="楕円 81"/>
        <xdr:cNvSpPr/>
      </xdr:nvSpPr>
      <xdr:spPr>
        <a:xfrm>
          <a:off x="3746500" y="561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75582</xdr:rowOff>
    </xdr:from>
    <xdr:ext cx="469744" cy="259045"/>
    <xdr:sp macro="" textlink="">
      <xdr:nvSpPr>
        <xdr:cNvPr id="83" name="テキスト ボックス 82"/>
        <xdr:cNvSpPr txBox="1"/>
      </xdr:nvSpPr>
      <xdr:spPr>
        <a:xfrm>
          <a:off x="3562428" y="539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155194</xdr:rowOff>
    </xdr:from>
    <xdr:to>
      <xdr:col>15</xdr:col>
      <xdr:colOff>101600</xdr:colOff>
      <xdr:row>33</xdr:row>
      <xdr:rowOff>85344</xdr:rowOff>
    </xdr:to>
    <xdr:sp macro="" textlink="">
      <xdr:nvSpPr>
        <xdr:cNvPr id="84" name="楕円 83"/>
        <xdr:cNvSpPr/>
      </xdr:nvSpPr>
      <xdr:spPr>
        <a:xfrm>
          <a:off x="2857500" y="56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101871</xdr:rowOff>
    </xdr:from>
    <xdr:ext cx="469744" cy="259045"/>
    <xdr:sp macro="" textlink="">
      <xdr:nvSpPr>
        <xdr:cNvPr id="85" name="テキスト ボックス 84"/>
        <xdr:cNvSpPr txBox="1"/>
      </xdr:nvSpPr>
      <xdr:spPr>
        <a:xfrm>
          <a:off x="2673428" y="541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90424</xdr:rowOff>
    </xdr:from>
    <xdr:to>
      <xdr:col>10</xdr:col>
      <xdr:colOff>165100</xdr:colOff>
      <xdr:row>34</xdr:row>
      <xdr:rowOff>20574</xdr:rowOff>
    </xdr:to>
    <xdr:sp macro="" textlink="">
      <xdr:nvSpPr>
        <xdr:cNvPr id="86" name="楕円 85"/>
        <xdr:cNvSpPr/>
      </xdr:nvSpPr>
      <xdr:spPr>
        <a:xfrm>
          <a:off x="1968500" y="574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37101</xdr:rowOff>
    </xdr:from>
    <xdr:ext cx="469744" cy="259045"/>
    <xdr:sp macro="" textlink="">
      <xdr:nvSpPr>
        <xdr:cNvPr id="87" name="テキスト ボックス 86"/>
        <xdr:cNvSpPr txBox="1"/>
      </xdr:nvSpPr>
      <xdr:spPr>
        <a:xfrm>
          <a:off x="1784428" y="552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162433</xdr:rowOff>
    </xdr:from>
    <xdr:to>
      <xdr:col>6</xdr:col>
      <xdr:colOff>38100</xdr:colOff>
      <xdr:row>33</xdr:row>
      <xdr:rowOff>92583</xdr:rowOff>
    </xdr:to>
    <xdr:sp macro="" textlink="">
      <xdr:nvSpPr>
        <xdr:cNvPr id="88" name="楕円 87"/>
        <xdr:cNvSpPr/>
      </xdr:nvSpPr>
      <xdr:spPr>
        <a:xfrm>
          <a:off x="1079500" y="564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109110</xdr:rowOff>
    </xdr:from>
    <xdr:ext cx="469744" cy="259045"/>
    <xdr:sp macro="" textlink="">
      <xdr:nvSpPr>
        <xdr:cNvPr id="89" name="テキスト ボックス 88"/>
        <xdr:cNvSpPr txBox="1"/>
      </xdr:nvSpPr>
      <xdr:spPr>
        <a:xfrm>
          <a:off x="895428" y="5424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134259</xdr:rowOff>
    </xdr:from>
    <xdr:to>
      <xdr:col>24</xdr:col>
      <xdr:colOff>63500</xdr:colOff>
      <xdr:row>58</xdr:row>
      <xdr:rowOff>26</xdr:rowOff>
    </xdr:to>
    <xdr:cxnSp macro="">
      <xdr:nvCxnSpPr>
        <xdr:cNvPr id="118" name="直線コネクタ 117"/>
        <xdr:cNvCxnSpPr/>
      </xdr:nvCxnSpPr>
      <xdr:spPr>
        <a:xfrm flipV="1">
          <a:off x="3797300" y="9906909"/>
          <a:ext cx="838200" cy="3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72710</xdr:rowOff>
    </xdr:from>
    <xdr:ext cx="534377" cy="259045"/>
    <xdr:sp macro="" textlink="">
      <xdr:nvSpPr>
        <xdr:cNvPr id="119" name="総務費平均値テキスト"/>
        <xdr:cNvSpPr txBox="1"/>
      </xdr:nvSpPr>
      <xdr:spPr>
        <a:xfrm>
          <a:off x="4686300" y="9673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26</xdr:rowOff>
    </xdr:from>
    <xdr:to>
      <xdr:col>19</xdr:col>
      <xdr:colOff>177800</xdr:colOff>
      <xdr:row>58</xdr:row>
      <xdr:rowOff>9394</xdr:rowOff>
    </xdr:to>
    <xdr:cxnSp macro="">
      <xdr:nvCxnSpPr>
        <xdr:cNvPr id="121" name="直線コネクタ 120"/>
        <xdr:cNvCxnSpPr/>
      </xdr:nvCxnSpPr>
      <xdr:spPr>
        <a:xfrm flipV="1">
          <a:off x="2908300" y="9944126"/>
          <a:ext cx="889000" cy="9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21594</xdr:rowOff>
    </xdr:from>
    <xdr:ext cx="534377" cy="259045"/>
    <xdr:sp macro="" textlink="">
      <xdr:nvSpPr>
        <xdr:cNvPr id="123" name="テキスト ボックス 122"/>
        <xdr:cNvSpPr txBox="1"/>
      </xdr:nvSpPr>
      <xdr:spPr>
        <a:xfrm>
          <a:off x="3530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127325</xdr:rowOff>
    </xdr:from>
    <xdr:to>
      <xdr:col>15</xdr:col>
      <xdr:colOff>50800</xdr:colOff>
      <xdr:row>58</xdr:row>
      <xdr:rowOff>9394</xdr:rowOff>
    </xdr:to>
    <xdr:cxnSp macro="">
      <xdr:nvCxnSpPr>
        <xdr:cNvPr id="124" name="直線コネクタ 123"/>
        <xdr:cNvCxnSpPr/>
      </xdr:nvCxnSpPr>
      <xdr:spPr>
        <a:xfrm>
          <a:off x="2019300" y="9899975"/>
          <a:ext cx="889000" cy="53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15506</xdr:rowOff>
    </xdr:from>
    <xdr:ext cx="534377" cy="259045"/>
    <xdr:sp macro="" textlink="">
      <xdr:nvSpPr>
        <xdr:cNvPr id="126" name="テキスト ボックス 125"/>
        <xdr:cNvSpPr txBox="1"/>
      </xdr:nvSpPr>
      <xdr:spPr>
        <a:xfrm>
          <a:off x="2641111" y="961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153043</xdr:rowOff>
    </xdr:from>
    <xdr:to>
      <xdr:col>10</xdr:col>
      <xdr:colOff>114300</xdr:colOff>
      <xdr:row>57</xdr:row>
      <xdr:rowOff>127325</xdr:rowOff>
    </xdr:to>
    <xdr:cxnSp macro="">
      <xdr:nvCxnSpPr>
        <xdr:cNvPr id="127" name="直線コネクタ 126"/>
        <xdr:cNvCxnSpPr/>
      </xdr:nvCxnSpPr>
      <xdr:spPr>
        <a:xfrm>
          <a:off x="1130300" y="9582793"/>
          <a:ext cx="889000" cy="31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7569</xdr:rowOff>
    </xdr:from>
    <xdr:ext cx="534377" cy="259045"/>
    <xdr:sp macro="" textlink="">
      <xdr:nvSpPr>
        <xdr:cNvPr id="129" name="テキスト ボックス 128"/>
        <xdr:cNvSpPr txBox="1"/>
      </xdr:nvSpPr>
      <xdr:spPr>
        <a:xfrm>
          <a:off x="1752111" y="960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14313</xdr:rowOff>
    </xdr:from>
    <xdr:ext cx="599010" cy="259045"/>
    <xdr:sp macro="" textlink="">
      <xdr:nvSpPr>
        <xdr:cNvPr id="131" name="テキスト ボックス 130"/>
        <xdr:cNvSpPr txBox="1"/>
      </xdr:nvSpPr>
      <xdr:spPr>
        <a:xfrm>
          <a:off x="830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83459</xdr:rowOff>
    </xdr:from>
    <xdr:to>
      <xdr:col>24</xdr:col>
      <xdr:colOff>114300</xdr:colOff>
      <xdr:row>58</xdr:row>
      <xdr:rowOff>13609</xdr:rowOff>
    </xdr:to>
    <xdr:sp macro="" textlink="">
      <xdr:nvSpPr>
        <xdr:cNvPr id="137" name="楕円 136"/>
        <xdr:cNvSpPr/>
      </xdr:nvSpPr>
      <xdr:spPr>
        <a:xfrm>
          <a:off x="4584700" y="985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28259</xdr:rowOff>
    </xdr:from>
    <xdr:ext cx="534377" cy="259045"/>
    <xdr:sp macro="" textlink="">
      <xdr:nvSpPr>
        <xdr:cNvPr id="138" name="総務費該当値テキスト"/>
        <xdr:cNvSpPr txBox="1"/>
      </xdr:nvSpPr>
      <xdr:spPr>
        <a:xfrm>
          <a:off x="4686300" y="980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120676</xdr:rowOff>
    </xdr:from>
    <xdr:to>
      <xdr:col>20</xdr:col>
      <xdr:colOff>38100</xdr:colOff>
      <xdr:row>58</xdr:row>
      <xdr:rowOff>50826</xdr:rowOff>
    </xdr:to>
    <xdr:sp macro="" textlink="">
      <xdr:nvSpPr>
        <xdr:cNvPr id="139" name="楕円 138"/>
        <xdr:cNvSpPr/>
      </xdr:nvSpPr>
      <xdr:spPr>
        <a:xfrm>
          <a:off x="3746500" y="989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41953</xdr:rowOff>
    </xdr:from>
    <xdr:ext cx="534377" cy="259045"/>
    <xdr:sp macro="" textlink="">
      <xdr:nvSpPr>
        <xdr:cNvPr id="140" name="テキスト ボックス 139"/>
        <xdr:cNvSpPr txBox="1"/>
      </xdr:nvSpPr>
      <xdr:spPr>
        <a:xfrm>
          <a:off x="3530111" y="998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130044</xdr:rowOff>
    </xdr:from>
    <xdr:to>
      <xdr:col>15</xdr:col>
      <xdr:colOff>101600</xdr:colOff>
      <xdr:row>58</xdr:row>
      <xdr:rowOff>60194</xdr:rowOff>
    </xdr:to>
    <xdr:sp macro="" textlink="">
      <xdr:nvSpPr>
        <xdr:cNvPr id="141" name="楕円 140"/>
        <xdr:cNvSpPr/>
      </xdr:nvSpPr>
      <xdr:spPr>
        <a:xfrm>
          <a:off x="2857500" y="990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51321</xdr:rowOff>
    </xdr:from>
    <xdr:ext cx="534377" cy="259045"/>
    <xdr:sp macro="" textlink="">
      <xdr:nvSpPr>
        <xdr:cNvPr id="142" name="テキスト ボックス 141"/>
        <xdr:cNvSpPr txBox="1"/>
      </xdr:nvSpPr>
      <xdr:spPr>
        <a:xfrm>
          <a:off x="2641111" y="999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76525</xdr:rowOff>
    </xdr:from>
    <xdr:to>
      <xdr:col>10</xdr:col>
      <xdr:colOff>165100</xdr:colOff>
      <xdr:row>58</xdr:row>
      <xdr:rowOff>6675</xdr:rowOff>
    </xdr:to>
    <xdr:sp macro="" textlink="">
      <xdr:nvSpPr>
        <xdr:cNvPr id="143" name="楕円 142"/>
        <xdr:cNvSpPr/>
      </xdr:nvSpPr>
      <xdr:spPr>
        <a:xfrm>
          <a:off x="1968500" y="984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169252</xdr:rowOff>
    </xdr:from>
    <xdr:ext cx="534377" cy="259045"/>
    <xdr:sp macro="" textlink="">
      <xdr:nvSpPr>
        <xdr:cNvPr id="144" name="テキスト ボックス 143"/>
        <xdr:cNvSpPr txBox="1"/>
      </xdr:nvSpPr>
      <xdr:spPr>
        <a:xfrm>
          <a:off x="1752111" y="994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102243</xdr:rowOff>
    </xdr:from>
    <xdr:to>
      <xdr:col>6</xdr:col>
      <xdr:colOff>38100</xdr:colOff>
      <xdr:row>56</xdr:row>
      <xdr:rowOff>32393</xdr:rowOff>
    </xdr:to>
    <xdr:sp macro="" textlink="">
      <xdr:nvSpPr>
        <xdr:cNvPr id="145" name="楕円 144"/>
        <xdr:cNvSpPr/>
      </xdr:nvSpPr>
      <xdr:spPr>
        <a:xfrm>
          <a:off x="1079500" y="953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23520</xdr:rowOff>
    </xdr:from>
    <xdr:ext cx="599010" cy="259045"/>
    <xdr:sp macro="" textlink="">
      <xdr:nvSpPr>
        <xdr:cNvPr id="146" name="テキスト ボックス 145"/>
        <xdr:cNvSpPr txBox="1"/>
      </xdr:nvSpPr>
      <xdr:spPr>
        <a:xfrm>
          <a:off x="830795" y="9624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18168</xdr:rowOff>
    </xdr:from>
    <xdr:to>
      <xdr:col>24</xdr:col>
      <xdr:colOff>63500</xdr:colOff>
      <xdr:row>77</xdr:row>
      <xdr:rowOff>107170</xdr:rowOff>
    </xdr:to>
    <xdr:cxnSp macro="">
      <xdr:nvCxnSpPr>
        <xdr:cNvPr id="176" name="直線コネクタ 175"/>
        <xdr:cNvCxnSpPr/>
      </xdr:nvCxnSpPr>
      <xdr:spPr>
        <a:xfrm flipV="1">
          <a:off x="3797300" y="13219818"/>
          <a:ext cx="838200" cy="8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116806</xdr:rowOff>
    </xdr:from>
    <xdr:ext cx="599010" cy="259045"/>
    <xdr:sp macro="" textlink="">
      <xdr:nvSpPr>
        <xdr:cNvPr id="177" name="民生費平均値テキスト"/>
        <xdr:cNvSpPr txBox="1"/>
      </xdr:nvSpPr>
      <xdr:spPr>
        <a:xfrm>
          <a:off x="4686300" y="12804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107170</xdr:rowOff>
    </xdr:from>
    <xdr:to>
      <xdr:col>19</xdr:col>
      <xdr:colOff>177800</xdr:colOff>
      <xdr:row>78</xdr:row>
      <xdr:rowOff>14808</xdr:rowOff>
    </xdr:to>
    <xdr:cxnSp macro="">
      <xdr:nvCxnSpPr>
        <xdr:cNvPr id="179" name="直線コネクタ 178"/>
        <xdr:cNvCxnSpPr/>
      </xdr:nvCxnSpPr>
      <xdr:spPr>
        <a:xfrm flipV="1">
          <a:off x="2908300" y="13308820"/>
          <a:ext cx="889000" cy="7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150197</xdr:rowOff>
    </xdr:from>
    <xdr:ext cx="599010" cy="259045"/>
    <xdr:sp macro="" textlink="">
      <xdr:nvSpPr>
        <xdr:cNvPr id="181" name="テキスト ボックス 180"/>
        <xdr:cNvSpPr txBox="1"/>
      </xdr:nvSpPr>
      <xdr:spPr>
        <a:xfrm>
          <a:off x="3497795" y="1283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80538</xdr:rowOff>
    </xdr:from>
    <xdr:to>
      <xdr:col>15</xdr:col>
      <xdr:colOff>50800</xdr:colOff>
      <xdr:row>78</xdr:row>
      <xdr:rowOff>14808</xdr:rowOff>
    </xdr:to>
    <xdr:cxnSp macro="">
      <xdr:nvCxnSpPr>
        <xdr:cNvPr id="182" name="直線コネクタ 181"/>
        <xdr:cNvCxnSpPr/>
      </xdr:nvCxnSpPr>
      <xdr:spPr>
        <a:xfrm>
          <a:off x="2019300" y="13282188"/>
          <a:ext cx="889000" cy="10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51564</xdr:rowOff>
    </xdr:from>
    <xdr:ext cx="599010" cy="259045"/>
    <xdr:sp macro="" textlink="">
      <xdr:nvSpPr>
        <xdr:cNvPr id="184" name="テキスト ボックス 183"/>
        <xdr:cNvSpPr txBox="1"/>
      </xdr:nvSpPr>
      <xdr:spPr>
        <a:xfrm>
          <a:off x="2608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80538</xdr:rowOff>
    </xdr:from>
    <xdr:to>
      <xdr:col>10</xdr:col>
      <xdr:colOff>114300</xdr:colOff>
      <xdr:row>78</xdr:row>
      <xdr:rowOff>118715</xdr:rowOff>
    </xdr:to>
    <xdr:cxnSp macro="">
      <xdr:nvCxnSpPr>
        <xdr:cNvPr id="185" name="直線コネクタ 184"/>
        <xdr:cNvCxnSpPr/>
      </xdr:nvCxnSpPr>
      <xdr:spPr>
        <a:xfrm flipV="1">
          <a:off x="1130300" y="13282188"/>
          <a:ext cx="889000" cy="209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145023</xdr:rowOff>
    </xdr:from>
    <xdr:ext cx="599010" cy="259045"/>
    <xdr:sp macro="" textlink="">
      <xdr:nvSpPr>
        <xdr:cNvPr id="187" name="テキスト ボックス 186"/>
        <xdr:cNvSpPr txBox="1"/>
      </xdr:nvSpPr>
      <xdr:spPr>
        <a:xfrm>
          <a:off x="1719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12870</xdr:rowOff>
    </xdr:from>
    <xdr:ext cx="599010" cy="259045"/>
    <xdr:sp macro="" textlink="">
      <xdr:nvSpPr>
        <xdr:cNvPr id="189" name="テキスト ボックス 188"/>
        <xdr:cNvSpPr txBox="1"/>
      </xdr:nvSpPr>
      <xdr:spPr>
        <a:xfrm>
          <a:off x="830795" y="1304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138818</xdr:rowOff>
    </xdr:from>
    <xdr:to>
      <xdr:col>24</xdr:col>
      <xdr:colOff>114300</xdr:colOff>
      <xdr:row>77</xdr:row>
      <xdr:rowOff>68968</xdr:rowOff>
    </xdr:to>
    <xdr:sp macro="" textlink="">
      <xdr:nvSpPr>
        <xdr:cNvPr id="195" name="楕円 194"/>
        <xdr:cNvSpPr/>
      </xdr:nvSpPr>
      <xdr:spPr>
        <a:xfrm>
          <a:off x="4584700" y="1316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53745</xdr:rowOff>
    </xdr:from>
    <xdr:ext cx="599010" cy="259045"/>
    <xdr:sp macro="" textlink="">
      <xdr:nvSpPr>
        <xdr:cNvPr id="196" name="民生費該当値テキスト"/>
        <xdr:cNvSpPr txBox="1"/>
      </xdr:nvSpPr>
      <xdr:spPr>
        <a:xfrm>
          <a:off x="4686300" y="1308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56370</xdr:rowOff>
    </xdr:from>
    <xdr:to>
      <xdr:col>20</xdr:col>
      <xdr:colOff>38100</xdr:colOff>
      <xdr:row>77</xdr:row>
      <xdr:rowOff>157970</xdr:rowOff>
    </xdr:to>
    <xdr:sp macro="" textlink="">
      <xdr:nvSpPr>
        <xdr:cNvPr id="197" name="楕円 196"/>
        <xdr:cNvSpPr/>
      </xdr:nvSpPr>
      <xdr:spPr>
        <a:xfrm>
          <a:off x="3746500" y="1325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149097</xdr:rowOff>
    </xdr:from>
    <xdr:ext cx="599010" cy="259045"/>
    <xdr:sp macro="" textlink="">
      <xdr:nvSpPr>
        <xdr:cNvPr id="198" name="テキスト ボックス 197"/>
        <xdr:cNvSpPr txBox="1"/>
      </xdr:nvSpPr>
      <xdr:spPr>
        <a:xfrm>
          <a:off x="3497795" y="13350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135458</xdr:rowOff>
    </xdr:from>
    <xdr:to>
      <xdr:col>15</xdr:col>
      <xdr:colOff>101600</xdr:colOff>
      <xdr:row>78</xdr:row>
      <xdr:rowOff>65608</xdr:rowOff>
    </xdr:to>
    <xdr:sp macro="" textlink="">
      <xdr:nvSpPr>
        <xdr:cNvPr id="199" name="楕円 198"/>
        <xdr:cNvSpPr/>
      </xdr:nvSpPr>
      <xdr:spPr>
        <a:xfrm>
          <a:off x="2857500" y="1333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56735</xdr:rowOff>
    </xdr:from>
    <xdr:ext cx="599010" cy="259045"/>
    <xdr:sp macro="" textlink="">
      <xdr:nvSpPr>
        <xdr:cNvPr id="200" name="テキスト ボックス 199"/>
        <xdr:cNvSpPr txBox="1"/>
      </xdr:nvSpPr>
      <xdr:spPr>
        <a:xfrm>
          <a:off x="2608795" y="13429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29738</xdr:rowOff>
    </xdr:from>
    <xdr:to>
      <xdr:col>10</xdr:col>
      <xdr:colOff>165100</xdr:colOff>
      <xdr:row>77</xdr:row>
      <xdr:rowOff>131338</xdr:rowOff>
    </xdr:to>
    <xdr:sp macro="" textlink="">
      <xdr:nvSpPr>
        <xdr:cNvPr id="201" name="楕円 200"/>
        <xdr:cNvSpPr/>
      </xdr:nvSpPr>
      <xdr:spPr>
        <a:xfrm>
          <a:off x="1968500" y="1323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122465</xdr:rowOff>
    </xdr:from>
    <xdr:ext cx="599010" cy="259045"/>
    <xdr:sp macro="" textlink="">
      <xdr:nvSpPr>
        <xdr:cNvPr id="202" name="テキスト ボックス 201"/>
        <xdr:cNvSpPr txBox="1"/>
      </xdr:nvSpPr>
      <xdr:spPr>
        <a:xfrm>
          <a:off x="1719795" y="13324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67915</xdr:rowOff>
    </xdr:from>
    <xdr:to>
      <xdr:col>6</xdr:col>
      <xdr:colOff>38100</xdr:colOff>
      <xdr:row>78</xdr:row>
      <xdr:rowOff>169515</xdr:rowOff>
    </xdr:to>
    <xdr:sp macro="" textlink="">
      <xdr:nvSpPr>
        <xdr:cNvPr id="203" name="楕円 202"/>
        <xdr:cNvSpPr/>
      </xdr:nvSpPr>
      <xdr:spPr>
        <a:xfrm>
          <a:off x="1079500" y="1344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160642</xdr:rowOff>
    </xdr:from>
    <xdr:ext cx="599010" cy="259045"/>
    <xdr:sp macro="" textlink="">
      <xdr:nvSpPr>
        <xdr:cNvPr id="204" name="テキスト ボックス 203"/>
        <xdr:cNvSpPr txBox="1"/>
      </xdr:nvSpPr>
      <xdr:spPr>
        <a:xfrm>
          <a:off x="830795" y="1353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147137</xdr:rowOff>
    </xdr:from>
    <xdr:to>
      <xdr:col>24</xdr:col>
      <xdr:colOff>63500</xdr:colOff>
      <xdr:row>98</xdr:row>
      <xdr:rowOff>68118</xdr:rowOff>
    </xdr:to>
    <xdr:cxnSp macro="">
      <xdr:nvCxnSpPr>
        <xdr:cNvPr id="232" name="直線コネクタ 231"/>
        <xdr:cNvCxnSpPr/>
      </xdr:nvCxnSpPr>
      <xdr:spPr>
        <a:xfrm>
          <a:off x="3797300" y="16777787"/>
          <a:ext cx="838200" cy="9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96217</xdr:rowOff>
    </xdr:from>
    <xdr:ext cx="534377" cy="259045"/>
    <xdr:sp macro="" textlink="">
      <xdr:nvSpPr>
        <xdr:cNvPr id="233" name="衛生費平均値テキスト"/>
        <xdr:cNvSpPr txBox="1"/>
      </xdr:nvSpPr>
      <xdr:spPr>
        <a:xfrm>
          <a:off x="4686300" y="16555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162820</xdr:rowOff>
    </xdr:from>
    <xdr:to>
      <xdr:col>19</xdr:col>
      <xdr:colOff>177800</xdr:colOff>
      <xdr:row>97</xdr:row>
      <xdr:rowOff>147137</xdr:rowOff>
    </xdr:to>
    <xdr:cxnSp macro="">
      <xdr:nvCxnSpPr>
        <xdr:cNvPr id="235" name="直線コネクタ 234"/>
        <xdr:cNvCxnSpPr/>
      </xdr:nvCxnSpPr>
      <xdr:spPr>
        <a:xfrm>
          <a:off x="2908300" y="16622020"/>
          <a:ext cx="889000" cy="155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22172</xdr:rowOff>
    </xdr:from>
    <xdr:ext cx="534377" cy="259045"/>
    <xdr:sp macro="" textlink="">
      <xdr:nvSpPr>
        <xdr:cNvPr id="237" name="テキスト ボックス 236"/>
        <xdr:cNvSpPr txBox="1"/>
      </xdr:nvSpPr>
      <xdr:spPr>
        <a:xfrm>
          <a:off x="3530111" y="1682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162820</xdr:rowOff>
    </xdr:from>
    <xdr:to>
      <xdr:col>15</xdr:col>
      <xdr:colOff>50800</xdr:colOff>
      <xdr:row>97</xdr:row>
      <xdr:rowOff>48991</xdr:rowOff>
    </xdr:to>
    <xdr:cxnSp macro="">
      <xdr:nvCxnSpPr>
        <xdr:cNvPr id="238" name="直線コネクタ 237"/>
        <xdr:cNvCxnSpPr/>
      </xdr:nvCxnSpPr>
      <xdr:spPr>
        <a:xfrm flipV="1">
          <a:off x="2019300" y="16622020"/>
          <a:ext cx="889000" cy="5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153311</xdr:rowOff>
    </xdr:from>
    <xdr:ext cx="534377" cy="259045"/>
    <xdr:sp macro="" textlink="">
      <xdr:nvSpPr>
        <xdr:cNvPr id="240" name="テキスト ボックス 239"/>
        <xdr:cNvSpPr txBox="1"/>
      </xdr:nvSpPr>
      <xdr:spPr>
        <a:xfrm>
          <a:off x="2641111" y="1678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48991</xdr:rowOff>
    </xdr:from>
    <xdr:to>
      <xdr:col>10</xdr:col>
      <xdr:colOff>114300</xdr:colOff>
      <xdr:row>98</xdr:row>
      <xdr:rowOff>71090</xdr:rowOff>
    </xdr:to>
    <xdr:cxnSp macro="">
      <xdr:nvCxnSpPr>
        <xdr:cNvPr id="241" name="直線コネクタ 240"/>
        <xdr:cNvCxnSpPr/>
      </xdr:nvCxnSpPr>
      <xdr:spPr>
        <a:xfrm flipV="1">
          <a:off x="1130300" y="16679641"/>
          <a:ext cx="889000" cy="193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164695</xdr:rowOff>
    </xdr:from>
    <xdr:ext cx="534377" cy="259045"/>
    <xdr:sp macro="" textlink="">
      <xdr:nvSpPr>
        <xdr:cNvPr id="243" name="テキスト ボックス 242"/>
        <xdr:cNvSpPr txBox="1"/>
      </xdr:nvSpPr>
      <xdr:spPr>
        <a:xfrm>
          <a:off x="1752111" y="1679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114907</xdr:rowOff>
    </xdr:from>
    <xdr:ext cx="534377" cy="259045"/>
    <xdr:sp macro="" textlink="">
      <xdr:nvSpPr>
        <xdr:cNvPr id="245" name="テキスト ボックス 244"/>
        <xdr:cNvSpPr txBox="1"/>
      </xdr:nvSpPr>
      <xdr:spPr>
        <a:xfrm>
          <a:off x="863111" y="1691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17318</xdr:rowOff>
    </xdr:from>
    <xdr:to>
      <xdr:col>24</xdr:col>
      <xdr:colOff>114300</xdr:colOff>
      <xdr:row>98</xdr:row>
      <xdr:rowOff>118918</xdr:rowOff>
    </xdr:to>
    <xdr:sp macro="" textlink="">
      <xdr:nvSpPr>
        <xdr:cNvPr id="251" name="楕円 250"/>
        <xdr:cNvSpPr/>
      </xdr:nvSpPr>
      <xdr:spPr>
        <a:xfrm>
          <a:off x="4584700" y="1681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167195</xdr:rowOff>
    </xdr:from>
    <xdr:ext cx="534377" cy="259045"/>
    <xdr:sp macro="" textlink="">
      <xdr:nvSpPr>
        <xdr:cNvPr id="252" name="衛生費該当値テキスト"/>
        <xdr:cNvSpPr txBox="1"/>
      </xdr:nvSpPr>
      <xdr:spPr>
        <a:xfrm>
          <a:off x="4686300" y="167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96337</xdr:rowOff>
    </xdr:from>
    <xdr:to>
      <xdr:col>20</xdr:col>
      <xdr:colOff>38100</xdr:colOff>
      <xdr:row>98</xdr:row>
      <xdr:rowOff>26487</xdr:rowOff>
    </xdr:to>
    <xdr:sp macro="" textlink="">
      <xdr:nvSpPr>
        <xdr:cNvPr id="253" name="楕円 252"/>
        <xdr:cNvSpPr/>
      </xdr:nvSpPr>
      <xdr:spPr>
        <a:xfrm>
          <a:off x="3746500" y="1672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43014</xdr:rowOff>
    </xdr:from>
    <xdr:ext cx="534377" cy="259045"/>
    <xdr:sp macro="" textlink="">
      <xdr:nvSpPr>
        <xdr:cNvPr id="254" name="テキスト ボックス 253"/>
        <xdr:cNvSpPr txBox="1"/>
      </xdr:nvSpPr>
      <xdr:spPr>
        <a:xfrm>
          <a:off x="3530111" y="1650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112020</xdr:rowOff>
    </xdr:from>
    <xdr:to>
      <xdr:col>15</xdr:col>
      <xdr:colOff>101600</xdr:colOff>
      <xdr:row>97</xdr:row>
      <xdr:rowOff>42170</xdr:rowOff>
    </xdr:to>
    <xdr:sp macro="" textlink="">
      <xdr:nvSpPr>
        <xdr:cNvPr id="255" name="楕円 254"/>
        <xdr:cNvSpPr/>
      </xdr:nvSpPr>
      <xdr:spPr>
        <a:xfrm>
          <a:off x="2857500" y="16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58697</xdr:rowOff>
    </xdr:from>
    <xdr:ext cx="534377" cy="259045"/>
    <xdr:sp macro="" textlink="">
      <xdr:nvSpPr>
        <xdr:cNvPr id="256" name="テキスト ボックス 255"/>
        <xdr:cNvSpPr txBox="1"/>
      </xdr:nvSpPr>
      <xdr:spPr>
        <a:xfrm>
          <a:off x="2641111" y="1634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169641</xdr:rowOff>
    </xdr:from>
    <xdr:to>
      <xdr:col>10</xdr:col>
      <xdr:colOff>165100</xdr:colOff>
      <xdr:row>97</xdr:row>
      <xdr:rowOff>99791</xdr:rowOff>
    </xdr:to>
    <xdr:sp macro="" textlink="">
      <xdr:nvSpPr>
        <xdr:cNvPr id="257" name="楕円 256"/>
        <xdr:cNvSpPr/>
      </xdr:nvSpPr>
      <xdr:spPr>
        <a:xfrm>
          <a:off x="1968500" y="16628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116318</xdr:rowOff>
    </xdr:from>
    <xdr:ext cx="534377" cy="259045"/>
    <xdr:sp macro="" textlink="">
      <xdr:nvSpPr>
        <xdr:cNvPr id="258" name="テキスト ボックス 257"/>
        <xdr:cNvSpPr txBox="1"/>
      </xdr:nvSpPr>
      <xdr:spPr>
        <a:xfrm>
          <a:off x="1752111" y="1640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20290</xdr:rowOff>
    </xdr:from>
    <xdr:to>
      <xdr:col>6</xdr:col>
      <xdr:colOff>38100</xdr:colOff>
      <xdr:row>98</xdr:row>
      <xdr:rowOff>121890</xdr:rowOff>
    </xdr:to>
    <xdr:sp macro="" textlink="">
      <xdr:nvSpPr>
        <xdr:cNvPr id="259" name="楕円 258"/>
        <xdr:cNvSpPr/>
      </xdr:nvSpPr>
      <xdr:spPr>
        <a:xfrm>
          <a:off x="1079500" y="1682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138417</xdr:rowOff>
    </xdr:from>
    <xdr:ext cx="534377" cy="259045"/>
    <xdr:sp macro="" textlink="">
      <xdr:nvSpPr>
        <xdr:cNvPr id="260" name="テキスト ボックス 259"/>
        <xdr:cNvSpPr txBox="1"/>
      </xdr:nvSpPr>
      <xdr:spPr>
        <a:xfrm>
          <a:off x="863111" y="1659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61650</xdr:rowOff>
    </xdr:from>
    <xdr:to>
      <xdr:col>55</xdr:col>
      <xdr:colOff>0</xdr:colOff>
      <xdr:row>38</xdr:row>
      <xdr:rowOff>67854</xdr:rowOff>
    </xdr:to>
    <xdr:cxnSp macro="">
      <xdr:nvCxnSpPr>
        <xdr:cNvPr id="291" name="直線コネクタ 290"/>
        <xdr:cNvCxnSpPr/>
      </xdr:nvCxnSpPr>
      <xdr:spPr>
        <a:xfrm flipV="1">
          <a:off x="9639300" y="6576750"/>
          <a:ext cx="8382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71246</xdr:rowOff>
    </xdr:from>
    <xdr:ext cx="378565" cy="259045"/>
    <xdr:sp macro="" textlink="">
      <xdr:nvSpPr>
        <xdr:cNvPr id="292" name="労働費平均値テキスト"/>
        <xdr:cNvSpPr txBox="1"/>
      </xdr:nvSpPr>
      <xdr:spPr>
        <a:xfrm>
          <a:off x="10528300" y="6586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67854</xdr:rowOff>
    </xdr:from>
    <xdr:to>
      <xdr:col>50</xdr:col>
      <xdr:colOff>114300</xdr:colOff>
      <xdr:row>38</xdr:row>
      <xdr:rowOff>81897</xdr:rowOff>
    </xdr:to>
    <xdr:cxnSp macro="">
      <xdr:nvCxnSpPr>
        <xdr:cNvPr id="294" name="直線コネクタ 293"/>
        <xdr:cNvCxnSpPr/>
      </xdr:nvCxnSpPr>
      <xdr:spPr>
        <a:xfrm flipV="1">
          <a:off x="8750300" y="6582954"/>
          <a:ext cx="889000" cy="1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156808</xdr:rowOff>
    </xdr:from>
    <xdr:ext cx="378565" cy="259045"/>
    <xdr:sp macro="" textlink="">
      <xdr:nvSpPr>
        <xdr:cNvPr id="296" name="テキスト ボックス 295"/>
        <xdr:cNvSpPr txBox="1"/>
      </xdr:nvSpPr>
      <xdr:spPr>
        <a:xfrm>
          <a:off x="9450017" y="6671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81897</xdr:rowOff>
    </xdr:from>
    <xdr:to>
      <xdr:col>45</xdr:col>
      <xdr:colOff>177800</xdr:colOff>
      <xdr:row>38</xdr:row>
      <xdr:rowOff>90061</xdr:rowOff>
    </xdr:to>
    <xdr:cxnSp macro="">
      <xdr:nvCxnSpPr>
        <xdr:cNvPr id="297" name="直線コネクタ 296"/>
        <xdr:cNvCxnSpPr/>
      </xdr:nvCxnSpPr>
      <xdr:spPr>
        <a:xfrm flipV="1">
          <a:off x="7861300" y="659699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13443</xdr:rowOff>
    </xdr:from>
    <xdr:ext cx="378565" cy="259045"/>
    <xdr:sp macro="" textlink="">
      <xdr:nvSpPr>
        <xdr:cNvPr id="299" name="テキスト ボックス 298"/>
        <xdr:cNvSpPr txBox="1"/>
      </xdr:nvSpPr>
      <xdr:spPr>
        <a:xfrm>
          <a:off x="8561017" y="6699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88428</xdr:rowOff>
    </xdr:from>
    <xdr:to>
      <xdr:col>41</xdr:col>
      <xdr:colOff>50800</xdr:colOff>
      <xdr:row>38</xdr:row>
      <xdr:rowOff>90061</xdr:rowOff>
    </xdr:to>
    <xdr:cxnSp macro="">
      <xdr:nvCxnSpPr>
        <xdr:cNvPr id="300" name="直線コネクタ 299"/>
        <xdr:cNvCxnSpPr/>
      </xdr:nvCxnSpPr>
      <xdr:spPr>
        <a:xfrm>
          <a:off x="6972300" y="6603528"/>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12463</xdr:rowOff>
    </xdr:from>
    <xdr:ext cx="378565" cy="259045"/>
    <xdr:sp macro="" textlink="">
      <xdr:nvSpPr>
        <xdr:cNvPr id="302" name="テキスト ボックス 301"/>
        <xdr:cNvSpPr txBox="1"/>
      </xdr:nvSpPr>
      <xdr:spPr>
        <a:xfrm>
          <a:off x="7672017" y="6699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9851</xdr:rowOff>
    </xdr:from>
    <xdr:ext cx="378565" cy="259045"/>
    <xdr:sp macro="" textlink="">
      <xdr:nvSpPr>
        <xdr:cNvPr id="304" name="テキスト ボックス 303"/>
        <xdr:cNvSpPr txBox="1"/>
      </xdr:nvSpPr>
      <xdr:spPr>
        <a:xfrm>
          <a:off x="6783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10850</xdr:rowOff>
    </xdr:from>
    <xdr:to>
      <xdr:col>55</xdr:col>
      <xdr:colOff>50800</xdr:colOff>
      <xdr:row>38</xdr:row>
      <xdr:rowOff>112450</xdr:rowOff>
    </xdr:to>
    <xdr:sp macro="" textlink="">
      <xdr:nvSpPr>
        <xdr:cNvPr id="310" name="楕円 309"/>
        <xdr:cNvSpPr/>
      </xdr:nvSpPr>
      <xdr:spPr>
        <a:xfrm>
          <a:off x="10426700" y="652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33726</xdr:rowOff>
    </xdr:from>
    <xdr:ext cx="378565" cy="259045"/>
    <xdr:sp macro="" textlink="">
      <xdr:nvSpPr>
        <xdr:cNvPr id="311" name="労働費該当値テキスト"/>
        <xdr:cNvSpPr txBox="1"/>
      </xdr:nvSpPr>
      <xdr:spPr>
        <a:xfrm>
          <a:off x="10528300" y="6377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17054</xdr:rowOff>
    </xdr:from>
    <xdr:to>
      <xdr:col>50</xdr:col>
      <xdr:colOff>165100</xdr:colOff>
      <xdr:row>38</xdr:row>
      <xdr:rowOff>118654</xdr:rowOff>
    </xdr:to>
    <xdr:sp macro="" textlink="">
      <xdr:nvSpPr>
        <xdr:cNvPr id="312" name="楕円 311"/>
        <xdr:cNvSpPr/>
      </xdr:nvSpPr>
      <xdr:spPr>
        <a:xfrm>
          <a:off x="9588500" y="653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135181</xdr:rowOff>
    </xdr:from>
    <xdr:ext cx="378565" cy="259045"/>
    <xdr:sp macro="" textlink="">
      <xdr:nvSpPr>
        <xdr:cNvPr id="313" name="テキスト ボックス 312"/>
        <xdr:cNvSpPr txBox="1"/>
      </xdr:nvSpPr>
      <xdr:spPr>
        <a:xfrm>
          <a:off x="9450017" y="6307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31097</xdr:rowOff>
    </xdr:from>
    <xdr:to>
      <xdr:col>46</xdr:col>
      <xdr:colOff>38100</xdr:colOff>
      <xdr:row>38</xdr:row>
      <xdr:rowOff>132697</xdr:rowOff>
    </xdr:to>
    <xdr:sp macro="" textlink="">
      <xdr:nvSpPr>
        <xdr:cNvPr id="314" name="楕円 313"/>
        <xdr:cNvSpPr/>
      </xdr:nvSpPr>
      <xdr:spPr>
        <a:xfrm>
          <a:off x="8699500" y="654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149224</xdr:rowOff>
    </xdr:from>
    <xdr:ext cx="378565" cy="259045"/>
    <xdr:sp macro="" textlink="">
      <xdr:nvSpPr>
        <xdr:cNvPr id="315" name="テキスト ボックス 314"/>
        <xdr:cNvSpPr txBox="1"/>
      </xdr:nvSpPr>
      <xdr:spPr>
        <a:xfrm>
          <a:off x="8561017" y="632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39261</xdr:rowOff>
    </xdr:from>
    <xdr:to>
      <xdr:col>41</xdr:col>
      <xdr:colOff>101600</xdr:colOff>
      <xdr:row>38</xdr:row>
      <xdr:rowOff>140861</xdr:rowOff>
    </xdr:to>
    <xdr:sp macro="" textlink="">
      <xdr:nvSpPr>
        <xdr:cNvPr id="316" name="楕円 315"/>
        <xdr:cNvSpPr/>
      </xdr:nvSpPr>
      <xdr:spPr>
        <a:xfrm>
          <a:off x="7810500" y="655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157388</xdr:rowOff>
    </xdr:from>
    <xdr:ext cx="378565" cy="259045"/>
    <xdr:sp macro="" textlink="">
      <xdr:nvSpPr>
        <xdr:cNvPr id="317" name="テキスト ボックス 316"/>
        <xdr:cNvSpPr txBox="1"/>
      </xdr:nvSpPr>
      <xdr:spPr>
        <a:xfrm>
          <a:off x="7672017" y="6329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37628</xdr:rowOff>
    </xdr:from>
    <xdr:to>
      <xdr:col>36</xdr:col>
      <xdr:colOff>165100</xdr:colOff>
      <xdr:row>38</xdr:row>
      <xdr:rowOff>139228</xdr:rowOff>
    </xdr:to>
    <xdr:sp macro="" textlink="">
      <xdr:nvSpPr>
        <xdr:cNvPr id="318" name="楕円 317"/>
        <xdr:cNvSpPr/>
      </xdr:nvSpPr>
      <xdr:spPr>
        <a:xfrm>
          <a:off x="6921500" y="655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155755</xdr:rowOff>
    </xdr:from>
    <xdr:ext cx="378565" cy="259045"/>
    <xdr:sp macro="" textlink="">
      <xdr:nvSpPr>
        <xdr:cNvPr id="319" name="テキスト ボックス 318"/>
        <xdr:cNvSpPr txBox="1"/>
      </xdr:nvSpPr>
      <xdr:spPr>
        <a:xfrm>
          <a:off x="6783017" y="6327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40983</xdr:rowOff>
    </xdr:from>
    <xdr:to>
      <xdr:col>55</xdr:col>
      <xdr:colOff>0</xdr:colOff>
      <xdr:row>58</xdr:row>
      <xdr:rowOff>94399</xdr:rowOff>
    </xdr:to>
    <xdr:cxnSp macro="">
      <xdr:nvCxnSpPr>
        <xdr:cNvPr id="348" name="直線コネクタ 347"/>
        <xdr:cNvCxnSpPr/>
      </xdr:nvCxnSpPr>
      <xdr:spPr>
        <a:xfrm>
          <a:off x="9639300" y="9985083"/>
          <a:ext cx="838200" cy="5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40983</xdr:rowOff>
    </xdr:from>
    <xdr:to>
      <xdr:col>50</xdr:col>
      <xdr:colOff>114300</xdr:colOff>
      <xdr:row>58</xdr:row>
      <xdr:rowOff>56890</xdr:rowOff>
    </xdr:to>
    <xdr:cxnSp macro="">
      <xdr:nvCxnSpPr>
        <xdr:cNvPr id="351" name="直線コネクタ 350"/>
        <xdr:cNvCxnSpPr/>
      </xdr:nvCxnSpPr>
      <xdr:spPr>
        <a:xfrm flipV="1">
          <a:off x="8750300" y="9985083"/>
          <a:ext cx="889000" cy="1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26410</xdr:rowOff>
    </xdr:from>
    <xdr:to>
      <xdr:col>45</xdr:col>
      <xdr:colOff>177800</xdr:colOff>
      <xdr:row>58</xdr:row>
      <xdr:rowOff>56890</xdr:rowOff>
    </xdr:to>
    <xdr:cxnSp macro="">
      <xdr:nvCxnSpPr>
        <xdr:cNvPr id="354" name="直線コネクタ 353"/>
        <xdr:cNvCxnSpPr/>
      </xdr:nvCxnSpPr>
      <xdr:spPr>
        <a:xfrm>
          <a:off x="7861300" y="99705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11017</xdr:rowOff>
    </xdr:from>
    <xdr:to>
      <xdr:col>41</xdr:col>
      <xdr:colOff>50800</xdr:colOff>
      <xdr:row>58</xdr:row>
      <xdr:rowOff>26410</xdr:rowOff>
    </xdr:to>
    <xdr:cxnSp macro="">
      <xdr:nvCxnSpPr>
        <xdr:cNvPr id="357" name="直線コネクタ 356"/>
        <xdr:cNvCxnSpPr/>
      </xdr:nvCxnSpPr>
      <xdr:spPr>
        <a:xfrm>
          <a:off x="6972300" y="9612217"/>
          <a:ext cx="889000" cy="3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75937</xdr:rowOff>
    </xdr:from>
    <xdr:ext cx="469744" cy="259045"/>
    <xdr:sp macro="" textlink="">
      <xdr:nvSpPr>
        <xdr:cNvPr id="359" name="テキスト ボックス 358"/>
        <xdr:cNvSpPr txBox="1"/>
      </xdr:nvSpPr>
      <xdr:spPr>
        <a:xfrm>
          <a:off x="7626428" y="100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55649</xdr:rowOff>
    </xdr:from>
    <xdr:ext cx="534377" cy="259045"/>
    <xdr:sp macro="" textlink="">
      <xdr:nvSpPr>
        <xdr:cNvPr id="361" name="テキスト ボックス 360"/>
        <xdr:cNvSpPr txBox="1"/>
      </xdr:nvSpPr>
      <xdr:spPr>
        <a:xfrm>
          <a:off x="6705111" y="999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43599</xdr:rowOff>
    </xdr:from>
    <xdr:to>
      <xdr:col>55</xdr:col>
      <xdr:colOff>50800</xdr:colOff>
      <xdr:row>58</xdr:row>
      <xdr:rowOff>145199</xdr:rowOff>
    </xdr:to>
    <xdr:sp macro="" textlink="">
      <xdr:nvSpPr>
        <xdr:cNvPr id="367" name="楕円 366"/>
        <xdr:cNvSpPr/>
      </xdr:nvSpPr>
      <xdr:spPr>
        <a:xfrm>
          <a:off x="10426700" y="99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129976</xdr:rowOff>
    </xdr:from>
    <xdr:ext cx="469744" cy="259045"/>
    <xdr:sp macro="" textlink="">
      <xdr:nvSpPr>
        <xdr:cNvPr id="368" name="農林水産業費該当値テキスト"/>
        <xdr:cNvSpPr txBox="1"/>
      </xdr:nvSpPr>
      <xdr:spPr>
        <a:xfrm>
          <a:off x="10528300" y="990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161633</xdr:rowOff>
    </xdr:from>
    <xdr:to>
      <xdr:col>50</xdr:col>
      <xdr:colOff>165100</xdr:colOff>
      <xdr:row>58</xdr:row>
      <xdr:rowOff>91783</xdr:rowOff>
    </xdr:to>
    <xdr:sp macro="" textlink="">
      <xdr:nvSpPr>
        <xdr:cNvPr id="369" name="楕円 368"/>
        <xdr:cNvSpPr/>
      </xdr:nvSpPr>
      <xdr:spPr>
        <a:xfrm>
          <a:off x="9588500" y="993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82910</xdr:rowOff>
    </xdr:from>
    <xdr:ext cx="469744" cy="259045"/>
    <xdr:sp macro="" textlink="">
      <xdr:nvSpPr>
        <xdr:cNvPr id="370" name="テキスト ボックス 369"/>
        <xdr:cNvSpPr txBox="1"/>
      </xdr:nvSpPr>
      <xdr:spPr>
        <a:xfrm>
          <a:off x="9404428" y="10027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6090</xdr:rowOff>
    </xdr:from>
    <xdr:to>
      <xdr:col>46</xdr:col>
      <xdr:colOff>38100</xdr:colOff>
      <xdr:row>58</xdr:row>
      <xdr:rowOff>107690</xdr:rowOff>
    </xdr:to>
    <xdr:sp macro="" textlink="">
      <xdr:nvSpPr>
        <xdr:cNvPr id="371" name="楕円 370"/>
        <xdr:cNvSpPr/>
      </xdr:nvSpPr>
      <xdr:spPr>
        <a:xfrm>
          <a:off x="8699500" y="995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98817</xdr:rowOff>
    </xdr:from>
    <xdr:ext cx="469744" cy="259045"/>
    <xdr:sp macro="" textlink="">
      <xdr:nvSpPr>
        <xdr:cNvPr id="372" name="テキスト ボックス 371"/>
        <xdr:cNvSpPr txBox="1"/>
      </xdr:nvSpPr>
      <xdr:spPr>
        <a:xfrm>
          <a:off x="8515428" y="1004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147060</xdr:rowOff>
    </xdr:from>
    <xdr:to>
      <xdr:col>41</xdr:col>
      <xdr:colOff>101600</xdr:colOff>
      <xdr:row>58</xdr:row>
      <xdr:rowOff>77210</xdr:rowOff>
    </xdr:to>
    <xdr:sp macro="" textlink="">
      <xdr:nvSpPr>
        <xdr:cNvPr id="373" name="楕円 372"/>
        <xdr:cNvSpPr/>
      </xdr:nvSpPr>
      <xdr:spPr>
        <a:xfrm>
          <a:off x="7810500" y="991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93737</xdr:rowOff>
    </xdr:from>
    <xdr:ext cx="469744" cy="259045"/>
    <xdr:sp macro="" textlink="">
      <xdr:nvSpPr>
        <xdr:cNvPr id="374" name="テキスト ボックス 373"/>
        <xdr:cNvSpPr txBox="1"/>
      </xdr:nvSpPr>
      <xdr:spPr>
        <a:xfrm>
          <a:off x="7626428" y="9694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131667</xdr:rowOff>
    </xdr:from>
    <xdr:to>
      <xdr:col>36</xdr:col>
      <xdr:colOff>165100</xdr:colOff>
      <xdr:row>56</xdr:row>
      <xdr:rowOff>61817</xdr:rowOff>
    </xdr:to>
    <xdr:sp macro="" textlink="">
      <xdr:nvSpPr>
        <xdr:cNvPr id="375" name="楕円 374"/>
        <xdr:cNvSpPr/>
      </xdr:nvSpPr>
      <xdr:spPr>
        <a:xfrm>
          <a:off x="6921500" y="956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78344</xdr:rowOff>
    </xdr:from>
    <xdr:ext cx="534377" cy="259045"/>
    <xdr:sp macro="" textlink="">
      <xdr:nvSpPr>
        <xdr:cNvPr id="376" name="テキスト ボックス 375"/>
        <xdr:cNvSpPr txBox="1"/>
      </xdr:nvSpPr>
      <xdr:spPr>
        <a:xfrm>
          <a:off x="6705111" y="933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132232</xdr:rowOff>
    </xdr:from>
    <xdr:to>
      <xdr:col>55</xdr:col>
      <xdr:colOff>0</xdr:colOff>
      <xdr:row>78</xdr:row>
      <xdr:rowOff>153454</xdr:rowOff>
    </xdr:to>
    <xdr:cxnSp macro="">
      <xdr:nvCxnSpPr>
        <xdr:cNvPr id="405" name="直線コネクタ 404"/>
        <xdr:cNvCxnSpPr/>
      </xdr:nvCxnSpPr>
      <xdr:spPr>
        <a:xfrm>
          <a:off x="9639300" y="13505332"/>
          <a:ext cx="838200" cy="2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50588</xdr:rowOff>
    </xdr:from>
    <xdr:ext cx="469744" cy="259045"/>
    <xdr:sp macro="" textlink="">
      <xdr:nvSpPr>
        <xdr:cNvPr id="406" name="商工費平均値テキスト"/>
        <xdr:cNvSpPr txBox="1"/>
      </xdr:nvSpPr>
      <xdr:spPr>
        <a:xfrm>
          <a:off x="10528300" y="13252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124898</xdr:rowOff>
    </xdr:from>
    <xdr:to>
      <xdr:col>50</xdr:col>
      <xdr:colOff>114300</xdr:colOff>
      <xdr:row>78</xdr:row>
      <xdr:rowOff>132232</xdr:rowOff>
    </xdr:to>
    <xdr:cxnSp macro="">
      <xdr:nvCxnSpPr>
        <xdr:cNvPr id="408" name="直線コネクタ 407"/>
        <xdr:cNvCxnSpPr/>
      </xdr:nvCxnSpPr>
      <xdr:spPr>
        <a:xfrm>
          <a:off x="8750300" y="13497998"/>
          <a:ext cx="889000" cy="7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140447</xdr:rowOff>
    </xdr:from>
    <xdr:ext cx="469744" cy="259045"/>
    <xdr:sp macro="" textlink="">
      <xdr:nvSpPr>
        <xdr:cNvPr id="410" name="テキスト ボックス 409"/>
        <xdr:cNvSpPr txBox="1"/>
      </xdr:nvSpPr>
      <xdr:spPr>
        <a:xfrm>
          <a:off x="9404428" y="1317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115545</xdr:rowOff>
    </xdr:from>
    <xdr:to>
      <xdr:col>45</xdr:col>
      <xdr:colOff>177800</xdr:colOff>
      <xdr:row>78</xdr:row>
      <xdr:rowOff>124898</xdr:rowOff>
    </xdr:to>
    <xdr:cxnSp macro="">
      <xdr:nvCxnSpPr>
        <xdr:cNvPr id="411" name="直線コネクタ 410"/>
        <xdr:cNvCxnSpPr/>
      </xdr:nvCxnSpPr>
      <xdr:spPr>
        <a:xfrm>
          <a:off x="7861300" y="13488645"/>
          <a:ext cx="889000" cy="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105224</xdr:rowOff>
    </xdr:from>
    <xdr:ext cx="469744" cy="259045"/>
    <xdr:sp macro="" textlink="">
      <xdr:nvSpPr>
        <xdr:cNvPr id="413" name="テキスト ボックス 412"/>
        <xdr:cNvSpPr txBox="1"/>
      </xdr:nvSpPr>
      <xdr:spPr>
        <a:xfrm>
          <a:off x="8515428" y="13135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164085</xdr:rowOff>
    </xdr:from>
    <xdr:to>
      <xdr:col>41</xdr:col>
      <xdr:colOff>50800</xdr:colOff>
      <xdr:row>78</xdr:row>
      <xdr:rowOff>115545</xdr:rowOff>
    </xdr:to>
    <xdr:cxnSp macro="">
      <xdr:nvCxnSpPr>
        <xdr:cNvPr id="414" name="直線コネクタ 413"/>
        <xdr:cNvCxnSpPr/>
      </xdr:nvCxnSpPr>
      <xdr:spPr>
        <a:xfrm>
          <a:off x="6972300" y="13365735"/>
          <a:ext cx="889000" cy="122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115188</xdr:rowOff>
    </xdr:from>
    <xdr:ext cx="469744" cy="259045"/>
    <xdr:sp macro="" textlink="">
      <xdr:nvSpPr>
        <xdr:cNvPr id="416" name="テキスト ボックス 415"/>
        <xdr:cNvSpPr txBox="1"/>
      </xdr:nvSpPr>
      <xdr:spPr>
        <a:xfrm>
          <a:off x="7626428" y="131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45057</xdr:rowOff>
    </xdr:from>
    <xdr:ext cx="534377" cy="259045"/>
    <xdr:sp macro="" textlink="">
      <xdr:nvSpPr>
        <xdr:cNvPr id="418" name="テキスト ボックス 417"/>
        <xdr:cNvSpPr txBox="1"/>
      </xdr:nvSpPr>
      <xdr:spPr>
        <a:xfrm>
          <a:off x="6705111" y="1341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102654</xdr:rowOff>
    </xdr:from>
    <xdr:to>
      <xdr:col>55</xdr:col>
      <xdr:colOff>50800</xdr:colOff>
      <xdr:row>79</xdr:row>
      <xdr:rowOff>32804</xdr:rowOff>
    </xdr:to>
    <xdr:sp macro="" textlink="">
      <xdr:nvSpPr>
        <xdr:cNvPr id="424" name="楕円 423"/>
        <xdr:cNvSpPr/>
      </xdr:nvSpPr>
      <xdr:spPr>
        <a:xfrm>
          <a:off x="10426700" y="1347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17581</xdr:rowOff>
    </xdr:from>
    <xdr:ext cx="469744" cy="259045"/>
    <xdr:sp macro="" textlink="">
      <xdr:nvSpPr>
        <xdr:cNvPr id="425" name="商工費該当値テキスト"/>
        <xdr:cNvSpPr txBox="1"/>
      </xdr:nvSpPr>
      <xdr:spPr>
        <a:xfrm>
          <a:off x="10528300" y="13390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81432</xdr:rowOff>
    </xdr:from>
    <xdr:to>
      <xdr:col>50</xdr:col>
      <xdr:colOff>165100</xdr:colOff>
      <xdr:row>79</xdr:row>
      <xdr:rowOff>11582</xdr:rowOff>
    </xdr:to>
    <xdr:sp macro="" textlink="">
      <xdr:nvSpPr>
        <xdr:cNvPr id="426" name="楕円 425"/>
        <xdr:cNvSpPr/>
      </xdr:nvSpPr>
      <xdr:spPr>
        <a:xfrm>
          <a:off x="9588500" y="1345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2709</xdr:rowOff>
    </xdr:from>
    <xdr:ext cx="469744" cy="259045"/>
    <xdr:sp macro="" textlink="">
      <xdr:nvSpPr>
        <xdr:cNvPr id="427" name="テキスト ボックス 426"/>
        <xdr:cNvSpPr txBox="1"/>
      </xdr:nvSpPr>
      <xdr:spPr>
        <a:xfrm>
          <a:off x="9404428" y="13547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74098</xdr:rowOff>
    </xdr:from>
    <xdr:to>
      <xdr:col>46</xdr:col>
      <xdr:colOff>38100</xdr:colOff>
      <xdr:row>79</xdr:row>
      <xdr:rowOff>4248</xdr:rowOff>
    </xdr:to>
    <xdr:sp macro="" textlink="">
      <xdr:nvSpPr>
        <xdr:cNvPr id="428" name="楕円 427"/>
        <xdr:cNvSpPr/>
      </xdr:nvSpPr>
      <xdr:spPr>
        <a:xfrm>
          <a:off x="8699500" y="1344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166825</xdr:rowOff>
    </xdr:from>
    <xdr:ext cx="469744" cy="259045"/>
    <xdr:sp macro="" textlink="">
      <xdr:nvSpPr>
        <xdr:cNvPr id="429" name="テキスト ボックス 428"/>
        <xdr:cNvSpPr txBox="1"/>
      </xdr:nvSpPr>
      <xdr:spPr>
        <a:xfrm>
          <a:off x="8515428" y="13539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64745</xdr:rowOff>
    </xdr:from>
    <xdr:to>
      <xdr:col>41</xdr:col>
      <xdr:colOff>101600</xdr:colOff>
      <xdr:row>78</xdr:row>
      <xdr:rowOff>166345</xdr:rowOff>
    </xdr:to>
    <xdr:sp macro="" textlink="">
      <xdr:nvSpPr>
        <xdr:cNvPr id="430" name="楕円 429"/>
        <xdr:cNvSpPr/>
      </xdr:nvSpPr>
      <xdr:spPr>
        <a:xfrm>
          <a:off x="7810500" y="134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157472</xdr:rowOff>
    </xdr:from>
    <xdr:ext cx="469744" cy="259045"/>
    <xdr:sp macro="" textlink="">
      <xdr:nvSpPr>
        <xdr:cNvPr id="431" name="テキスト ボックス 430"/>
        <xdr:cNvSpPr txBox="1"/>
      </xdr:nvSpPr>
      <xdr:spPr>
        <a:xfrm>
          <a:off x="7626428" y="1353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113285</xdr:rowOff>
    </xdr:from>
    <xdr:to>
      <xdr:col>36</xdr:col>
      <xdr:colOff>165100</xdr:colOff>
      <xdr:row>78</xdr:row>
      <xdr:rowOff>43435</xdr:rowOff>
    </xdr:to>
    <xdr:sp macro="" textlink="">
      <xdr:nvSpPr>
        <xdr:cNvPr id="432" name="楕円 431"/>
        <xdr:cNvSpPr/>
      </xdr:nvSpPr>
      <xdr:spPr>
        <a:xfrm>
          <a:off x="6921500" y="1331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59962</xdr:rowOff>
    </xdr:from>
    <xdr:ext cx="534377" cy="259045"/>
    <xdr:sp macro="" textlink="">
      <xdr:nvSpPr>
        <xdr:cNvPr id="433" name="テキスト ボックス 432"/>
        <xdr:cNvSpPr txBox="1"/>
      </xdr:nvSpPr>
      <xdr:spPr>
        <a:xfrm>
          <a:off x="6705111" y="1309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111213</xdr:rowOff>
    </xdr:from>
    <xdr:to>
      <xdr:col>55</xdr:col>
      <xdr:colOff>0</xdr:colOff>
      <xdr:row>96</xdr:row>
      <xdr:rowOff>117526</xdr:rowOff>
    </xdr:to>
    <xdr:cxnSp macro="">
      <xdr:nvCxnSpPr>
        <xdr:cNvPr id="462" name="直線コネクタ 461"/>
        <xdr:cNvCxnSpPr/>
      </xdr:nvCxnSpPr>
      <xdr:spPr>
        <a:xfrm flipV="1">
          <a:off x="9639300" y="16570413"/>
          <a:ext cx="838200" cy="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161701</xdr:rowOff>
    </xdr:from>
    <xdr:ext cx="534377" cy="259045"/>
    <xdr:sp macro="" textlink="">
      <xdr:nvSpPr>
        <xdr:cNvPr id="463" name="土木費平均値テキスト"/>
        <xdr:cNvSpPr txBox="1"/>
      </xdr:nvSpPr>
      <xdr:spPr>
        <a:xfrm>
          <a:off x="10528300" y="1627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117526</xdr:rowOff>
    </xdr:from>
    <xdr:to>
      <xdr:col>50</xdr:col>
      <xdr:colOff>114300</xdr:colOff>
      <xdr:row>97</xdr:row>
      <xdr:rowOff>9131</xdr:rowOff>
    </xdr:to>
    <xdr:cxnSp macro="">
      <xdr:nvCxnSpPr>
        <xdr:cNvPr id="465" name="直線コネクタ 464"/>
        <xdr:cNvCxnSpPr/>
      </xdr:nvCxnSpPr>
      <xdr:spPr>
        <a:xfrm flipV="1">
          <a:off x="8750300" y="16576726"/>
          <a:ext cx="889000" cy="6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87456</xdr:rowOff>
    </xdr:from>
    <xdr:ext cx="534377" cy="259045"/>
    <xdr:sp macro="" textlink="">
      <xdr:nvSpPr>
        <xdr:cNvPr id="467" name="テキスト ボックス 466"/>
        <xdr:cNvSpPr txBox="1"/>
      </xdr:nvSpPr>
      <xdr:spPr>
        <a:xfrm>
          <a:off x="9372111" y="1620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9131</xdr:rowOff>
    </xdr:from>
    <xdr:to>
      <xdr:col>45</xdr:col>
      <xdr:colOff>177800</xdr:colOff>
      <xdr:row>97</xdr:row>
      <xdr:rowOff>32195</xdr:rowOff>
    </xdr:to>
    <xdr:cxnSp macro="">
      <xdr:nvCxnSpPr>
        <xdr:cNvPr id="468" name="直線コネクタ 467"/>
        <xdr:cNvCxnSpPr/>
      </xdr:nvCxnSpPr>
      <xdr:spPr>
        <a:xfrm flipV="1">
          <a:off x="7861300" y="16639781"/>
          <a:ext cx="889000" cy="2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87013</xdr:rowOff>
    </xdr:from>
    <xdr:ext cx="534377" cy="259045"/>
    <xdr:sp macro="" textlink="">
      <xdr:nvSpPr>
        <xdr:cNvPr id="470" name="テキスト ボックス 469"/>
        <xdr:cNvSpPr txBox="1"/>
      </xdr:nvSpPr>
      <xdr:spPr>
        <a:xfrm>
          <a:off x="8483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167602</xdr:rowOff>
    </xdr:from>
    <xdr:to>
      <xdr:col>41</xdr:col>
      <xdr:colOff>50800</xdr:colOff>
      <xdr:row>97</xdr:row>
      <xdr:rowOff>32195</xdr:rowOff>
    </xdr:to>
    <xdr:cxnSp macro="">
      <xdr:nvCxnSpPr>
        <xdr:cNvPr id="471" name="直線コネクタ 470"/>
        <xdr:cNvCxnSpPr/>
      </xdr:nvCxnSpPr>
      <xdr:spPr>
        <a:xfrm>
          <a:off x="6972300" y="16626802"/>
          <a:ext cx="889000" cy="3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111625</xdr:rowOff>
    </xdr:from>
    <xdr:ext cx="534377" cy="259045"/>
    <xdr:sp macro="" textlink="">
      <xdr:nvSpPr>
        <xdr:cNvPr id="473" name="テキスト ボックス 472"/>
        <xdr:cNvSpPr txBox="1"/>
      </xdr:nvSpPr>
      <xdr:spPr>
        <a:xfrm>
          <a:off x="7594111" y="1622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119054</xdr:rowOff>
    </xdr:from>
    <xdr:ext cx="534377" cy="259045"/>
    <xdr:sp macro="" textlink="">
      <xdr:nvSpPr>
        <xdr:cNvPr id="475" name="テキスト ボックス 474"/>
        <xdr:cNvSpPr txBox="1"/>
      </xdr:nvSpPr>
      <xdr:spPr>
        <a:xfrm>
          <a:off x="6705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60413</xdr:rowOff>
    </xdr:from>
    <xdr:to>
      <xdr:col>55</xdr:col>
      <xdr:colOff>50800</xdr:colOff>
      <xdr:row>96</xdr:row>
      <xdr:rowOff>162013</xdr:rowOff>
    </xdr:to>
    <xdr:sp macro="" textlink="">
      <xdr:nvSpPr>
        <xdr:cNvPr id="481" name="楕円 480"/>
        <xdr:cNvSpPr/>
      </xdr:nvSpPr>
      <xdr:spPr>
        <a:xfrm>
          <a:off x="10426700" y="1651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38840</xdr:rowOff>
    </xdr:from>
    <xdr:ext cx="534377" cy="259045"/>
    <xdr:sp macro="" textlink="">
      <xdr:nvSpPr>
        <xdr:cNvPr id="482" name="土木費該当値テキスト"/>
        <xdr:cNvSpPr txBox="1"/>
      </xdr:nvSpPr>
      <xdr:spPr>
        <a:xfrm>
          <a:off x="10528300" y="1649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66726</xdr:rowOff>
    </xdr:from>
    <xdr:to>
      <xdr:col>50</xdr:col>
      <xdr:colOff>165100</xdr:colOff>
      <xdr:row>96</xdr:row>
      <xdr:rowOff>168326</xdr:rowOff>
    </xdr:to>
    <xdr:sp macro="" textlink="">
      <xdr:nvSpPr>
        <xdr:cNvPr id="483" name="楕円 482"/>
        <xdr:cNvSpPr/>
      </xdr:nvSpPr>
      <xdr:spPr>
        <a:xfrm>
          <a:off x="9588500" y="1652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159453</xdr:rowOff>
    </xdr:from>
    <xdr:ext cx="534377" cy="259045"/>
    <xdr:sp macro="" textlink="">
      <xdr:nvSpPr>
        <xdr:cNvPr id="484" name="テキスト ボックス 483"/>
        <xdr:cNvSpPr txBox="1"/>
      </xdr:nvSpPr>
      <xdr:spPr>
        <a:xfrm>
          <a:off x="9372111" y="1661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129781</xdr:rowOff>
    </xdr:from>
    <xdr:to>
      <xdr:col>46</xdr:col>
      <xdr:colOff>38100</xdr:colOff>
      <xdr:row>97</xdr:row>
      <xdr:rowOff>59931</xdr:rowOff>
    </xdr:to>
    <xdr:sp macro="" textlink="">
      <xdr:nvSpPr>
        <xdr:cNvPr id="485" name="楕円 484"/>
        <xdr:cNvSpPr/>
      </xdr:nvSpPr>
      <xdr:spPr>
        <a:xfrm>
          <a:off x="8699500" y="1658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51058</xdr:rowOff>
    </xdr:from>
    <xdr:ext cx="534377" cy="259045"/>
    <xdr:sp macro="" textlink="">
      <xdr:nvSpPr>
        <xdr:cNvPr id="486" name="テキスト ボックス 485"/>
        <xdr:cNvSpPr txBox="1"/>
      </xdr:nvSpPr>
      <xdr:spPr>
        <a:xfrm>
          <a:off x="8483111" y="1668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152845</xdr:rowOff>
    </xdr:from>
    <xdr:to>
      <xdr:col>41</xdr:col>
      <xdr:colOff>101600</xdr:colOff>
      <xdr:row>97</xdr:row>
      <xdr:rowOff>82995</xdr:rowOff>
    </xdr:to>
    <xdr:sp macro="" textlink="">
      <xdr:nvSpPr>
        <xdr:cNvPr id="487" name="楕円 486"/>
        <xdr:cNvSpPr/>
      </xdr:nvSpPr>
      <xdr:spPr>
        <a:xfrm>
          <a:off x="7810500" y="1661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74122</xdr:rowOff>
    </xdr:from>
    <xdr:ext cx="534377" cy="259045"/>
    <xdr:sp macro="" textlink="">
      <xdr:nvSpPr>
        <xdr:cNvPr id="488" name="テキスト ボックス 487"/>
        <xdr:cNvSpPr txBox="1"/>
      </xdr:nvSpPr>
      <xdr:spPr>
        <a:xfrm>
          <a:off x="7594111" y="1670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116802</xdr:rowOff>
    </xdr:from>
    <xdr:to>
      <xdr:col>36</xdr:col>
      <xdr:colOff>165100</xdr:colOff>
      <xdr:row>97</xdr:row>
      <xdr:rowOff>46952</xdr:rowOff>
    </xdr:to>
    <xdr:sp macro="" textlink="">
      <xdr:nvSpPr>
        <xdr:cNvPr id="489" name="楕円 488"/>
        <xdr:cNvSpPr/>
      </xdr:nvSpPr>
      <xdr:spPr>
        <a:xfrm>
          <a:off x="6921500" y="1657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38079</xdr:rowOff>
    </xdr:from>
    <xdr:ext cx="534377" cy="259045"/>
    <xdr:sp macro="" textlink="">
      <xdr:nvSpPr>
        <xdr:cNvPr id="490" name="テキスト ボックス 489"/>
        <xdr:cNvSpPr txBox="1"/>
      </xdr:nvSpPr>
      <xdr:spPr>
        <a:xfrm>
          <a:off x="6705111" y="1666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132450</xdr:rowOff>
    </xdr:from>
    <xdr:to>
      <xdr:col>85</xdr:col>
      <xdr:colOff>127000</xdr:colOff>
      <xdr:row>37</xdr:row>
      <xdr:rowOff>32323</xdr:rowOff>
    </xdr:to>
    <xdr:cxnSp macro="">
      <xdr:nvCxnSpPr>
        <xdr:cNvPr id="522" name="直線コネクタ 521"/>
        <xdr:cNvCxnSpPr/>
      </xdr:nvCxnSpPr>
      <xdr:spPr>
        <a:xfrm flipV="1">
          <a:off x="15481300" y="6304650"/>
          <a:ext cx="838200" cy="7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98057</xdr:rowOff>
    </xdr:from>
    <xdr:ext cx="534377" cy="259045"/>
    <xdr:sp macro="" textlink="">
      <xdr:nvSpPr>
        <xdr:cNvPr id="523" name="消防費平均値テキスト"/>
        <xdr:cNvSpPr txBox="1"/>
      </xdr:nvSpPr>
      <xdr:spPr>
        <a:xfrm>
          <a:off x="16370300" y="6441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32323</xdr:rowOff>
    </xdr:from>
    <xdr:to>
      <xdr:col>81</xdr:col>
      <xdr:colOff>50800</xdr:colOff>
      <xdr:row>38</xdr:row>
      <xdr:rowOff>2377</xdr:rowOff>
    </xdr:to>
    <xdr:cxnSp macro="">
      <xdr:nvCxnSpPr>
        <xdr:cNvPr id="525" name="直線コネクタ 524"/>
        <xdr:cNvCxnSpPr/>
      </xdr:nvCxnSpPr>
      <xdr:spPr>
        <a:xfrm flipV="1">
          <a:off x="14592300" y="6375973"/>
          <a:ext cx="889000" cy="14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89436</xdr:rowOff>
    </xdr:from>
    <xdr:ext cx="534377" cy="259045"/>
    <xdr:sp macro="" textlink="">
      <xdr:nvSpPr>
        <xdr:cNvPr id="527" name="テキスト ボックス 526"/>
        <xdr:cNvSpPr txBox="1"/>
      </xdr:nvSpPr>
      <xdr:spPr>
        <a:xfrm>
          <a:off x="15214111" y="660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74941</xdr:rowOff>
    </xdr:from>
    <xdr:to>
      <xdr:col>76</xdr:col>
      <xdr:colOff>114300</xdr:colOff>
      <xdr:row>38</xdr:row>
      <xdr:rowOff>2377</xdr:rowOff>
    </xdr:to>
    <xdr:cxnSp macro="">
      <xdr:nvCxnSpPr>
        <xdr:cNvPr id="528" name="直線コネクタ 527"/>
        <xdr:cNvCxnSpPr/>
      </xdr:nvCxnSpPr>
      <xdr:spPr>
        <a:xfrm>
          <a:off x="13703300" y="6418591"/>
          <a:ext cx="889000" cy="9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97404</xdr:rowOff>
    </xdr:from>
    <xdr:ext cx="534377" cy="259045"/>
    <xdr:sp macro="" textlink="">
      <xdr:nvSpPr>
        <xdr:cNvPr id="530" name="テキスト ボックス 529"/>
        <xdr:cNvSpPr txBox="1"/>
      </xdr:nvSpPr>
      <xdr:spPr>
        <a:xfrm>
          <a:off x="14325111" y="66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74941</xdr:rowOff>
    </xdr:from>
    <xdr:to>
      <xdr:col>71</xdr:col>
      <xdr:colOff>177800</xdr:colOff>
      <xdr:row>37</xdr:row>
      <xdr:rowOff>154886</xdr:rowOff>
    </xdr:to>
    <xdr:cxnSp macro="">
      <xdr:nvCxnSpPr>
        <xdr:cNvPr id="531" name="直線コネクタ 530"/>
        <xdr:cNvCxnSpPr/>
      </xdr:nvCxnSpPr>
      <xdr:spPr>
        <a:xfrm flipV="1">
          <a:off x="12814300" y="6418591"/>
          <a:ext cx="889000" cy="7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83329</xdr:rowOff>
    </xdr:from>
    <xdr:ext cx="534377" cy="259045"/>
    <xdr:sp macro="" textlink="">
      <xdr:nvSpPr>
        <xdr:cNvPr id="533" name="テキスト ボックス 532"/>
        <xdr:cNvSpPr txBox="1"/>
      </xdr:nvSpPr>
      <xdr:spPr>
        <a:xfrm>
          <a:off x="13436111" y="659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55538</xdr:rowOff>
    </xdr:from>
    <xdr:ext cx="534377" cy="259045"/>
    <xdr:sp macro="" textlink="">
      <xdr:nvSpPr>
        <xdr:cNvPr id="535" name="テキスト ボックス 534"/>
        <xdr:cNvSpPr txBox="1"/>
      </xdr:nvSpPr>
      <xdr:spPr>
        <a:xfrm>
          <a:off x="12547111" y="657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81650</xdr:rowOff>
    </xdr:from>
    <xdr:to>
      <xdr:col>85</xdr:col>
      <xdr:colOff>177800</xdr:colOff>
      <xdr:row>37</xdr:row>
      <xdr:rowOff>11800</xdr:rowOff>
    </xdr:to>
    <xdr:sp macro="" textlink="">
      <xdr:nvSpPr>
        <xdr:cNvPr id="541" name="楕円 540"/>
        <xdr:cNvSpPr/>
      </xdr:nvSpPr>
      <xdr:spPr>
        <a:xfrm>
          <a:off x="16268700" y="625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104527</xdr:rowOff>
    </xdr:from>
    <xdr:ext cx="534377" cy="259045"/>
    <xdr:sp macro="" textlink="">
      <xdr:nvSpPr>
        <xdr:cNvPr id="542" name="消防費該当値テキスト"/>
        <xdr:cNvSpPr txBox="1"/>
      </xdr:nvSpPr>
      <xdr:spPr>
        <a:xfrm>
          <a:off x="16370300" y="610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152973</xdr:rowOff>
    </xdr:from>
    <xdr:to>
      <xdr:col>81</xdr:col>
      <xdr:colOff>101600</xdr:colOff>
      <xdr:row>37</xdr:row>
      <xdr:rowOff>83123</xdr:rowOff>
    </xdr:to>
    <xdr:sp macro="" textlink="">
      <xdr:nvSpPr>
        <xdr:cNvPr id="543" name="楕円 542"/>
        <xdr:cNvSpPr/>
      </xdr:nvSpPr>
      <xdr:spPr>
        <a:xfrm>
          <a:off x="15430500" y="632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99650</xdr:rowOff>
    </xdr:from>
    <xdr:ext cx="534377" cy="259045"/>
    <xdr:sp macro="" textlink="">
      <xdr:nvSpPr>
        <xdr:cNvPr id="544" name="テキスト ボックス 543"/>
        <xdr:cNvSpPr txBox="1"/>
      </xdr:nvSpPr>
      <xdr:spPr>
        <a:xfrm>
          <a:off x="15214111" y="6100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123027</xdr:rowOff>
    </xdr:from>
    <xdr:to>
      <xdr:col>76</xdr:col>
      <xdr:colOff>165100</xdr:colOff>
      <xdr:row>38</xdr:row>
      <xdr:rowOff>53177</xdr:rowOff>
    </xdr:to>
    <xdr:sp macro="" textlink="">
      <xdr:nvSpPr>
        <xdr:cNvPr id="545" name="楕円 544"/>
        <xdr:cNvSpPr/>
      </xdr:nvSpPr>
      <xdr:spPr>
        <a:xfrm>
          <a:off x="14541500" y="646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69704</xdr:rowOff>
    </xdr:from>
    <xdr:ext cx="534377" cy="259045"/>
    <xdr:sp macro="" textlink="">
      <xdr:nvSpPr>
        <xdr:cNvPr id="546" name="テキスト ボックス 545"/>
        <xdr:cNvSpPr txBox="1"/>
      </xdr:nvSpPr>
      <xdr:spPr>
        <a:xfrm>
          <a:off x="14325111" y="624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24141</xdr:rowOff>
    </xdr:from>
    <xdr:to>
      <xdr:col>72</xdr:col>
      <xdr:colOff>38100</xdr:colOff>
      <xdr:row>37</xdr:row>
      <xdr:rowOff>125741</xdr:rowOff>
    </xdr:to>
    <xdr:sp macro="" textlink="">
      <xdr:nvSpPr>
        <xdr:cNvPr id="547" name="楕円 546"/>
        <xdr:cNvSpPr/>
      </xdr:nvSpPr>
      <xdr:spPr>
        <a:xfrm>
          <a:off x="13652500" y="636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142268</xdr:rowOff>
    </xdr:from>
    <xdr:ext cx="534377" cy="259045"/>
    <xdr:sp macro="" textlink="">
      <xdr:nvSpPr>
        <xdr:cNvPr id="548" name="テキスト ボックス 547"/>
        <xdr:cNvSpPr txBox="1"/>
      </xdr:nvSpPr>
      <xdr:spPr>
        <a:xfrm>
          <a:off x="13436111" y="614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104086</xdr:rowOff>
    </xdr:from>
    <xdr:to>
      <xdr:col>67</xdr:col>
      <xdr:colOff>101600</xdr:colOff>
      <xdr:row>38</xdr:row>
      <xdr:rowOff>34235</xdr:rowOff>
    </xdr:to>
    <xdr:sp macro="" textlink="">
      <xdr:nvSpPr>
        <xdr:cNvPr id="549" name="楕円 548"/>
        <xdr:cNvSpPr/>
      </xdr:nvSpPr>
      <xdr:spPr>
        <a:xfrm>
          <a:off x="12763500" y="64477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50763</xdr:rowOff>
    </xdr:from>
    <xdr:ext cx="534377" cy="259045"/>
    <xdr:sp macro="" textlink="">
      <xdr:nvSpPr>
        <xdr:cNvPr id="550" name="テキスト ボックス 549"/>
        <xdr:cNvSpPr txBox="1"/>
      </xdr:nvSpPr>
      <xdr:spPr>
        <a:xfrm>
          <a:off x="12547111" y="622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5118</xdr:rowOff>
    </xdr:from>
    <xdr:to>
      <xdr:col>85</xdr:col>
      <xdr:colOff>127000</xdr:colOff>
      <xdr:row>57</xdr:row>
      <xdr:rowOff>31801</xdr:rowOff>
    </xdr:to>
    <xdr:cxnSp macro="">
      <xdr:nvCxnSpPr>
        <xdr:cNvPr id="577" name="直線コネクタ 576"/>
        <xdr:cNvCxnSpPr/>
      </xdr:nvCxnSpPr>
      <xdr:spPr>
        <a:xfrm>
          <a:off x="15481300" y="9777768"/>
          <a:ext cx="838200" cy="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135267</xdr:rowOff>
    </xdr:from>
    <xdr:ext cx="534377" cy="259045"/>
    <xdr:sp macro="" textlink="">
      <xdr:nvSpPr>
        <xdr:cNvPr id="578" name="教育費平均値テキスト"/>
        <xdr:cNvSpPr txBox="1"/>
      </xdr:nvSpPr>
      <xdr:spPr>
        <a:xfrm>
          <a:off x="16370300" y="9736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620</xdr:rowOff>
    </xdr:from>
    <xdr:to>
      <xdr:col>81</xdr:col>
      <xdr:colOff>50800</xdr:colOff>
      <xdr:row>57</xdr:row>
      <xdr:rowOff>5118</xdr:rowOff>
    </xdr:to>
    <xdr:cxnSp macro="">
      <xdr:nvCxnSpPr>
        <xdr:cNvPr id="580" name="直線コネクタ 579"/>
        <xdr:cNvCxnSpPr/>
      </xdr:nvCxnSpPr>
      <xdr:spPr>
        <a:xfrm>
          <a:off x="14592300" y="9773270"/>
          <a:ext cx="889000" cy="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101896</xdr:rowOff>
    </xdr:from>
    <xdr:ext cx="534377" cy="259045"/>
    <xdr:sp macro="" textlink="">
      <xdr:nvSpPr>
        <xdr:cNvPr id="582" name="テキスト ボックス 581"/>
        <xdr:cNvSpPr txBox="1"/>
      </xdr:nvSpPr>
      <xdr:spPr>
        <a:xfrm>
          <a:off x="15214111" y="9874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620</xdr:rowOff>
    </xdr:from>
    <xdr:to>
      <xdr:col>76</xdr:col>
      <xdr:colOff>114300</xdr:colOff>
      <xdr:row>57</xdr:row>
      <xdr:rowOff>13280</xdr:rowOff>
    </xdr:to>
    <xdr:cxnSp macro="">
      <xdr:nvCxnSpPr>
        <xdr:cNvPr id="583" name="直線コネクタ 582"/>
        <xdr:cNvCxnSpPr/>
      </xdr:nvCxnSpPr>
      <xdr:spPr>
        <a:xfrm flipV="1">
          <a:off x="13703300" y="9773270"/>
          <a:ext cx="889000" cy="12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122840</xdr:rowOff>
    </xdr:from>
    <xdr:ext cx="534377" cy="259045"/>
    <xdr:sp macro="" textlink="">
      <xdr:nvSpPr>
        <xdr:cNvPr id="585" name="テキスト ボックス 584"/>
        <xdr:cNvSpPr txBox="1"/>
      </xdr:nvSpPr>
      <xdr:spPr>
        <a:xfrm>
          <a:off x="14325111" y="989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13280</xdr:rowOff>
    </xdr:from>
    <xdr:to>
      <xdr:col>71</xdr:col>
      <xdr:colOff>177800</xdr:colOff>
      <xdr:row>57</xdr:row>
      <xdr:rowOff>63192</xdr:rowOff>
    </xdr:to>
    <xdr:cxnSp macro="">
      <xdr:nvCxnSpPr>
        <xdr:cNvPr id="586" name="直線コネクタ 585"/>
        <xdr:cNvCxnSpPr/>
      </xdr:nvCxnSpPr>
      <xdr:spPr>
        <a:xfrm flipV="1">
          <a:off x="12814300" y="9785930"/>
          <a:ext cx="889000" cy="49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126105</xdr:rowOff>
    </xdr:from>
    <xdr:ext cx="534377" cy="259045"/>
    <xdr:sp macro="" textlink="">
      <xdr:nvSpPr>
        <xdr:cNvPr id="588" name="テキスト ボックス 587"/>
        <xdr:cNvSpPr txBox="1"/>
      </xdr:nvSpPr>
      <xdr:spPr>
        <a:xfrm>
          <a:off x="13436111" y="989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119409</xdr:rowOff>
    </xdr:from>
    <xdr:ext cx="534377" cy="259045"/>
    <xdr:sp macro="" textlink="">
      <xdr:nvSpPr>
        <xdr:cNvPr id="590" name="テキスト ボックス 589"/>
        <xdr:cNvSpPr txBox="1"/>
      </xdr:nvSpPr>
      <xdr:spPr>
        <a:xfrm>
          <a:off x="12547111" y="954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152451</xdr:rowOff>
    </xdr:from>
    <xdr:to>
      <xdr:col>85</xdr:col>
      <xdr:colOff>177800</xdr:colOff>
      <xdr:row>57</xdr:row>
      <xdr:rowOff>82601</xdr:rowOff>
    </xdr:to>
    <xdr:sp macro="" textlink="">
      <xdr:nvSpPr>
        <xdr:cNvPr id="596" name="楕円 595"/>
        <xdr:cNvSpPr/>
      </xdr:nvSpPr>
      <xdr:spPr>
        <a:xfrm>
          <a:off x="16268700" y="975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3878</xdr:rowOff>
    </xdr:from>
    <xdr:ext cx="534377" cy="259045"/>
    <xdr:sp macro="" textlink="">
      <xdr:nvSpPr>
        <xdr:cNvPr id="597" name="教育費該当値テキスト"/>
        <xdr:cNvSpPr txBox="1"/>
      </xdr:nvSpPr>
      <xdr:spPr>
        <a:xfrm>
          <a:off x="16370300" y="960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125768</xdr:rowOff>
    </xdr:from>
    <xdr:to>
      <xdr:col>81</xdr:col>
      <xdr:colOff>101600</xdr:colOff>
      <xdr:row>57</xdr:row>
      <xdr:rowOff>55918</xdr:rowOff>
    </xdr:to>
    <xdr:sp macro="" textlink="">
      <xdr:nvSpPr>
        <xdr:cNvPr id="598" name="楕円 597"/>
        <xdr:cNvSpPr/>
      </xdr:nvSpPr>
      <xdr:spPr>
        <a:xfrm>
          <a:off x="15430500" y="972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72445</xdr:rowOff>
    </xdr:from>
    <xdr:ext cx="534377" cy="259045"/>
    <xdr:sp macro="" textlink="">
      <xdr:nvSpPr>
        <xdr:cNvPr id="599" name="テキスト ボックス 598"/>
        <xdr:cNvSpPr txBox="1"/>
      </xdr:nvSpPr>
      <xdr:spPr>
        <a:xfrm>
          <a:off x="15214111" y="950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121270</xdr:rowOff>
    </xdr:from>
    <xdr:to>
      <xdr:col>76</xdr:col>
      <xdr:colOff>165100</xdr:colOff>
      <xdr:row>57</xdr:row>
      <xdr:rowOff>51420</xdr:rowOff>
    </xdr:to>
    <xdr:sp macro="" textlink="">
      <xdr:nvSpPr>
        <xdr:cNvPr id="600" name="楕円 599"/>
        <xdr:cNvSpPr/>
      </xdr:nvSpPr>
      <xdr:spPr>
        <a:xfrm>
          <a:off x="14541500" y="972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67947</xdr:rowOff>
    </xdr:from>
    <xdr:ext cx="534377" cy="259045"/>
    <xdr:sp macro="" textlink="">
      <xdr:nvSpPr>
        <xdr:cNvPr id="601" name="テキスト ボックス 600"/>
        <xdr:cNvSpPr txBox="1"/>
      </xdr:nvSpPr>
      <xdr:spPr>
        <a:xfrm>
          <a:off x="14325111" y="949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133930</xdr:rowOff>
    </xdr:from>
    <xdr:to>
      <xdr:col>72</xdr:col>
      <xdr:colOff>38100</xdr:colOff>
      <xdr:row>57</xdr:row>
      <xdr:rowOff>64080</xdr:rowOff>
    </xdr:to>
    <xdr:sp macro="" textlink="">
      <xdr:nvSpPr>
        <xdr:cNvPr id="602" name="楕円 601"/>
        <xdr:cNvSpPr/>
      </xdr:nvSpPr>
      <xdr:spPr>
        <a:xfrm>
          <a:off x="13652500" y="973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80607</xdr:rowOff>
    </xdr:from>
    <xdr:ext cx="534377" cy="259045"/>
    <xdr:sp macro="" textlink="">
      <xdr:nvSpPr>
        <xdr:cNvPr id="603" name="テキスト ボックス 602"/>
        <xdr:cNvSpPr txBox="1"/>
      </xdr:nvSpPr>
      <xdr:spPr>
        <a:xfrm>
          <a:off x="13436111" y="951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12392</xdr:rowOff>
    </xdr:from>
    <xdr:to>
      <xdr:col>67</xdr:col>
      <xdr:colOff>101600</xdr:colOff>
      <xdr:row>57</xdr:row>
      <xdr:rowOff>113992</xdr:rowOff>
    </xdr:to>
    <xdr:sp macro="" textlink="">
      <xdr:nvSpPr>
        <xdr:cNvPr id="604" name="楕円 603"/>
        <xdr:cNvSpPr/>
      </xdr:nvSpPr>
      <xdr:spPr>
        <a:xfrm>
          <a:off x="12763500" y="978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105119</xdr:rowOff>
    </xdr:from>
    <xdr:ext cx="534377" cy="259045"/>
    <xdr:sp macro="" textlink="">
      <xdr:nvSpPr>
        <xdr:cNvPr id="605" name="テキスト ボックス 604"/>
        <xdr:cNvSpPr txBox="1"/>
      </xdr:nvSpPr>
      <xdr:spPr>
        <a:xfrm>
          <a:off x="12547111" y="987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133803</xdr:rowOff>
    </xdr:from>
    <xdr:to>
      <xdr:col>85</xdr:col>
      <xdr:colOff>127000</xdr:colOff>
      <xdr:row>78</xdr:row>
      <xdr:rowOff>137940</xdr:rowOff>
    </xdr:to>
    <xdr:cxnSp macro="">
      <xdr:nvCxnSpPr>
        <xdr:cNvPr id="632" name="直線コネクタ 631"/>
        <xdr:cNvCxnSpPr/>
      </xdr:nvCxnSpPr>
      <xdr:spPr>
        <a:xfrm flipV="1">
          <a:off x="15481300" y="13506903"/>
          <a:ext cx="838200" cy="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137940</xdr:rowOff>
    </xdr:from>
    <xdr:to>
      <xdr:col>81</xdr:col>
      <xdr:colOff>50800</xdr:colOff>
      <xdr:row>78</xdr:row>
      <xdr:rowOff>139700</xdr:rowOff>
    </xdr:to>
    <xdr:cxnSp macro="">
      <xdr:nvCxnSpPr>
        <xdr:cNvPr id="635" name="直線コネクタ 634"/>
        <xdr:cNvCxnSpPr/>
      </xdr:nvCxnSpPr>
      <xdr:spPr>
        <a:xfrm flipV="1">
          <a:off x="14592300" y="13511040"/>
          <a:ext cx="889000" cy="1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133939</xdr:rowOff>
    </xdr:from>
    <xdr:to>
      <xdr:col>76</xdr:col>
      <xdr:colOff>114300</xdr:colOff>
      <xdr:row>78</xdr:row>
      <xdr:rowOff>139700</xdr:rowOff>
    </xdr:to>
    <xdr:cxnSp macro="">
      <xdr:nvCxnSpPr>
        <xdr:cNvPr id="638" name="直線コネクタ 637"/>
        <xdr:cNvCxnSpPr/>
      </xdr:nvCxnSpPr>
      <xdr:spPr>
        <a:xfrm>
          <a:off x="13703300" y="13507039"/>
          <a:ext cx="88900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128064</xdr:rowOff>
    </xdr:from>
    <xdr:to>
      <xdr:col>71</xdr:col>
      <xdr:colOff>177800</xdr:colOff>
      <xdr:row>78</xdr:row>
      <xdr:rowOff>133939</xdr:rowOff>
    </xdr:to>
    <xdr:cxnSp macro="">
      <xdr:nvCxnSpPr>
        <xdr:cNvPr id="641" name="直線コネクタ 640"/>
        <xdr:cNvCxnSpPr/>
      </xdr:nvCxnSpPr>
      <xdr:spPr>
        <a:xfrm>
          <a:off x="12814300" y="13501164"/>
          <a:ext cx="889000" cy="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169217</xdr:rowOff>
    </xdr:from>
    <xdr:ext cx="469744" cy="259045"/>
    <xdr:sp macro="" textlink="">
      <xdr:nvSpPr>
        <xdr:cNvPr id="645" name="テキスト ボックス 644"/>
        <xdr:cNvSpPr txBox="1"/>
      </xdr:nvSpPr>
      <xdr:spPr>
        <a:xfrm>
          <a:off x="12579428" y="1319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83003</xdr:rowOff>
    </xdr:from>
    <xdr:to>
      <xdr:col>85</xdr:col>
      <xdr:colOff>177800</xdr:colOff>
      <xdr:row>79</xdr:row>
      <xdr:rowOff>13153</xdr:rowOff>
    </xdr:to>
    <xdr:sp macro="" textlink="">
      <xdr:nvSpPr>
        <xdr:cNvPr id="651" name="楕円 650"/>
        <xdr:cNvSpPr/>
      </xdr:nvSpPr>
      <xdr:spPr>
        <a:xfrm>
          <a:off x="16268700" y="1345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32284</xdr:rowOff>
    </xdr:from>
    <xdr:ext cx="378565" cy="259045"/>
    <xdr:sp macro="" textlink="">
      <xdr:nvSpPr>
        <xdr:cNvPr id="652" name="災害復旧費該当値テキスト"/>
        <xdr:cNvSpPr txBox="1"/>
      </xdr:nvSpPr>
      <xdr:spPr>
        <a:xfrm>
          <a:off x="16370300" y="1340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87140</xdr:rowOff>
    </xdr:from>
    <xdr:to>
      <xdr:col>81</xdr:col>
      <xdr:colOff>101600</xdr:colOff>
      <xdr:row>79</xdr:row>
      <xdr:rowOff>17290</xdr:rowOff>
    </xdr:to>
    <xdr:sp macro="" textlink="">
      <xdr:nvSpPr>
        <xdr:cNvPr id="653" name="楕円 652"/>
        <xdr:cNvSpPr/>
      </xdr:nvSpPr>
      <xdr:spPr>
        <a:xfrm>
          <a:off x="15430500" y="1346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8417</xdr:rowOff>
    </xdr:from>
    <xdr:ext cx="313932" cy="259045"/>
    <xdr:sp macro="" textlink="">
      <xdr:nvSpPr>
        <xdr:cNvPr id="654" name="テキスト ボックス 653"/>
        <xdr:cNvSpPr txBox="1"/>
      </xdr:nvSpPr>
      <xdr:spPr>
        <a:xfrm>
          <a:off x="15324333" y="135529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83139</xdr:rowOff>
    </xdr:from>
    <xdr:to>
      <xdr:col>72</xdr:col>
      <xdr:colOff>38100</xdr:colOff>
      <xdr:row>79</xdr:row>
      <xdr:rowOff>13289</xdr:rowOff>
    </xdr:to>
    <xdr:sp macro="" textlink="">
      <xdr:nvSpPr>
        <xdr:cNvPr id="657" name="楕円 656"/>
        <xdr:cNvSpPr/>
      </xdr:nvSpPr>
      <xdr:spPr>
        <a:xfrm>
          <a:off x="13652500" y="1345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4416</xdr:rowOff>
    </xdr:from>
    <xdr:ext cx="378565" cy="259045"/>
    <xdr:sp macro="" textlink="">
      <xdr:nvSpPr>
        <xdr:cNvPr id="658" name="テキスト ボックス 657"/>
        <xdr:cNvSpPr txBox="1"/>
      </xdr:nvSpPr>
      <xdr:spPr>
        <a:xfrm>
          <a:off x="13514017" y="13548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77264</xdr:rowOff>
    </xdr:from>
    <xdr:to>
      <xdr:col>67</xdr:col>
      <xdr:colOff>101600</xdr:colOff>
      <xdr:row>79</xdr:row>
      <xdr:rowOff>7414</xdr:rowOff>
    </xdr:to>
    <xdr:sp macro="" textlink="">
      <xdr:nvSpPr>
        <xdr:cNvPr id="659" name="楕円 658"/>
        <xdr:cNvSpPr/>
      </xdr:nvSpPr>
      <xdr:spPr>
        <a:xfrm>
          <a:off x="12763500" y="1345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169991</xdr:rowOff>
    </xdr:from>
    <xdr:ext cx="378565" cy="259045"/>
    <xdr:sp macro="" textlink="">
      <xdr:nvSpPr>
        <xdr:cNvPr id="660" name="テキスト ボックス 659"/>
        <xdr:cNvSpPr txBox="1"/>
      </xdr:nvSpPr>
      <xdr:spPr>
        <a:xfrm>
          <a:off x="12625017" y="13543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152984</xdr:rowOff>
    </xdr:from>
    <xdr:to>
      <xdr:col>85</xdr:col>
      <xdr:colOff>127000</xdr:colOff>
      <xdr:row>96</xdr:row>
      <xdr:rowOff>166993</xdr:rowOff>
    </xdr:to>
    <xdr:cxnSp macro="">
      <xdr:nvCxnSpPr>
        <xdr:cNvPr id="689" name="直線コネクタ 688"/>
        <xdr:cNvCxnSpPr/>
      </xdr:nvCxnSpPr>
      <xdr:spPr>
        <a:xfrm flipV="1">
          <a:off x="15481300" y="16612184"/>
          <a:ext cx="838200" cy="1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98238</xdr:rowOff>
    </xdr:from>
    <xdr:ext cx="534377" cy="259045"/>
    <xdr:sp macro="" textlink="">
      <xdr:nvSpPr>
        <xdr:cNvPr id="690" name="公債費平均値テキスト"/>
        <xdr:cNvSpPr txBox="1"/>
      </xdr:nvSpPr>
      <xdr:spPr>
        <a:xfrm>
          <a:off x="16370300" y="1638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166993</xdr:rowOff>
    </xdr:from>
    <xdr:to>
      <xdr:col>81</xdr:col>
      <xdr:colOff>50800</xdr:colOff>
      <xdr:row>97</xdr:row>
      <xdr:rowOff>8979</xdr:rowOff>
    </xdr:to>
    <xdr:cxnSp macro="">
      <xdr:nvCxnSpPr>
        <xdr:cNvPr id="692" name="直線コネクタ 691"/>
        <xdr:cNvCxnSpPr/>
      </xdr:nvCxnSpPr>
      <xdr:spPr>
        <a:xfrm flipV="1">
          <a:off x="14592300" y="16626193"/>
          <a:ext cx="889000" cy="1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21404</xdr:rowOff>
    </xdr:from>
    <xdr:ext cx="534377" cy="259045"/>
    <xdr:sp macro="" textlink="">
      <xdr:nvSpPr>
        <xdr:cNvPr id="694" name="テキスト ボックス 693"/>
        <xdr:cNvSpPr txBox="1"/>
      </xdr:nvSpPr>
      <xdr:spPr>
        <a:xfrm>
          <a:off x="15214111" y="1630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8979</xdr:rowOff>
    </xdr:from>
    <xdr:to>
      <xdr:col>76</xdr:col>
      <xdr:colOff>114300</xdr:colOff>
      <xdr:row>97</xdr:row>
      <xdr:rowOff>60897</xdr:rowOff>
    </xdr:to>
    <xdr:cxnSp macro="">
      <xdr:nvCxnSpPr>
        <xdr:cNvPr id="695" name="直線コネクタ 694"/>
        <xdr:cNvCxnSpPr/>
      </xdr:nvCxnSpPr>
      <xdr:spPr>
        <a:xfrm flipV="1">
          <a:off x="13703300" y="16639629"/>
          <a:ext cx="889000" cy="5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28999</xdr:rowOff>
    </xdr:from>
    <xdr:ext cx="534377" cy="259045"/>
    <xdr:sp macro="" textlink="">
      <xdr:nvSpPr>
        <xdr:cNvPr id="697" name="テキスト ボックス 696"/>
        <xdr:cNvSpPr txBox="1"/>
      </xdr:nvSpPr>
      <xdr:spPr>
        <a:xfrm>
          <a:off x="14325111" y="163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60897</xdr:rowOff>
    </xdr:from>
    <xdr:to>
      <xdr:col>71</xdr:col>
      <xdr:colOff>177800</xdr:colOff>
      <xdr:row>97</xdr:row>
      <xdr:rowOff>75667</xdr:rowOff>
    </xdr:to>
    <xdr:cxnSp macro="">
      <xdr:nvCxnSpPr>
        <xdr:cNvPr id="698" name="直線コネクタ 697"/>
        <xdr:cNvCxnSpPr/>
      </xdr:nvCxnSpPr>
      <xdr:spPr>
        <a:xfrm flipV="1">
          <a:off x="12814300" y="16691547"/>
          <a:ext cx="889000" cy="1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41636</xdr:rowOff>
    </xdr:from>
    <xdr:ext cx="534377" cy="259045"/>
    <xdr:sp macro="" textlink="">
      <xdr:nvSpPr>
        <xdr:cNvPr id="700" name="テキスト ボックス 699"/>
        <xdr:cNvSpPr txBox="1"/>
      </xdr:nvSpPr>
      <xdr:spPr>
        <a:xfrm>
          <a:off x="13436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102184</xdr:rowOff>
    </xdr:from>
    <xdr:to>
      <xdr:col>85</xdr:col>
      <xdr:colOff>177800</xdr:colOff>
      <xdr:row>97</xdr:row>
      <xdr:rowOff>32334</xdr:rowOff>
    </xdr:to>
    <xdr:sp macro="" textlink="">
      <xdr:nvSpPr>
        <xdr:cNvPr id="708" name="楕円 707"/>
        <xdr:cNvSpPr/>
      </xdr:nvSpPr>
      <xdr:spPr>
        <a:xfrm>
          <a:off x="16268700" y="1656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80611</xdr:rowOff>
    </xdr:from>
    <xdr:ext cx="534377" cy="259045"/>
    <xdr:sp macro="" textlink="">
      <xdr:nvSpPr>
        <xdr:cNvPr id="709" name="公債費該当値テキスト"/>
        <xdr:cNvSpPr txBox="1"/>
      </xdr:nvSpPr>
      <xdr:spPr>
        <a:xfrm>
          <a:off x="16370300" y="1653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116193</xdr:rowOff>
    </xdr:from>
    <xdr:to>
      <xdr:col>81</xdr:col>
      <xdr:colOff>101600</xdr:colOff>
      <xdr:row>97</xdr:row>
      <xdr:rowOff>46343</xdr:rowOff>
    </xdr:to>
    <xdr:sp macro="" textlink="">
      <xdr:nvSpPr>
        <xdr:cNvPr id="710" name="楕円 709"/>
        <xdr:cNvSpPr/>
      </xdr:nvSpPr>
      <xdr:spPr>
        <a:xfrm>
          <a:off x="15430500" y="1657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37470</xdr:rowOff>
    </xdr:from>
    <xdr:ext cx="534377" cy="259045"/>
    <xdr:sp macro="" textlink="">
      <xdr:nvSpPr>
        <xdr:cNvPr id="711" name="テキスト ボックス 710"/>
        <xdr:cNvSpPr txBox="1"/>
      </xdr:nvSpPr>
      <xdr:spPr>
        <a:xfrm>
          <a:off x="15214111" y="166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129629</xdr:rowOff>
    </xdr:from>
    <xdr:to>
      <xdr:col>76</xdr:col>
      <xdr:colOff>165100</xdr:colOff>
      <xdr:row>97</xdr:row>
      <xdr:rowOff>59779</xdr:rowOff>
    </xdr:to>
    <xdr:sp macro="" textlink="">
      <xdr:nvSpPr>
        <xdr:cNvPr id="712" name="楕円 711"/>
        <xdr:cNvSpPr/>
      </xdr:nvSpPr>
      <xdr:spPr>
        <a:xfrm>
          <a:off x="14541500" y="1658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50906</xdr:rowOff>
    </xdr:from>
    <xdr:ext cx="534377" cy="259045"/>
    <xdr:sp macro="" textlink="">
      <xdr:nvSpPr>
        <xdr:cNvPr id="713" name="テキスト ボックス 712"/>
        <xdr:cNvSpPr txBox="1"/>
      </xdr:nvSpPr>
      <xdr:spPr>
        <a:xfrm>
          <a:off x="14325111" y="1668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10097</xdr:rowOff>
    </xdr:from>
    <xdr:to>
      <xdr:col>72</xdr:col>
      <xdr:colOff>38100</xdr:colOff>
      <xdr:row>97</xdr:row>
      <xdr:rowOff>111697</xdr:rowOff>
    </xdr:to>
    <xdr:sp macro="" textlink="">
      <xdr:nvSpPr>
        <xdr:cNvPr id="714" name="楕円 713"/>
        <xdr:cNvSpPr/>
      </xdr:nvSpPr>
      <xdr:spPr>
        <a:xfrm>
          <a:off x="13652500" y="1664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102824</xdr:rowOff>
    </xdr:from>
    <xdr:ext cx="534377" cy="259045"/>
    <xdr:sp macro="" textlink="">
      <xdr:nvSpPr>
        <xdr:cNvPr id="715" name="テキスト ボックス 714"/>
        <xdr:cNvSpPr txBox="1"/>
      </xdr:nvSpPr>
      <xdr:spPr>
        <a:xfrm>
          <a:off x="13436111" y="1673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24867</xdr:rowOff>
    </xdr:from>
    <xdr:to>
      <xdr:col>67</xdr:col>
      <xdr:colOff>101600</xdr:colOff>
      <xdr:row>97</xdr:row>
      <xdr:rowOff>126467</xdr:rowOff>
    </xdr:to>
    <xdr:sp macro="" textlink="">
      <xdr:nvSpPr>
        <xdr:cNvPr id="716" name="楕円 715"/>
        <xdr:cNvSpPr/>
      </xdr:nvSpPr>
      <xdr:spPr>
        <a:xfrm>
          <a:off x="12763500" y="1665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117594</xdr:rowOff>
    </xdr:from>
    <xdr:ext cx="534377" cy="259045"/>
    <xdr:sp macro="" textlink="">
      <xdr:nvSpPr>
        <xdr:cNvPr id="717" name="テキスト ボックス 716"/>
        <xdr:cNvSpPr txBox="1"/>
      </xdr:nvSpPr>
      <xdr:spPr>
        <a:xfrm>
          <a:off x="12547111" y="1674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50089</xdr:rowOff>
    </xdr:from>
    <xdr:to>
      <xdr:col>116</xdr:col>
      <xdr:colOff>63500</xdr:colOff>
      <xdr:row>38</xdr:row>
      <xdr:rowOff>105410</xdr:rowOff>
    </xdr:to>
    <xdr:cxnSp macro="">
      <xdr:nvCxnSpPr>
        <xdr:cNvPr id="744" name="直線コネクタ 743"/>
        <xdr:cNvCxnSpPr/>
      </xdr:nvCxnSpPr>
      <xdr:spPr>
        <a:xfrm flipV="1">
          <a:off x="21323300" y="5536489"/>
          <a:ext cx="838200" cy="108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44010</xdr:rowOff>
    </xdr:from>
    <xdr:ext cx="313932" cy="259045"/>
    <xdr:sp macro="" textlink="">
      <xdr:nvSpPr>
        <xdr:cNvPr id="745" name="諸支出金平均値テキスト"/>
        <xdr:cNvSpPr txBox="1"/>
      </xdr:nvSpPr>
      <xdr:spPr>
        <a:xfrm>
          <a:off x="22212300" y="6559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105410</xdr:rowOff>
    </xdr:from>
    <xdr:to>
      <xdr:col>111</xdr:col>
      <xdr:colOff>177800</xdr:colOff>
      <xdr:row>38</xdr:row>
      <xdr:rowOff>139700</xdr:rowOff>
    </xdr:to>
    <xdr:cxnSp macro="">
      <xdr:nvCxnSpPr>
        <xdr:cNvPr id="747" name="直線コネクタ 746"/>
        <xdr:cNvCxnSpPr/>
      </xdr:nvCxnSpPr>
      <xdr:spPr>
        <a:xfrm flipV="1">
          <a:off x="20434300" y="66205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119</xdr:rowOff>
    </xdr:from>
    <xdr:ext cx="313932" cy="259045"/>
    <xdr:sp macro="" textlink="">
      <xdr:nvSpPr>
        <xdr:cNvPr id="749" name="テキスト ボックス 748"/>
        <xdr:cNvSpPr txBox="1"/>
      </xdr:nvSpPr>
      <xdr:spPr>
        <a:xfrm>
          <a:off x="21166333" y="66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170739</xdr:rowOff>
    </xdr:from>
    <xdr:to>
      <xdr:col>116</xdr:col>
      <xdr:colOff>114300</xdr:colOff>
      <xdr:row>32</xdr:row>
      <xdr:rowOff>100889</xdr:rowOff>
    </xdr:to>
    <xdr:sp macro="" textlink="">
      <xdr:nvSpPr>
        <xdr:cNvPr id="763" name="楕円 762"/>
        <xdr:cNvSpPr/>
      </xdr:nvSpPr>
      <xdr:spPr>
        <a:xfrm>
          <a:off x="22110700" y="548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123766</xdr:rowOff>
    </xdr:from>
    <xdr:ext cx="469744" cy="259045"/>
    <xdr:sp macro="" textlink="">
      <xdr:nvSpPr>
        <xdr:cNvPr id="764" name="諸支出金該当値テキスト"/>
        <xdr:cNvSpPr txBox="1"/>
      </xdr:nvSpPr>
      <xdr:spPr>
        <a:xfrm>
          <a:off x="22212300" y="543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54610</xdr:rowOff>
    </xdr:from>
    <xdr:to>
      <xdr:col>112</xdr:col>
      <xdr:colOff>38100</xdr:colOff>
      <xdr:row>38</xdr:row>
      <xdr:rowOff>156210</xdr:rowOff>
    </xdr:to>
    <xdr:sp macro="" textlink="">
      <xdr:nvSpPr>
        <xdr:cNvPr id="765" name="楕円 764"/>
        <xdr:cNvSpPr/>
      </xdr:nvSpPr>
      <xdr:spPr>
        <a:xfrm>
          <a:off x="21272500" y="65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1287</xdr:rowOff>
    </xdr:from>
    <xdr:ext cx="313932" cy="259045"/>
    <xdr:sp macro="" textlink="">
      <xdr:nvSpPr>
        <xdr:cNvPr id="766" name="テキスト ボックス 765"/>
        <xdr:cNvSpPr txBox="1"/>
      </xdr:nvSpPr>
      <xdr:spPr>
        <a:xfrm>
          <a:off x="21166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令和</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6</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年度の住民一人当たりの歳出決算額は</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420,539</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円となった。</a:t>
          </a:r>
          <a:endParaRPr lang="ja-JP" altLang="ja-JP" sz="1100">
            <a:solidFill>
              <a:schemeClr val="tx1"/>
            </a:solidFill>
            <a:effectLst/>
            <a:latin typeface="ＭＳ 明朝" panose="02020609040205080304" pitchFamily="17" charset="-128"/>
            <a:ea typeface="ＭＳ 明朝" panose="02020609040205080304" pitchFamily="17" charset="-128"/>
          </a:endParaRPr>
        </a:p>
        <a:p>
          <a:pPr eaLnBrk="1" fontAlgn="auto" latinLnBrk="0" hangingPunct="1"/>
          <a:r>
            <a:rPr lang="ja-JP" altLang="ja-JP" sz="1100">
              <a:solidFill>
                <a:schemeClr val="tx1"/>
              </a:solidFill>
              <a:effectLst/>
              <a:latin typeface="ＭＳ 明朝" panose="02020609040205080304" pitchFamily="17" charset="-128"/>
              <a:ea typeface="ＭＳ 明朝" panose="02020609040205080304" pitchFamily="17" charset="-128"/>
              <a:cs typeface="+mn-cs"/>
            </a:rPr>
            <a:t>目的別の歳出分析について、主なものは以下のとおり。</a:t>
          </a: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a:p>
          <a:pPr eaLnBrk="1" fontAlgn="auto" latinLnBrk="0" hangingPunct="1"/>
          <a:r>
            <a:rPr lang="ja-JP" altLang="en-US" sz="1100">
              <a:solidFill>
                <a:schemeClr val="tx1"/>
              </a:solidFill>
              <a:effectLst/>
              <a:latin typeface="ＭＳ 明朝" panose="02020609040205080304" pitchFamily="17" charset="-128"/>
              <a:ea typeface="ＭＳ 明朝" panose="02020609040205080304" pitchFamily="17" charset="-128"/>
            </a:rPr>
            <a:t>・総務費：定額減税補足給付金の給付、自治体情報システムの標準化・共通化の対応などにより前年度から</a:t>
          </a:r>
          <a:r>
            <a:rPr lang="en-US" altLang="ja-JP" sz="1100">
              <a:solidFill>
                <a:schemeClr val="tx1"/>
              </a:solidFill>
              <a:effectLst/>
              <a:latin typeface="ＭＳ 明朝" panose="02020609040205080304" pitchFamily="17" charset="-128"/>
              <a:ea typeface="ＭＳ 明朝" panose="02020609040205080304" pitchFamily="17" charset="-128"/>
            </a:rPr>
            <a:t>14.7</a:t>
          </a:r>
          <a:r>
            <a:rPr lang="ja-JP" altLang="en-US" sz="1100">
              <a:solidFill>
                <a:schemeClr val="tx1"/>
              </a:solidFill>
              <a:effectLst/>
              <a:latin typeface="ＭＳ 明朝" panose="02020609040205080304" pitchFamily="17" charset="-128"/>
              <a:ea typeface="ＭＳ 明朝" panose="02020609040205080304" pitchFamily="17" charset="-128"/>
            </a:rPr>
            <a:t>％増加。</a:t>
          </a:r>
          <a:endParaRPr lang="ja-JP" altLang="ja-JP" sz="1100">
            <a:solidFill>
              <a:schemeClr val="tx1"/>
            </a:solidFill>
            <a:effectLst/>
            <a:latin typeface="ＭＳ 明朝" panose="02020609040205080304" pitchFamily="17" charset="-128"/>
            <a:ea typeface="ＭＳ 明朝" panose="02020609040205080304" pitchFamily="17" charset="-128"/>
          </a:endParaRPr>
        </a:p>
        <a:p>
          <a:r>
            <a:rPr lang="ja-JP" altLang="ja-JP" sz="1100">
              <a:solidFill>
                <a:schemeClr val="tx1"/>
              </a:solidFill>
              <a:effectLst/>
              <a:latin typeface="ＭＳ 明朝" panose="02020609040205080304" pitchFamily="17" charset="-128"/>
              <a:ea typeface="ＭＳ 明朝" panose="02020609040205080304" pitchFamily="17" charset="-128"/>
              <a:cs typeface="+mn-cs"/>
            </a:rPr>
            <a:t>・民生費</a:t>
          </a:r>
          <a:r>
            <a:rPr lang="ja-JP" altLang="en-US" sz="1100">
              <a:solidFill>
                <a:schemeClr val="tx1"/>
              </a:solidFill>
              <a:effectLst/>
              <a:latin typeface="ＭＳ 明朝" panose="02020609040205080304" pitchFamily="17" charset="-128"/>
              <a:ea typeface="ＭＳ 明朝" panose="02020609040205080304" pitchFamily="17" charset="-128"/>
              <a:cs typeface="+mn-cs"/>
            </a:rPr>
            <a:t>：介護給付費や訓練等給付費など心身障害者（児）支援事業費の増加や令和</a:t>
          </a:r>
          <a:r>
            <a:rPr lang="en-US" altLang="ja-JP" sz="1100">
              <a:solidFill>
                <a:schemeClr val="tx1"/>
              </a:solidFill>
              <a:effectLst/>
              <a:latin typeface="ＭＳ 明朝" panose="02020609040205080304" pitchFamily="17" charset="-128"/>
              <a:ea typeface="ＭＳ 明朝" panose="02020609040205080304" pitchFamily="17" charset="-128"/>
              <a:cs typeface="+mn-cs"/>
            </a:rPr>
            <a:t>6</a:t>
          </a:r>
          <a:r>
            <a:rPr lang="ja-JP" altLang="en-US" sz="1100">
              <a:solidFill>
                <a:schemeClr val="tx1"/>
              </a:solidFill>
              <a:effectLst/>
              <a:latin typeface="ＭＳ 明朝" panose="02020609040205080304" pitchFamily="17" charset="-128"/>
              <a:ea typeface="ＭＳ 明朝" panose="02020609040205080304" pitchFamily="17" charset="-128"/>
              <a:cs typeface="+mn-cs"/>
            </a:rPr>
            <a:t>年</a:t>
          </a:r>
          <a:r>
            <a:rPr lang="en-US" altLang="ja-JP" sz="1100">
              <a:solidFill>
                <a:schemeClr val="tx1"/>
              </a:solidFill>
              <a:effectLst/>
              <a:latin typeface="ＭＳ 明朝" panose="02020609040205080304" pitchFamily="17" charset="-128"/>
              <a:ea typeface="ＭＳ 明朝" panose="02020609040205080304" pitchFamily="17" charset="-128"/>
              <a:cs typeface="+mn-cs"/>
            </a:rPr>
            <a:t>10</a:t>
          </a:r>
          <a:r>
            <a:rPr lang="ja-JP" altLang="en-US" sz="1100">
              <a:solidFill>
                <a:schemeClr val="tx1"/>
              </a:solidFill>
              <a:effectLst/>
              <a:latin typeface="ＭＳ 明朝" panose="02020609040205080304" pitchFamily="17" charset="-128"/>
              <a:ea typeface="ＭＳ 明朝" panose="02020609040205080304" pitchFamily="17" charset="-128"/>
              <a:cs typeface="+mn-cs"/>
            </a:rPr>
            <a:t>月から児童手当の制度拡充などにより前年度から</a:t>
          </a:r>
          <a:r>
            <a:rPr lang="en-US" altLang="ja-JP" sz="1100">
              <a:solidFill>
                <a:schemeClr val="tx1"/>
              </a:solidFill>
              <a:effectLst/>
              <a:latin typeface="ＭＳ 明朝" panose="02020609040205080304" pitchFamily="17" charset="-128"/>
              <a:ea typeface="ＭＳ 明朝" panose="02020609040205080304" pitchFamily="17" charset="-128"/>
              <a:cs typeface="+mn-cs"/>
            </a:rPr>
            <a:t>7.9</a:t>
          </a:r>
          <a:r>
            <a:rPr lang="ja-JP" altLang="en-US" sz="1100">
              <a:solidFill>
                <a:schemeClr val="tx1"/>
              </a:solidFill>
              <a:effectLst/>
              <a:latin typeface="ＭＳ 明朝" panose="02020609040205080304" pitchFamily="17" charset="-128"/>
              <a:ea typeface="ＭＳ 明朝" panose="02020609040205080304" pitchFamily="17" charset="-128"/>
              <a:cs typeface="+mn-cs"/>
            </a:rPr>
            <a:t>％増加。</a:t>
          </a:r>
          <a:endParaRPr lang="ja-JP" altLang="ja-JP" sz="1100">
            <a:solidFill>
              <a:schemeClr val="tx1"/>
            </a:solidFill>
            <a:effectLst/>
            <a:latin typeface="ＭＳ 明朝" panose="02020609040205080304" pitchFamily="17" charset="-128"/>
            <a:ea typeface="ＭＳ 明朝" panose="02020609040205080304" pitchFamily="17" charset="-128"/>
          </a:endParaRPr>
        </a:p>
        <a:p>
          <a:pPr eaLnBrk="1" fontAlgn="auto" latinLnBrk="0" hangingPunct="1"/>
          <a:r>
            <a:rPr lang="ja-JP" altLang="ja-JP" sz="1100">
              <a:solidFill>
                <a:schemeClr val="tx1"/>
              </a:solidFill>
              <a:effectLst/>
              <a:latin typeface="ＭＳ 明朝" panose="02020609040205080304" pitchFamily="17" charset="-128"/>
              <a:ea typeface="ＭＳ 明朝" panose="02020609040205080304" pitchFamily="17" charset="-128"/>
              <a:cs typeface="+mn-cs"/>
            </a:rPr>
            <a:t>・衛生費：</a:t>
          </a:r>
          <a:r>
            <a:rPr lang="ja-JP" altLang="en-US" sz="1100">
              <a:solidFill>
                <a:schemeClr val="tx1"/>
              </a:solidFill>
              <a:effectLst/>
              <a:latin typeface="ＭＳ 明朝" panose="02020609040205080304" pitchFamily="17" charset="-128"/>
              <a:ea typeface="ＭＳ 明朝" panose="02020609040205080304" pitchFamily="17" charset="-128"/>
              <a:cs typeface="+mn-cs"/>
            </a:rPr>
            <a:t>新型コロナワクチン集団接種の終了などにより前年度から</a:t>
          </a:r>
          <a:r>
            <a:rPr lang="en-US" altLang="ja-JP" sz="1100">
              <a:solidFill>
                <a:schemeClr val="tx1"/>
              </a:solidFill>
              <a:effectLst/>
              <a:latin typeface="ＭＳ 明朝" panose="02020609040205080304" pitchFamily="17" charset="-128"/>
              <a:ea typeface="ＭＳ 明朝" panose="02020609040205080304" pitchFamily="17" charset="-128"/>
              <a:cs typeface="+mn-cs"/>
            </a:rPr>
            <a:t>17.4</a:t>
          </a:r>
          <a:r>
            <a:rPr lang="ja-JP" altLang="en-US" sz="1100">
              <a:solidFill>
                <a:schemeClr val="tx1"/>
              </a:solidFill>
              <a:effectLst/>
              <a:latin typeface="ＭＳ 明朝" panose="02020609040205080304" pitchFamily="17" charset="-128"/>
              <a:ea typeface="ＭＳ 明朝" panose="02020609040205080304" pitchFamily="17" charset="-128"/>
              <a:cs typeface="+mn-cs"/>
            </a:rPr>
            <a:t>％減少。</a:t>
          </a:r>
          <a:endParaRPr lang="ja-JP" altLang="ja-JP" sz="1100">
            <a:solidFill>
              <a:schemeClr val="tx1"/>
            </a:solidFill>
            <a:effectLst/>
            <a:latin typeface="ＭＳ 明朝" panose="02020609040205080304" pitchFamily="17" charset="-128"/>
            <a:ea typeface="ＭＳ 明朝" panose="02020609040205080304" pitchFamily="17" charset="-128"/>
          </a:endParaRPr>
        </a:p>
        <a:p>
          <a:pPr eaLnBrk="1" fontAlgn="auto" latinLnBrk="0" hangingPunct="1"/>
          <a:r>
            <a:rPr lang="ja-JP" altLang="ja-JP" sz="1100">
              <a:solidFill>
                <a:schemeClr val="tx1"/>
              </a:solidFill>
              <a:effectLst/>
              <a:latin typeface="ＭＳ 明朝" panose="02020609040205080304" pitchFamily="17" charset="-128"/>
              <a:ea typeface="ＭＳ 明朝" panose="02020609040205080304" pitchFamily="17" charset="-128"/>
              <a:cs typeface="+mn-cs"/>
            </a:rPr>
            <a:t>・</a:t>
          </a:r>
          <a:r>
            <a:rPr lang="ja-JP" altLang="en-US" sz="1100">
              <a:solidFill>
                <a:schemeClr val="tx1"/>
              </a:solidFill>
              <a:effectLst/>
              <a:latin typeface="ＭＳ 明朝" panose="02020609040205080304" pitchFamily="17" charset="-128"/>
              <a:ea typeface="ＭＳ 明朝" panose="02020609040205080304" pitchFamily="17" charset="-128"/>
              <a:cs typeface="+mn-cs"/>
            </a:rPr>
            <a:t>農林水産業費：ため池改修等の事業が減少したことにより前年度から</a:t>
          </a:r>
          <a:r>
            <a:rPr lang="en-US" altLang="ja-JP" sz="1100">
              <a:solidFill>
                <a:schemeClr val="tx1"/>
              </a:solidFill>
              <a:effectLst/>
              <a:latin typeface="ＭＳ 明朝" panose="02020609040205080304" pitchFamily="17" charset="-128"/>
              <a:ea typeface="ＭＳ 明朝" panose="02020609040205080304" pitchFamily="17" charset="-128"/>
              <a:cs typeface="+mn-cs"/>
            </a:rPr>
            <a:t>44.0</a:t>
          </a:r>
          <a:r>
            <a:rPr lang="ja-JP" altLang="en-US" sz="1100">
              <a:solidFill>
                <a:schemeClr val="tx1"/>
              </a:solidFill>
              <a:effectLst/>
              <a:latin typeface="ＭＳ 明朝" panose="02020609040205080304" pitchFamily="17" charset="-128"/>
              <a:ea typeface="ＭＳ 明朝" panose="02020609040205080304" pitchFamily="17" charset="-128"/>
              <a:cs typeface="+mn-cs"/>
            </a:rPr>
            <a:t>％減少。</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兵庫県猪名川町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財源不足を補填するため財政調整基金から約２億円を、学校給食センター整備や消防はしご車の修繕事業などの財源として、まちづくり基金から約１</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５億円を取り崩した。</a:t>
          </a:r>
          <a:endParaRPr kumimoji="1" lang="en-US" altLang="ja-JP" sz="1100">
            <a:solidFill>
              <a:schemeClr val="tx1"/>
            </a:solidFill>
            <a:effectLst/>
            <a:latin typeface="ＭＳ 明朝" panose="02020609040205080304" pitchFamily="17" charset="-128"/>
            <a:ea typeface="ＭＳ 明朝" panose="02020609040205080304" pitchFamily="17" charset="-128"/>
            <a:cs typeface="+mn-cs"/>
          </a:endParaRPr>
        </a:p>
        <a:p>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財政調整</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基金残高は</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前年度からの繰越金が多かったため増加したが、実施収支の差額である単年度収支が悪化し、基金の増加を含めても、実質単年度収支は約３億円の赤字となった。</a:t>
          </a:r>
          <a:endParaRPr lang="ja-JP" altLang="ja-JP" sz="1400">
            <a:solidFill>
              <a:schemeClr val="tx1"/>
            </a:solidFill>
            <a:effectLst/>
            <a:latin typeface="ＭＳ 明朝" panose="02020609040205080304" pitchFamily="17" charset="-128"/>
            <a:ea typeface="ＭＳ 明朝" panose="02020609040205080304" pitchFamily="17"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兵庫県猪名川町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全会計において黒字決算となっているが、</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一般会計、</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国民健康保険特別会計、奨学金特別会計、水道事業会計、下水道事業会計は、基金取り崩しによる黒字決算であり、実質的には赤字決算となる。</a:t>
          </a:r>
          <a:endParaRPr lang="ja-JP" altLang="ja-JP" sz="1100">
            <a:solidFill>
              <a:schemeClr val="tx1"/>
            </a:solidFill>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　</a:t>
          </a:r>
          <a:r>
            <a:rPr lang="ja-JP" altLang="ja-JP" sz="1100">
              <a:solidFill>
                <a:schemeClr val="tx1"/>
              </a:solidFill>
              <a:effectLst/>
              <a:latin typeface="ＭＳ 明朝" panose="02020609040205080304" pitchFamily="17" charset="-128"/>
              <a:ea typeface="ＭＳ 明朝" panose="02020609040205080304" pitchFamily="17" charset="-128"/>
              <a:cs typeface="+mn-cs"/>
            </a:rPr>
            <a:t>一般会計</a:t>
          </a:r>
          <a:r>
            <a:rPr lang="ja-JP" altLang="en-US" sz="1100">
              <a:solidFill>
                <a:schemeClr val="tx1"/>
              </a:solidFill>
              <a:effectLst/>
              <a:latin typeface="ＭＳ 明朝" panose="02020609040205080304" pitchFamily="17" charset="-128"/>
              <a:ea typeface="ＭＳ 明朝" panose="02020609040205080304" pitchFamily="17" charset="-128"/>
              <a:cs typeface="+mn-cs"/>
            </a:rPr>
            <a:t>では</a:t>
          </a:r>
          <a:r>
            <a:rPr lang="ja-JP" altLang="ja-JP" sz="1100">
              <a:solidFill>
                <a:schemeClr val="tx1"/>
              </a:solidFill>
              <a:effectLst/>
              <a:latin typeface="ＭＳ 明朝" panose="02020609040205080304" pitchFamily="17" charset="-128"/>
              <a:ea typeface="ＭＳ 明朝" panose="02020609040205080304" pitchFamily="17" charset="-128"/>
              <a:cs typeface="+mn-cs"/>
            </a:rPr>
            <a:t>、歳入決算額から歳出決算額を差し引いた歳入歳出差引額および、歳入歳出差引額から翌年度へ繰り越す</a:t>
          </a:r>
          <a:r>
            <a:rPr lang="ja-JP" altLang="en-US" sz="1100">
              <a:solidFill>
                <a:schemeClr val="tx1"/>
              </a:solidFill>
              <a:effectLst/>
              <a:latin typeface="ＭＳ 明朝" panose="02020609040205080304" pitchFamily="17" charset="-128"/>
              <a:ea typeface="ＭＳ 明朝" panose="02020609040205080304" pitchFamily="17" charset="-128"/>
              <a:cs typeface="+mn-cs"/>
            </a:rPr>
            <a:t>べき</a:t>
          </a:r>
          <a:r>
            <a:rPr lang="ja-JP" altLang="ja-JP" sz="1100">
              <a:solidFill>
                <a:schemeClr val="tx1"/>
              </a:solidFill>
              <a:effectLst/>
              <a:latin typeface="ＭＳ 明朝" panose="02020609040205080304" pitchFamily="17" charset="-128"/>
              <a:ea typeface="ＭＳ 明朝" panose="02020609040205080304" pitchFamily="17" charset="-128"/>
              <a:cs typeface="+mn-cs"/>
            </a:rPr>
            <a:t>財源を差し引いた実質収支額は</a:t>
          </a:r>
          <a:r>
            <a:rPr lang="en-US" altLang="ja-JP" sz="1100">
              <a:solidFill>
                <a:schemeClr val="tx1"/>
              </a:solidFill>
              <a:effectLst/>
              <a:latin typeface="ＭＳ 明朝" panose="02020609040205080304" pitchFamily="17" charset="-128"/>
              <a:ea typeface="ＭＳ 明朝" panose="02020609040205080304" pitchFamily="17" charset="-128"/>
              <a:cs typeface="+mn-cs"/>
            </a:rPr>
            <a:t>1</a:t>
          </a:r>
          <a:r>
            <a:rPr lang="ja-JP" altLang="ja-JP" sz="1100">
              <a:solidFill>
                <a:schemeClr val="tx1"/>
              </a:solidFill>
              <a:effectLst/>
              <a:latin typeface="ＭＳ 明朝" panose="02020609040205080304" pitchFamily="17" charset="-128"/>
              <a:ea typeface="ＭＳ 明朝" panose="02020609040205080304" pitchFamily="17" charset="-128"/>
              <a:cs typeface="+mn-cs"/>
            </a:rPr>
            <a:t>億</a:t>
          </a:r>
          <a:r>
            <a:rPr lang="en-US" altLang="ja-JP" sz="1100">
              <a:solidFill>
                <a:schemeClr val="tx1"/>
              </a:solidFill>
              <a:effectLst/>
              <a:latin typeface="ＭＳ 明朝" panose="02020609040205080304" pitchFamily="17" charset="-128"/>
              <a:ea typeface="ＭＳ 明朝" panose="02020609040205080304" pitchFamily="17" charset="-128"/>
              <a:cs typeface="+mn-cs"/>
            </a:rPr>
            <a:t>8,639</a:t>
          </a:r>
          <a:r>
            <a:rPr lang="ja-JP" altLang="ja-JP" sz="1100">
              <a:solidFill>
                <a:schemeClr val="tx1"/>
              </a:solidFill>
              <a:effectLst/>
              <a:latin typeface="ＭＳ 明朝" panose="02020609040205080304" pitchFamily="17" charset="-128"/>
              <a:ea typeface="ＭＳ 明朝" panose="02020609040205080304" pitchFamily="17" charset="-128"/>
              <a:cs typeface="+mn-cs"/>
            </a:rPr>
            <a:t>万円の黒字</a:t>
          </a:r>
          <a:r>
            <a:rPr lang="ja-JP" altLang="en-US" sz="1100">
              <a:solidFill>
                <a:schemeClr val="tx1"/>
              </a:solidFill>
              <a:effectLst/>
              <a:latin typeface="ＭＳ 明朝" panose="02020609040205080304" pitchFamily="17" charset="-128"/>
              <a:ea typeface="ＭＳ 明朝" panose="02020609040205080304" pitchFamily="17" charset="-128"/>
              <a:cs typeface="+mn-cs"/>
            </a:rPr>
            <a:t>となる</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一方で、単年度収支及び財政調整基金の増減を加えた実質単年度収支は</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2</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億</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8,597</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万円の赤字となった。</a:t>
          </a:r>
          <a:endParaRPr kumimoji="1" lang="en-US" altLang="ja-JP" sz="1100">
            <a:solidFill>
              <a:schemeClr val="tx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　人事院勧告に基づく月例給の引き上げや会計年度任用職員の処遇改善による人件費の増加に加え、物価高騰に伴う</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経常経費</a:t>
          </a: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の増加</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が財政を圧迫していることから、町では令和</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5</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年度から「第七次行政改革大綱及び実施計画」により業務の効率化や事業の見直し（スクラップ＆ビルド）を進めている。</a:t>
          </a:r>
          <a:endParaRPr lang="ja-JP" altLang="ja-JP" sz="1100">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c r="B2" s="170" t="s">
        <v>77</v>
      </c>
      <c r="C2" s="170"/>
      <c r="D2" s="171"/>
    </row>
    <row r="3" spans="1:119" ht="18.75" customHeight="1" thickBot="1">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12299019</v>
      </c>
      <c r="BO4" s="449"/>
      <c r="BP4" s="449"/>
      <c r="BQ4" s="449"/>
      <c r="BR4" s="449"/>
      <c r="BS4" s="449"/>
      <c r="BT4" s="449"/>
      <c r="BU4" s="450"/>
      <c r="BV4" s="448">
        <v>12460354</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2.5</v>
      </c>
      <c r="CU4" s="589"/>
      <c r="CV4" s="589"/>
      <c r="CW4" s="589"/>
      <c r="CX4" s="589"/>
      <c r="CY4" s="589"/>
      <c r="CZ4" s="589"/>
      <c r="DA4" s="590"/>
      <c r="DB4" s="588">
        <v>7.6</v>
      </c>
      <c r="DC4" s="589"/>
      <c r="DD4" s="589"/>
      <c r="DE4" s="589"/>
      <c r="DF4" s="589"/>
      <c r="DG4" s="589"/>
      <c r="DH4" s="589"/>
      <c r="DI4" s="590"/>
    </row>
    <row r="5" spans="1:119" ht="18.75" customHeight="1">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12045915</v>
      </c>
      <c r="BO5" s="420"/>
      <c r="BP5" s="420"/>
      <c r="BQ5" s="420"/>
      <c r="BR5" s="420"/>
      <c r="BS5" s="420"/>
      <c r="BT5" s="420"/>
      <c r="BU5" s="421"/>
      <c r="BV5" s="419">
        <v>11884547</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88.3</v>
      </c>
      <c r="CU5" s="417"/>
      <c r="CV5" s="417"/>
      <c r="CW5" s="417"/>
      <c r="CX5" s="417"/>
      <c r="CY5" s="417"/>
      <c r="CZ5" s="417"/>
      <c r="DA5" s="418"/>
      <c r="DB5" s="416">
        <v>89.1</v>
      </c>
      <c r="DC5" s="417"/>
      <c r="DD5" s="417"/>
      <c r="DE5" s="417"/>
      <c r="DF5" s="417"/>
      <c r="DG5" s="417"/>
      <c r="DH5" s="417"/>
      <c r="DI5" s="418"/>
    </row>
    <row r="6" spans="1:119" ht="18.75" customHeight="1">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253104</v>
      </c>
      <c r="BO6" s="420"/>
      <c r="BP6" s="420"/>
      <c r="BQ6" s="420"/>
      <c r="BR6" s="420"/>
      <c r="BS6" s="420"/>
      <c r="BT6" s="420"/>
      <c r="BU6" s="421"/>
      <c r="BV6" s="419">
        <v>575807</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88.5</v>
      </c>
      <c r="CU6" s="563"/>
      <c r="CV6" s="563"/>
      <c r="CW6" s="563"/>
      <c r="CX6" s="563"/>
      <c r="CY6" s="563"/>
      <c r="CZ6" s="563"/>
      <c r="DA6" s="564"/>
      <c r="DB6" s="562">
        <v>89.7</v>
      </c>
      <c r="DC6" s="563"/>
      <c r="DD6" s="563"/>
      <c r="DE6" s="563"/>
      <c r="DF6" s="563"/>
      <c r="DG6" s="563"/>
      <c r="DH6" s="563"/>
      <c r="DI6" s="564"/>
    </row>
    <row r="7" spans="1:119" ht="18.75" customHeight="1">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66718</v>
      </c>
      <c r="BO7" s="420"/>
      <c r="BP7" s="420"/>
      <c r="BQ7" s="420"/>
      <c r="BR7" s="420"/>
      <c r="BS7" s="420"/>
      <c r="BT7" s="420"/>
      <c r="BU7" s="421"/>
      <c r="BV7" s="419">
        <v>21918</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7536443</v>
      </c>
      <c r="CU7" s="420"/>
      <c r="CV7" s="420"/>
      <c r="CW7" s="420"/>
      <c r="CX7" s="420"/>
      <c r="CY7" s="420"/>
      <c r="CZ7" s="420"/>
      <c r="DA7" s="421"/>
      <c r="DB7" s="419">
        <v>7269474</v>
      </c>
      <c r="DC7" s="420"/>
      <c r="DD7" s="420"/>
      <c r="DE7" s="420"/>
      <c r="DF7" s="420"/>
      <c r="DG7" s="420"/>
      <c r="DH7" s="420"/>
      <c r="DI7" s="421"/>
    </row>
    <row r="8" spans="1:119" ht="18.75" customHeight="1" thickBot="1">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186386</v>
      </c>
      <c r="BO8" s="420"/>
      <c r="BP8" s="420"/>
      <c r="BQ8" s="420"/>
      <c r="BR8" s="420"/>
      <c r="BS8" s="420"/>
      <c r="BT8" s="420"/>
      <c r="BU8" s="421"/>
      <c r="BV8" s="419">
        <v>553889</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0.63</v>
      </c>
      <c r="CU8" s="523"/>
      <c r="CV8" s="523"/>
      <c r="CW8" s="523"/>
      <c r="CX8" s="523"/>
      <c r="CY8" s="523"/>
      <c r="CZ8" s="523"/>
      <c r="DA8" s="524"/>
      <c r="DB8" s="522">
        <v>0.6</v>
      </c>
      <c r="DC8" s="523"/>
      <c r="DD8" s="523"/>
      <c r="DE8" s="523"/>
      <c r="DF8" s="523"/>
      <c r="DG8" s="523"/>
      <c r="DH8" s="523"/>
      <c r="DI8" s="524"/>
    </row>
    <row r="9" spans="1:119" ht="18.75" customHeight="1" thickBot="1">
      <c r="A9" s="169"/>
      <c r="B9" s="551" t="s">
        <v>107</v>
      </c>
      <c r="C9" s="552"/>
      <c r="D9" s="552"/>
      <c r="E9" s="552"/>
      <c r="F9" s="552"/>
      <c r="G9" s="552"/>
      <c r="H9" s="552"/>
      <c r="I9" s="552"/>
      <c r="J9" s="552"/>
      <c r="K9" s="470"/>
      <c r="L9" s="553" t="s">
        <v>108</v>
      </c>
      <c r="M9" s="554"/>
      <c r="N9" s="554"/>
      <c r="O9" s="554"/>
      <c r="P9" s="554"/>
      <c r="Q9" s="555"/>
      <c r="R9" s="556">
        <v>29680</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-367503</v>
      </c>
      <c r="BO9" s="420"/>
      <c r="BP9" s="420"/>
      <c r="BQ9" s="420"/>
      <c r="BR9" s="420"/>
      <c r="BS9" s="420"/>
      <c r="BT9" s="420"/>
      <c r="BU9" s="421"/>
      <c r="BV9" s="419">
        <v>259019</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9.6999999999999993</v>
      </c>
      <c r="CU9" s="417"/>
      <c r="CV9" s="417"/>
      <c r="CW9" s="417"/>
      <c r="CX9" s="417"/>
      <c r="CY9" s="417"/>
      <c r="CZ9" s="417"/>
      <c r="DA9" s="418"/>
      <c r="DB9" s="416">
        <v>9.8000000000000007</v>
      </c>
      <c r="DC9" s="417"/>
      <c r="DD9" s="417"/>
      <c r="DE9" s="417"/>
      <c r="DF9" s="417"/>
      <c r="DG9" s="417"/>
      <c r="DH9" s="417"/>
      <c r="DI9" s="418"/>
    </row>
    <row r="10" spans="1:119" ht="18.75" customHeight="1" thickBot="1">
      <c r="A10" s="169"/>
      <c r="B10" s="551"/>
      <c r="C10" s="552"/>
      <c r="D10" s="552"/>
      <c r="E10" s="552"/>
      <c r="F10" s="552"/>
      <c r="G10" s="552"/>
      <c r="H10" s="552"/>
      <c r="I10" s="552"/>
      <c r="J10" s="552"/>
      <c r="K10" s="470"/>
      <c r="L10" s="375" t="s">
        <v>113</v>
      </c>
      <c r="M10" s="376"/>
      <c r="N10" s="376"/>
      <c r="O10" s="376"/>
      <c r="P10" s="376"/>
      <c r="Q10" s="377"/>
      <c r="R10" s="372">
        <v>30838</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281529</v>
      </c>
      <c r="BO10" s="420"/>
      <c r="BP10" s="420"/>
      <c r="BQ10" s="420"/>
      <c r="BR10" s="420"/>
      <c r="BS10" s="420"/>
      <c r="BT10" s="420"/>
      <c r="BU10" s="421"/>
      <c r="BV10" s="419">
        <v>156182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c r="A12" s="169"/>
      <c r="B12" s="525" t="s">
        <v>123</v>
      </c>
      <c r="C12" s="526"/>
      <c r="D12" s="526"/>
      <c r="E12" s="526"/>
      <c r="F12" s="526"/>
      <c r="G12" s="526"/>
      <c r="H12" s="526"/>
      <c r="I12" s="526"/>
      <c r="J12" s="526"/>
      <c r="K12" s="527"/>
      <c r="L12" s="534" t="s">
        <v>124</v>
      </c>
      <c r="M12" s="535"/>
      <c r="N12" s="535"/>
      <c r="O12" s="535"/>
      <c r="P12" s="535"/>
      <c r="Q12" s="536"/>
      <c r="R12" s="537">
        <v>28644</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200000</v>
      </c>
      <c r="BO12" s="420"/>
      <c r="BP12" s="420"/>
      <c r="BQ12" s="420"/>
      <c r="BR12" s="420"/>
      <c r="BS12" s="420"/>
      <c r="BT12" s="420"/>
      <c r="BU12" s="421"/>
      <c r="BV12" s="419">
        <v>400000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c r="A13" s="169"/>
      <c r="B13" s="528"/>
      <c r="C13" s="529"/>
      <c r="D13" s="529"/>
      <c r="E13" s="529"/>
      <c r="F13" s="529"/>
      <c r="G13" s="529"/>
      <c r="H13" s="529"/>
      <c r="I13" s="529"/>
      <c r="J13" s="529"/>
      <c r="K13" s="530"/>
      <c r="L13" s="178"/>
      <c r="M13" s="503" t="s">
        <v>130</v>
      </c>
      <c r="N13" s="504"/>
      <c r="O13" s="504"/>
      <c r="P13" s="504"/>
      <c r="Q13" s="505"/>
      <c r="R13" s="506">
        <v>28421</v>
      </c>
      <c r="S13" s="507"/>
      <c r="T13" s="507"/>
      <c r="U13" s="507"/>
      <c r="V13" s="508"/>
      <c r="W13" s="509" t="s">
        <v>131</v>
      </c>
      <c r="X13" s="405"/>
      <c r="Y13" s="405"/>
      <c r="Z13" s="405"/>
      <c r="AA13" s="405"/>
      <c r="AB13" s="406"/>
      <c r="AC13" s="372">
        <v>339</v>
      </c>
      <c r="AD13" s="373"/>
      <c r="AE13" s="373"/>
      <c r="AF13" s="373"/>
      <c r="AG13" s="374"/>
      <c r="AH13" s="372">
        <v>402</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-285974</v>
      </c>
      <c r="BO13" s="420"/>
      <c r="BP13" s="420"/>
      <c r="BQ13" s="420"/>
      <c r="BR13" s="420"/>
      <c r="BS13" s="420"/>
      <c r="BT13" s="420"/>
      <c r="BU13" s="421"/>
      <c r="BV13" s="419">
        <v>15201</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2.8</v>
      </c>
      <c r="CU13" s="417"/>
      <c r="CV13" s="417"/>
      <c r="CW13" s="417"/>
      <c r="CX13" s="417"/>
      <c r="CY13" s="417"/>
      <c r="CZ13" s="417"/>
      <c r="DA13" s="418"/>
      <c r="DB13" s="416">
        <v>2.8</v>
      </c>
      <c r="DC13" s="417"/>
      <c r="DD13" s="417"/>
      <c r="DE13" s="417"/>
      <c r="DF13" s="417"/>
      <c r="DG13" s="417"/>
      <c r="DH13" s="417"/>
      <c r="DI13" s="418"/>
    </row>
    <row r="14" spans="1:119" ht="18.75" customHeight="1" thickBot="1">
      <c r="A14" s="169"/>
      <c r="B14" s="528"/>
      <c r="C14" s="529"/>
      <c r="D14" s="529"/>
      <c r="E14" s="529"/>
      <c r="F14" s="529"/>
      <c r="G14" s="529"/>
      <c r="H14" s="529"/>
      <c r="I14" s="529"/>
      <c r="J14" s="529"/>
      <c r="K14" s="530"/>
      <c r="L14" s="493" t="s">
        <v>135</v>
      </c>
      <c r="M14" s="546"/>
      <c r="N14" s="546"/>
      <c r="O14" s="546"/>
      <c r="P14" s="546"/>
      <c r="Q14" s="547"/>
      <c r="R14" s="506">
        <v>29100</v>
      </c>
      <c r="S14" s="507"/>
      <c r="T14" s="507"/>
      <c r="U14" s="507"/>
      <c r="V14" s="508"/>
      <c r="W14" s="510"/>
      <c r="X14" s="408"/>
      <c r="Y14" s="408"/>
      <c r="Z14" s="408"/>
      <c r="AA14" s="408"/>
      <c r="AB14" s="409"/>
      <c r="AC14" s="499">
        <v>2.7</v>
      </c>
      <c r="AD14" s="500"/>
      <c r="AE14" s="500"/>
      <c r="AF14" s="500"/>
      <c r="AG14" s="501"/>
      <c r="AH14" s="499">
        <v>3</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c r="A15" s="169"/>
      <c r="B15" s="528"/>
      <c r="C15" s="529"/>
      <c r="D15" s="529"/>
      <c r="E15" s="529"/>
      <c r="F15" s="529"/>
      <c r="G15" s="529"/>
      <c r="H15" s="529"/>
      <c r="I15" s="529"/>
      <c r="J15" s="529"/>
      <c r="K15" s="530"/>
      <c r="L15" s="178"/>
      <c r="M15" s="503" t="s">
        <v>130</v>
      </c>
      <c r="N15" s="504"/>
      <c r="O15" s="504"/>
      <c r="P15" s="504"/>
      <c r="Q15" s="505"/>
      <c r="R15" s="506">
        <v>28871</v>
      </c>
      <c r="S15" s="507"/>
      <c r="T15" s="507"/>
      <c r="U15" s="507"/>
      <c r="V15" s="508"/>
      <c r="W15" s="509" t="s">
        <v>137</v>
      </c>
      <c r="X15" s="405"/>
      <c r="Y15" s="405"/>
      <c r="Z15" s="405"/>
      <c r="AA15" s="405"/>
      <c r="AB15" s="406"/>
      <c r="AC15" s="372">
        <v>2423</v>
      </c>
      <c r="AD15" s="373"/>
      <c r="AE15" s="373"/>
      <c r="AF15" s="373"/>
      <c r="AG15" s="374"/>
      <c r="AH15" s="372">
        <v>2756</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4107604</v>
      </c>
      <c r="BO15" s="449"/>
      <c r="BP15" s="449"/>
      <c r="BQ15" s="449"/>
      <c r="BR15" s="449"/>
      <c r="BS15" s="449"/>
      <c r="BT15" s="449"/>
      <c r="BU15" s="450"/>
      <c r="BV15" s="448">
        <v>3948987</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19</v>
      </c>
      <c r="AD16" s="500"/>
      <c r="AE16" s="500"/>
      <c r="AF16" s="500"/>
      <c r="AG16" s="501"/>
      <c r="AH16" s="499">
        <v>20.6</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6386902</v>
      </c>
      <c r="BO16" s="420"/>
      <c r="BP16" s="420"/>
      <c r="BQ16" s="420"/>
      <c r="BR16" s="420"/>
      <c r="BS16" s="420"/>
      <c r="BT16" s="420"/>
      <c r="BU16" s="421"/>
      <c r="BV16" s="419">
        <v>6163091</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c r="A17" s="169"/>
      <c r="B17" s="531"/>
      <c r="C17" s="532"/>
      <c r="D17" s="532"/>
      <c r="E17" s="532"/>
      <c r="F17" s="532"/>
      <c r="G17" s="532"/>
      <c r="H17" s="532"/>
      <c r="I17" s="532"/>
      <c r="J17" s="532"/>
      <c r="K17" s="533"/>
      <c r="L17" s="183"/>
      <c r="M17" s="512" t="s">
        <v>143</v>
      </c>
      <c r="N17" s="513"/>
      <c r="O17" s="513"/>
      <c r="P17" s="513"/>
      <c r="Q17" s="514"/>
      <c r="R17" s="496" t="s">
        <v>141</v>
      </c>
      <c r="S17" s="497"/>
      <c r="T17" s="497"/>
      <c r="U17" s="497"/>
      <c r="V17" s="498"/>
      <c r="W17" s="509" t="s">
        <v>144</v>
      </c>
      <c r="X17" s="405"/>
      <c r="Y17" s="405"/>
      <c r="Z17" s="405"/>
      <c r="AA17" s="405"/>
      <c r="AB17" s="406"/>
      <c r="AC17" s="372">
        <v>9977</v>
      </c>
      <c r="AD17" s="373"/>
      <c r="AE17" s="373"/>
      <c r="AF17" s="373"/>
      <c r="AG17" s="374"/>
      <c r="AH17" s="372">
        <v>10193</v>
      </c>
      <c r="AI17" s="373"/>
      <c r="AJ17" s="373"/>
      <c r="AK17" s="373"/>
      <c r="AL17" s="432"/>
      <c r="AM17" s="476"/>
      <c r="AN17" s="376"/>
      <c r="AO17" s="376"/>
      <c r="AP17" s="376"/>
      <c r="AQ17" s="376"/>
      <c r="AR17" s="376"/>
      <c r="AS17" s="376"/>
      <c r="AT17" s="377"/>
      <c r="AU17" s="477"/>
      <c r="AV17" s="478"/>
      <c r="AW17" s="478"/>
      <c r="AX17" s="478"/>
      <c r="AY17" s="433" t="s">
        <v>145</v>
      </c>
      <c r="AZ17" s="434"/>
      <c r="BA17" s="434"/>
      <c r="BB17" s="434"/>
      <c r="BC17" s="434"/>
      <c r="BD17" s="434"/>
      <c r="BE17" s="434"/>
      <c r="BF17" s="434"/>
      <c r="BG17" s="434"/>
      <c r="BH17" s="434"/>
      <c r="BI17" s="434"/>
      <c r="BJ17" s="434"/>
      <c r="BK17" s="434"/>
      <c r="BL17" s="434"/>
      <c r="BM17" s="435"/>
      <c r="BN17" s="419">
        <v>5232876</v>
      </c>
      <c r="BO17" s="420"/>
      <c r="BP17" s="420"/>
      <c r="BQ17" s="420"/>
      <c r="BR17" s="420"/>
      <c r="BS17" s="420"/>
      <c r="BT17" s="420"/>
      <c r="BU17" s="421"/>
      <c r="BV17" s="419">
        <v>5021081</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c r="A18" s="169"/>
      <c r="B18" s="469" t="s">
        <v>146</v>
      </c>
      <c r="C18" s="470"/>
      <c r="D18" s="470"/>
      <c r="E18" s="471"/>
      <c r="F18" s="471"/>
      <c r="G18" s="471"/>
      <c r="H18" s="471"/>
      <c r="I18" s="471"/>
      <c r="J18" s="471"/>
      <c r="K18" s="471"/>
      <c r="L18" s="472">
        <v>90.33</v>
      </c>
      <c r="M18" s="472"/>
      <c r="N18" s="472"/>
      <c r="O18" s="472"/>
      <c r="P18" s="472"/>
      <c r="Q18" s="472"/>
      <c r="R18" s="473"/>
      <c r="S18" s="473"/>
      <c r="T18" s="473"/>
      <c r="U18" s="473"/>
      <c r="V18" s="474"/>
      <c r="W18" s="490"/>
      <c r="X18" s="491"/>
      <c r="Y18" s="491"/>
      <c r="Z18" s="491"/>
      <c r="AA18" s="491"/>
      <c r="AB18" s="515"/>
      <c r="AC18" s="389">
        <v>78.3</v>
      </c>
      <c r="AD18" s="390"/>
      <c r="AE18" s="390"/>
      <c r="AF18" s="390"/>
      <c r="AG18" s="475"/>
      <c r="AH18" s="389">
        <v>76.3</v>
      </c>
      <c r="AI18" s="390"/>
      <c r="AJ18" s="390"/>
      <c r="AK18" s="390"/>
      <c r="AL18" s="391"/>
      <c r="AM18" s="476"/>
      <c r="AN18" s="376"/>
      <c r="AO18" s="376"/>
      <c r="AP18" s="376"/>
      <c r="AQ18" s="376"/>
      <c r="AR18" s="376"/>
      <c r="AS18" s="376"/>
      <c r="AT18" s="377"/>
      <c r="AU18" s="477"/>
      <c r="AV18" s="478"/>
      <c r="AW18" s="478"/>
      <c r="AX18" s="478"/>
      <c r="AY18" s="433" t="s">
        <v>147</v>
      </c>
      <c r="AZ18" s="434"/>
      <c r="BA18" s="434"/>
      <c r="BB18" s="434"/>
      <c r="BC18" s="434"/>
      <c r="BD18" s="434"/>
      <c r="BE18" s="434"/>
      <c r="BF18" s="434"/>
      <c r="BG18" s="434"/>
      <c r="BH18" s="434"/>
      <c r="BI18" s="434"/>
      <c r="BJ18" s="434"/>
      <c r="BK18" s="434"/>
      <c r="BL18" s="434"/>
      <c r="BM18" s="435"/>
      <c r="BN18" s="419">
        <v>6873835</v>
      </c>
      <c r="BO18" s="420"/>
      <c r="BP18" s="420"/>
      <c r="BQ18" s="420"/>
      <c r="BR18" s="420"/>
      <c r="BS18" s="420"/>
      <c r="BT18" s="420"/>
      <c r="BU18" s="421"/>
      <c r="BV18" s="419">
        <v>6734944</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c r="A19" s="169"/>
      <c r="B19" s="469" t="s">
        <v>148</v>
      </c>
      <c r="C19" s="470"/>
      <c r="D19" s="470"/>
      <c r="E19" s="471"/>
      <c r="F19" s="471"/>
      <c r="G19" s="471"/>
      <c r="H19" s="471"/>
      <c r="I19" s="471"/>
      <c r="J19" s="471"/>
      <c r="K19" s="471"/>
      <c r="L19" s="479">
        <v>329</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149</v>
      </c>
      <c r="AZ19" s="434"/>
      <c r="BA19" s="434"/>
      <c r="BB19" s="434"/>
      <c r="BC19" s="434"/>
      <c r="BD19" s="434"/>
      <c r="BE19" s="434"/>
      <c r="BF19" s="434"/>
      <c r="BG19" s="434"/>
      <c r="BH19" s="434"/>
      <c r="BI19" s="434"/>
      <c r="BJ19" s="434"/>
      <c r="BK19" s="434"/>
      <c r="BL19" s="434"/>
      <c r="BM19" s="435"/>
      <c r="BN19" s="419">
        <v>9397534</v>
      </c>
      <c r="BO19" s="420"/>
      <c r="BP19" s="420"/>
      <c r="BQ19" s="420"/>
      <c r="BR19" s="420"/>
      <c r="BS19" s="420"/>
      <c r="BT19" s="420"/>
      <c r="BU19" s="421"/>
      <c r="BV19" s="419">
        <v>9193156</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c r="A20" s="169"/>
      <c r="B20" s="469" t="s">
        <v>150</v>
      </c>
      <c r="C20" s="470"/>
      <c r="D20" s="470"/>
      <c r="E20" s="471"/>
      <c r="F20" s="471"/>
      <c r="G20" s="471"/>
      <c r="H20" s="471"/>
      <c r="I20" s="471"/>
      <c r="J20" s="471"/>
      <c r="K20" s="471"/>
      <c r="L20" s="479">
        <v>10995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c r="A21" s="169"/>
      <c r="B21" s="466" t="s">
        <v>151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c r="A22" s="169"/>
      <c r="B22" s="395" t="s">
        <v>152</v>
      </c>
      <c r="C22" s="396"/>
      <c r="D22" s="397"/>
      <c r="E22" s="404" t="s">
        <v>1</v>
      </c>
      <c r="F22" s="405"/>
      <c r="G22" s="405"/>
      <c r="H22" s="405"/>
      <c r="I22" s="405"/>
      <c r="J22" s="405"/>
      <c r="K22" s="406"/>
      <c r="L22" s="404" t="s">
        <v>153</v>
      </c>
      <c r="M22" s="405"/>
      <c r="N22" s="405"/>
      <c r="O22" s="405"/>
      <c r="P22" s="406"/>
      <c r="Q22" s="410" t="s">
        <v>154</v>
      </c>
      <c r="R22" s="411"/>
      <c r="S22" s="411"/>
      <c r="T22" s="411"/>
      <c r="U22" s="411"/>
      <c r="V22" s="412"/>
      <c r="W22" s="461" t="s">
        <v>155</v>
      </c>
      <c r="X22" s="396"/>
      <c r="Y22" s="397"/>
      <c r="Z22" s="404" t="s">
        <v>1</v>
      </c>
      <c r="AA22" s="405"/>
      <c r="AB22" s="405"/>
      <c r="AC22" s="405"/>
      <c r="AD22" s="405"/>
      <c r="AE22" s="405"/>
      <c r="AF22" s="405"/>
      <c r="AG22" s="406"/>
      <c r="AH22" s="422" t="s">
        <v>156</v>
      </c>
      <c r="AI22" s="405"/>
      <c r="AJ22" s="405"/>
      <c r="AK22" s="405"/>
      <c r="AL22" s="406"/>
      <c r="AM22" s="422" t="s">
        <v>157</v>
      </c>
      <c r="AN22" s="423"/>
      <c r="AO22" s="423"/>
      <c r="AP22" s="423"/>
      <c r="AQ22" s="423"/>
      <c r="AR22" s="424"/>
      <c r="AS22" s="410" t="s">
        <v>154</v>
      </c>
      <c r="AT22" s="411"/>
      <c r="AU22" s="411"/>
      <c r="AV22" s="411"/>
      <c r="AW22" s="411"/>
      <c r="AX22" s="428"/>
      <c r="AY22" s="445" t="s">
        <v>158</v>
      </c>
      <c r="AZ22" s="446"/>
      <c r="BA22" s="446"/>
      <c r="BB22" s="446"/>
      <c r="BC22" s="446"/>
      <c r="BD22" s="446"/>
      <c r="BE22" s="446"/>
      <c r="BF22" s="446"/>
      <c r="BG22" s="446"/>
      <c r="BH22" s="446"/>
      <c r="BI22" s="446"/>
      <c r="BJ22" s="446"/>
      <c r="BK22" s="446"/>
      <c r="BL22" s="446"/>
      <c r="BM22" s="447"/>
      <c r="BN22" s="448">
        <v>7651053</v>
      </c>
      <c r="BO22" s="449"/>
      <c r="BP22" s="449"/>
      <c r="BQ22" s="449"/>
      <c r="BR22" s="449"/>
      <c r="BS22" s="449"/>
      <c r="BT22" s="449"/>
      <c r="BU22" s="450"/>
      <c r="BV22" s="448">
        <v>8164521</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159</v>
      </c>
      <c r="AZ23" s="434"/>
      <c r="BA23" s="434"/>
      <c r="BB23" s="434"/>
      <c r="BC23" s="434"/>
      <c r="BD23" s="434"/>
      <c r="BE23" s="434"/>
      <c r="BF23" s="434"/>
      <c r="BG23" s="434"/>
      <c r="BH23" s="434"/>
      <c r="BI23" s="434"/>
      <c r="BJ23" s="434"/>
      <c r="BK23" s="434"/>
      <c r="BL23" s="434"/>
      <c r="BM23" s="435"/>
      <c r="BN23" s="419">
        <v>5939692</v>
      </c>
      <c r="BO23" s="420"/>
      <c r="BP23" s="420"/>
      <c r="BQ23" s="420"/>
      <c r="BR23" s="420"/>
      <c r="BS23" s="420"/>
      <c r="BT23" s="420"/>
      <c r="BU23" s="421"/>
      <c r="BV23" s="419">
        <v>6331428</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c r="A24" s="169"/>
      <c r="B24" s="398"/>
      <c r="C24" s="399"/>
      <c r="D24" s="400"/>
      <c r="E24" s="375" t="s">
        <v>160</v>
      </c>
      <c r="F24" s="376"/>
      <c r="G24" s="376"/>
      <c r="H24" s="376"/>
      <c r="I24" s="376"/>
      <c r="J24" s="376"/>
      <c r="K24" s="377"/>
      <c r="L24" s="372">
        <v>1</v>
      </c>
      <c r="M24" s="373"/>
      <c r="N24" s="373"/>
      <c r="O24" s="373"/>
      <c r="P24" s="374"/>
      <c r="Q24" s="372">
        <v>6020</v>
      </c>
      <c r="R24" s="373"/>
      <c r="S24" s="373"/>
      <c r="T24" s="373"/>
      <c r="U24" s="373"/>
      <c r="V24" s="374"/>
      <c r="W24" s="462"/>
      <c r="X24" s="399"/>
      <c r="Y24" s="400"/>
      <c r="Z24" s="375" t="s">
        <v>161</v>
      </c>
      <c r="AA24" s="376"/>
      <c r="AB24" s="376"/>
      <c r="AC24" s="376"/>
      <c r="AD24" s="376"/>
      <c r="AE24" s="376"/>
      <c r="AF24" s="376"/>
      <c r="AG24" s="377"/>
      <c r="AH24" s="372">
        <v>224</v>
      </c>
      <c r="AI24" s="373"/>
      <c r="AJ24" s="373"/>
      <c r="AK24" s="373"/>
      <c r="AL24" s="374"/>
      <c r="AM24" s="372">
        <v>710752</v>
      </c>
      <c r="AN24" s="373"/>
      <c r="AO24" s="373"/>
      <c r="AP24" s="373"/>
      <c r="AQ24" s="373"/>
      <c r="AR24" s="374"/>
      <c r="AS24" s="372">
        <v>3173</v>
      </c>
      <c r="AT24" s="373"/>
      <c r="AU24" s="373"/>
      <c r="AV24" s="373"/>
      <c r="AW24" s="373"/>
      <c r="AX24" s="432"/>
      <c r="AY24" s="392" t="s">
        <v>162</v>
      </c>
      <c r="AZ24" s="393"/>
      <c r="BA24" s="393"/>
      <c r="BB24" s="393"/>
      <c r="BC24" s="393"/>
      <c r="BD24" s="393"/>
      <c r="BE24" s="393"/>
      <c r="BF24" s="393"/>
      <c r="BG24" s="393"/>
      <c r="BH24" s="393"/>
      <c r="BI24" s="393"/>
      <c r="BJ24" s="393"/>
      <c r="BK24" s="393"/>
      <c r="BL24" s="393"/>
      <c r="BM24" s="394"/>
      <c r="BN24" s="419">
        <v>3359044</v>
      </c>
      <c r="BO24" s="420"/>
      <c r="BP24" s="420"/>
      <c r="BQ24" s="420"/>
      <c r="BR24" s="420"/>
      <c r="BS24" s="420"/>
      <c r="BT24" s="420"/>
      <c r="BU24" s="421"/>
      <c r="BV24" s="419">
        <v>3448829</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c r="A25" s="169"/>
      <c r="B25" s="398"/>
      <c r="C25" s="399"/>
      <c r="D25" s="400"/>
      <c r="E25" s="375" t="s">
        <v>163</v>
      </c>
      <c r="F25" s="376"/>
      <c r="G25" s="376"/>
      <c r="H25" s="376"/>
      <c r="I25" s="376"/>
      <c r="J25" s="376"/>
      <c r="K25" s="377"/>
      <c r="L25" s="372">
        <v>1</v>
      </c>
      <c r="M25" s="373"/>
      <c r="N25" s="373"/>
      <c r="O25" s="373"/>
      <c r="P25" s="374"/>
      <c r="Q25" s="372">
        <v>7100</v>
      </c>
      <c r="R25" s="373"/>
      <c r="S25" s="373"/>
      <c r="T25" s="373"/>
      <c r="U25" s="373"/>
      <c r="V25" s="374"/>
      <c r="W25" s="462"/>
      <c r="X25" s="399"/>
      <c r="Y25" s="400"/>
      <c r="Z25" s="375" t="s">
        <v>164</v>
      </c>
      <c r="AA25" s="376"/>
      <c r="AB25" s="376"/>
      <c r="AC25" s="376"/>
      <c r="AD25" s="376"/>
      <c r="AE25" s="376"/>
      <c r="AF25" s="376"/>
      <c r="AG25" s="377"/>
      <c r="AH25" s="372">
        <v>47</v>
      </c>
      <c r="AI25" s="373"/>
      <c r="AJ25" s="373"/>
      <c r="AK25" s="373"/>
      <c r="AL25" s="374"/>
      <c r="AM25" s="372">
        <v>153925</v>
      </c>
      <c r="AN25" s="373"/>
      <c r="AO25" s="373"/>
      <c r="AP25" s="373"/>
      <c r="AQ25" s="373"/>
      <c r="AR25" s="374"/>
      <c r="AS25" s="372">
        <v>3275</v>
      </c>
      <c r="AT25" s="373"/>
      <c r="AU25" s="373"/>
      <c r="AV25" s="373"/>
      <c r="AW25" s="373"/>
      <c r="AX25" s="432"/>
      <c r="AY25" s="445" t="s">
        <v>165</v>
      </c>
      <c r="AZ25" s="446"/>
      <c r="BA25" s="446"/>
      <c r="BB25" s="446"/>
      <c r="BC25" s="446"/>
      <c r="BD25" s="446"/>
      <c r="BE25" s="446"/>
      <c r="BF25" s="446"/>
      <c r="BG25" s="446"/>
      <c r="BH25" s="446"/>
      <c r="BI25" s="446"/>
      <c r="BJ25" s="446"/>
      <c r="BK25" s="446"/>
      <c r="BL25" s="446"/>
      <c r="BM25" s="447"/>
      <c r="BN25" s="448">
        <v>1823333</v>
      </c>
      <c r="BO25" s="449"/>
      <c r="BP25" s="449"/>
      <c r="BQ25" s="449"/>
      <c r="BR25" s="449"/>
      <c r="BS25" s="449"/>
      <c r="BT25" s="449"/>
      <c r="BU25" s="450"/>
      <c r="BV25" s="448">
        <v>1330648</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c r="A26" s="169"/>
      <c r="B26" s="398"/>
      <c r="C26" s="399"/>
      <c r="D26" s="400"/>
      <c r="E26" s="375" t="s">
        <v>166</v>
      </c>
      <c r="F26" s="376"/>
      <c r="G26" s="376"/>
      <c r="H26" s="376"/>
      <c r="I26" s="376"/>
      <c r="J26" s="376"/>
      <c r="K26" s="377"/>
      <c r="L26" s="372">
        <v>1</v>
      </c>
      <c r="M26" s="373"/>
      <c r="N26" s="373"/>
      <c r="O26" s="373"/>
      <c r="P26" s="374"/>
      <c r="Q26" s="372">
        <v>6740</v>
      </c>
      <c r="R26" s="373"/>
      <c r="S26" s="373"/>
      <c r="T26" s="373"/>
      <c r="U26" s="373"/>
      <c r="V26" s="374"/>
      <c r="W26" s="462"/>
      <c r="X26" s="399"/>
      <c r="Y26" s="400"/>
      <c r="Z26" s="375" t="s">
        <v>167</v>
      </c>
      <c r="AA26" s="430"/>
      <c r="AB26" s="430"/>
      <c r="AC26" s="430"/>
      <c r="AD26" s="430"/>
      <c r="AE26" s="430"/>
      <c r="AF26" s="430"/>
      <c r="AG26" s="431"/>
      <c r="AH26" s="372">
        <v>15</v>
      </c>
      <c r="AI26" s="373"/>
      <c r="AJ26" s="373"/>
      <c r="AK26" s="373"/>
      <c r="AL26" s="374"/>
      <c r="AM26" s="372">
        <v>53865</v>
      </c>
      <c r="AN26" s="373"/>
      <c r="AO26" s="373"/>
      <c r="AP26" s="373"/>
      <c r="AQ26" s="373"/>
      <c r="AR26" s="374"/>
      <c r="AS26" s="372">
        <v>3591</v>
      </c>
      <c r="AT26" s="373"/>
      <c r="AU26" s="373"/>
      <c r="AV26" s="373"/>
      <c r="AW26" s="373"/>
      <c r="AX26" s="432"/>
      <c r="AY26" s="459" t="s">
        <v>168</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c r="A27" s="169"/>
      <c r="B27" s="398"/>
      <c r="C27" s="399"/>
      <c r="D27" s="400"/>
      <c r="E27" s="375" t="s">
        <v>169</v>
      </c>
      <c r="F27" s="376"/>
      <c r="G27" s="376"/>
      <c r="H27" s="376"/>
      <c r="I27" s="376"/>
      <c r="J27" s="376"/>
      <c r="K27" s="377"/>
      <c r="L27" s="372">
        <v>1</v>
      </c>
      <c r="M27" s="373"/>
      <c r="N27" s="373"/>
      <c r="O27" s="373"/>
      <c r="P27" s="374"/>
      <c r="Q27" s="372">
        <v>4040</v>
      </c>
      <c r="R27" s="373"/>
      <c r="S27" s="373"/>
      <c r="T27" s="373"/>
      <c r="U27" s="373"/>
      <c r="V27" s="374"/>
      <c r="W27" s="462"/>
      <c r="X27" s="399"/>
      <c r="Y27" s="400"/>
      <c r="Z27" s="375" t="s">
        <v>170</v>
      </c>
      <c r="AA27" s="376"/>
      <c r="AB27" s="376"/>
      <c r="AC27" s="376"/>
      <c r="AD27" s="376"/>
      <c r="AE27" s="376"/>
      <c r="AF27" s="376"/>
      <c r="AG27" s="377"/>
      <c r="AH27" s="372">
        <v>14</v>
      </c>
      <c r="AI27" s="373"/>
      <c r="AJ27" s="373"/>
      <c r="AK27" s="373"/>
      <c r="AL27" s="374"/>
      <c r="AM27" s="372">
        <v>49974</v>
      </c>
      <c r="AN27" s="373"/>
      <c r="AO27" s="373"/>
      <c r="AP27" s="373"/>
      <c r="AQ27" s="373"/>
      <c r="AR27" s="374"/>
      <c r="AS27" s="372">
        <v>3570</v>
      </c>
      <c r="AT27" s="373"/>
      <c r="AU27" s="373"/>
      <c r="AV27" s="373"/>
      <c r="AW27" s="373"/>
      <c r="AX27" s="432"/>
      <c r="AY27" s="456" t="s">
        <v>171</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c r="A28" s="169"/>
      <c r="B28" s="398"/>
      <c r="C28" s="399"/>
      <c r="D28" s="400"/>
      <c r="E28" s="375" t="s">
        <v>172</v>
      </c>
      <c r="F28" s="376"/>
      <c r="G28" s="376"/>
      <c r="H28" s="376"/>
      <c r="I28" s="376"/>
      <c r="J28" s="376"/>
      <c r="K28" s="377"/>
      <c r="L28" s="372">
        <v>1</v>
      </c>
      <c r="M28" s="373"/>
      <c r="N28" s="373"/>
      <c r="O28" s="373"/>
      <c r="P28" s="374"/>
      <c r="Q28" s="372">
        <v>3270</v>
      </c>
      <c r="R28" s="373"/>
      <c r="S28" s="373"/>
      <c r="T28" s="373"/>
      <c r="U28" s="373"/>
      <c r="V28" s="374"/>
      <c r="W28" s="462"/>
      <c r="X28" s="399"/>
      <c r="Y28" s="400"/>
      <c r="Z28" s="375" t="s">
        <v>173</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174</v>
      </c>
      <c r="AZ28" s="437"/>
      <c r="BA28" s="437"/>
      <c r="BB28" s="438"/>
      <c r="BC28" s="445" t="s">
        <v>46</v>
      </c>
      <c r="BD28" s="446"/>
      <c r="BE28" s="446"/>
      <c r="BF28" s="446"/>
      <c r="BG28" s="446"/>
      <c r="BH28" s="446"/>
      <c r="BI28" s="446"/>
      <c r="BJ28" s="446"/>
      <c r="BK28" s="446"/>
      <c r="BL28" s="446"/>
      <c r="BM28" s="447"/>
      <c r="BN28" s="448">
        <v>1473616</v>
      </c>
      <c r="BO28" s="449"/>
      <c r="BP28" s="449"/>
      <c r="BQ28" s="449"/>
      <c r="BR28" s="449"/>
      <c r="BS28" s="449"/>
      <c r="BT28" s="449"/>
      <c r="BU28" s="450"/>
      <c r="BV28" s="448">
        <v>1392088</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c r="A29" s="169"/>
      <c r="B29" s="398"/>
      <c r="C29" s="399"/>
      <c r="D29" s="400"/>
      <c r="E29" s="375" t="s">
        <v>175</v>
      </c>
      <c r="F29" s="376"/>
      <c r="G29" s="376"/>
      <c r="H29" s="376"/>
      <c r="I29" s="376"/>
      <c r="J29" s="376"/>
      <c r="K29" s="377"/>
      <c r="L29" s="372">
        <v>14</v>
      </c>
      <c r="M29" s="373"/>
      <c r="N29" s="373"/>
      <c r="O29" s="373"/>
      <c r="P29" s="374"/>
      <c r="Q29" s="372">
        <v>3000</v>
      </c>
      <c r="R29" s="373"/>
      <c r="S29" s="373"/>
      <c r="T29" s="373"/>
      <c r="U29" s="373"/>
      <c r="V29" s="374"/>
      <c r="W29" s="463"/>
      <c r="X29" s="464"/>
      <c r="Y29" s="465"/>
      <c r="Z29" s="375" t="s">
        <v>176</v>
      </c>
      <c r="AA29" s="376"/>
      <c r="AB29" s="376"/>
      <c r="AC29" s="376"/>
      <c r="AD29" s="376"/>
      <c r="AE29" s="376"/>
      <c r="AF29" s="376"/>
      <c r="AG29" s="377"/>
      <c r="AH29" s="372">
        <v>238</v>
      </c>
      <c r="AI29" s="373"/>
      <c r="AJ29" s="373"/>
      <c r="AK29" s="373"/>
      <c r="AL29" s="374"/>
      <c r="AM29" s="372">
        <v>760726</v>
      </c>
      <c r="AN29" s="373"/>
      <c r="AO29" s="373"/>
      <c r="AP29" s="373"/>
      <c r="AQ29" s="373"/>
      <c r="AR29" s="374"/>
      <c r="AS29" s="372">
        <v>3196</v>
      </c>
      <c r="AT29" s="373"/>
      <c r="AU29" s="373"/>
      <c r="AV29" s="373"/>
      <c r="AW29" s="373"/>
      <c r="AX29" s="432"/>
      <c r="AY29" s="439"/>
      <c r="AZ29" s="440"/>
      <c r="BA29" s="440"/>
      <c r="BB29" s="441"/>
      <c r="BC29" s="433" t="s">
        <v>177</v>
      </c>
      <c r="BD29" s="434"/>
      <c r="BE29" s="434"/>
      <c r="BF29" s="434"/>
      <c r="BG29" s="434"/>
      <c r="BH29" s="434"/>
      <c r="BI29" s="434"/>
      <c r="BJ29" s="434"/>
      <c r="BK29" s="434"/>
      <c r="BL29" s="434"/>
      <c r="BM29" s="435"/>
      <c r="BN29" s="419">
        <v>618795</v>
      </c>
      <c r="BO29" s="420"/>
      <c r="BP29" s="420"/>
      <c r="BQ29" s="420"/>
      <c r="BR29" s="420"/>
      <c r="BS29" s="420"/>
      <c r="BT29" s="420"/>
      <c r="BU29" s="421"/>
      <c r="BV29" s="419">
        <v>587760</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178</v>
      </c>
      <c r="X30" s="387"/>
      <c r="Y30" s="387"/>
      <c r="Z30" s="387"/>
      <c r="AA30" s="387"/>
      <c r="AB30" s="387"/>
      <c r="AC30" s="387"/>
      <c r="AD30" s="387"/>
      <c r="AE30" s="387"/>
      <c r="AF30" s="387"/>
      <c r="AG30" s="388"/>
      <c r="AH30" s="389">
        <v>98.3</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1876293</v>
      </c>
      <c r="BO30" s="454"/>
      <c r="BP30" s="454"/>
      <c r="BQ30" s="454"/>
      <c r="BR30" s="454"/>
      <c r="BS30" s="454"/>
      <c r="BT30" s="454"/>
      <c r="BU30" s="455"/>
      <c r="BV30" s="453">
        <v>1860194</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c r="A31" s="169"/>
      <c r="B31" s="191"/>
      <c r="DI31" s="192"/>
    </row>
    <row r="32" spans="1:113" ht="13.5" customHeight="1">
      <c r="A32" s="169"/>
      <c r="B32" s="193"/>
      <c r="C32" s="378" t="s">
        <v>179</v>
      </c>
      <c r="D32" s="378"/>
      <c r="E32" s="378"/>
      <c r="F32" s="378"/>
      <c r="G32" s="378"/>
      <c r="H32" s="378"/>
      <c r="I32" s="378"/>
      <c r="J32" s="378"/>
      <c r="K32" s="378"/>
      <c r="L32" s="378"/>
      <c r="M32" s="378"/>
      <c r="N32" s="378"/>
      <c r="O32" s="378"/>
      <c r="P32" s="378"/>
      <c r="Q32" s="378"/>
      <c r="R32" s="378"/>
      <c r="S32" s="378"/>
      <c r="U32" s="379" t="s">
        <v>180</v>
      </c>
      <c r="V32" s="379"/>
      <c r="W32" s="379"/>
      <c r="X32" s="379"/>
      <c r="Y32" s="379"/>
      <c r="Z32" s="379"/>
      <c r="AA32" s="379"/>
      <c r="AB32" s="379"/>
      <c r="AC32" s="379"/>
      <c r="AD32" s="379"/>
      <c r="AE32" s="379"/>
      <c r="AF32" s="379"/>
      <c r="AG32" s="379"/>
      <c r="AH32" s="379"/>
      <c r="AI32" s="379"/>
      <c r="AJ32" s="379"/>
      <c r="AK32" s="379"/>
      <c r="AM32" s="379" t="s">
        <v>181</v>
      </c>
      <c r="AN32" s="379"/>
      <c r="AO32" s="379"/>
      <c r="AP32" s="379"/>
      <c r="AQ32" s="379"/>
      <c r="AR32" s="379"/>
      <c r="AS32" s="379"/>
      <c r="AT32" s="379"/>
      <c r="AU32" s="379"/>
      <c r="AV32" s="379"/>
      <c r="AW32" s="379"/>
      <c r="AX32" s="379"/>
      <c r="AY32" s="379"/>
      <c r="AZ32" s="379"/>
      <c r="BA32" s="379"/>
      <c r="BB32" s="379"/>
      <c r="BC32" s="379"/>
      <c r="BE32" s="379" t="s">
        <v>182</v>
      </c>
      <c r="BF32" s="379"/>
      <c r="BG32" s="379"/>
      <c r="BH32" s="379"/>
      <c r="BI32" s="379"/>
      <c r="BJ32" s="379"/>
      <c r="BK32" s="379"/>
      <c r="BL32" s="379"/>
      <c r="BM32" s="379"/>
      <c r="BN32" s="379"/>
      <c r="BO32" s="379"/>
      <c r="BP32" s="379"/>
      <c r="BQ32" s="379"/>
      <c r="BR32" s="379"/>
      <c r="BS32" s="379"/>
      <c r="BT32" s="379"/>
      <c r="BU32" s="379"/>
      <c r="BW32" s="379" t="s">
        <v>183</v>
      </c>
      <c r="BX32" s="379"/>
      <c r="BY32" s="379"/>
      <c r="BZ32" s="379"/>
      <c r="CA32" s="379"/>
      <c r="CB32" s="379"/>
      <c r="CC32" s="379"/>
      <c r="CD32" s="379"/>
      <c r="CE32" s="379"/>
      <c r="CF32" s="379"/>
      <c r="CG32" s="379"/>
      <c r="CH32" s="379"/>
      <c r="CI32" s="379"/>
      <c r="CJ32" s="379"/>
      <c r="CK32" s="379"/>
      <c r="CL32" s="379"/>
      <c r="CM32" s="379"/>
      <c r="CO32" s="379" t="s">
        <v>184</v>
      </c>
      <c r="CP32" s="379"/>
      <c r="CQ32" s="379"/>
      <c r="CR32" s="379"/>
      <c r="CS32" s="379"/>
      <c r="CT32" s="379"/>
      <c r="CU32" s="379"/>
      <c r="CV32" s="379"/>
      <c r="CW32" s="379"/>
      <c r="CX32" s="379"/>
      <c r="CY32" s="379"/>
      <c r="CZ32" s="379"/>
      <c r="DA32" s="379"/>
      <c r="DB32" s="379"/>
      <c r="DC32" s="379"/>
      <c r="DD32" s="379"/>
      <c r="DE32" s="379"/>
      <c r="DI32" s="192"/>
    </row>
    <row r="33" spans="1:113" ht="13.5" customHeight="1">
      <c r="A33" s="169"/>
      <c r="B33" s="193"/>
      <c r="C33" s="371" t="s">
        <v>185</v>
      </c>
      <c r="D33" s="371"/>
      <c r="E33" s="370" t="s">
        <v>186</v>
      </c>
      <c r="F33" s="370"/>
      <c r="G33" s="370"/>
      <c r="H33" s="370"/>
      <c r="I33" s="370"/>
      <c r="J33" s="370"/>
      <c r="K33" s="370"/>
      <c r="L33" s="370"/>
      <c r="M33" s="370"/>
      <c r="N33" s="370"/>
      <c r="O33" s="370"/>
      <c r="P33" s="370"/>
      <c r="Q33" s="370"/>
      <c r="R33" s="370"/>
      <c r="S33" s="370"/>
      <c r="T33" s="194"/>
      <c r="U33" s="371" t="s">
        <v>185</v>
      </c>
      <c r="V33" s="371"/>
      <c r="W33" s="370" t="s">
        <v>186</v>
      </c>
      <c r="X33" s="370"/>
      <c r="Y33" s="370"/>
      <c r="Z33" s="370"/>
      <c r="AA33" s="370"/>
      <c r="AB33" s="370"/>
      <c r="AC33" s="370"/>
      <c r="AD33" s="370"/>
      <c r="AE33" s="370"/>
      <c r="AF33" s="370"/>
      <c r="AG33" s="370"/>
      <c r="AH33" s="370"/>
      <c r="AI33" s="370"/>
      <c r="AJ33" s="370"/>
      <c r="AK33" s="370"/>
      <c r="AL33" s="194"/>
      <c r="AM33" s="371" t="s">
        <v>185</v>
      </c>
      <c r="AN33" s="371"/>
      <c r="AO33" s="370" t="s">
        <v>186</v>
      </c>
      <c r="AP33" s="370"/>
      <c r="AQ33" s="370"/>
      <c r="AR33" s="370"/>
      <c r="AS33" s="370"/>
      <c r="AT33" s="370"/>
      <c r="AU33" s="370"/>
      <c r="AV33" s="370"/>
      <c r="AW33" s="370"/>
      <c r="AX33" s="370"/>
      <c r="AY33" s="370"/>
      <c r="AZ33" s="370"/>
      <c r="BA33" s="370"/>
      <c r="BB33" s="370"/>
      <c r="BC33" s="370"/>
      <c r="BD33" s="195"/>
      <c r="BE33" s="370" t="s">
        <v>187</v>
      </c>
      <c r="BF33" s="370"/>
      <c r="BG33" s="370" t="s">
        <v>188</v>
      </c>
      <c r="BH33" s="370"/>
      <c r="BI33" s="370"/>
      <c r="BJ33" s="370"/>
      <c r="BK33" s="370"/>
      <c r="BL33" s="370"/>
      <c r="BM33" s="370"/>
      <c r="BN33" s="370"/>
      <c r="BO33" s="370"/>
      <c r="BP33" s="370"/>
      <c r="BQ33" s="370"/>
      <c r="BR33" s="370"/>
      <c r="BS33" s="370"/>
      <c r="BT33" s="370"/>
      <c r="BU33" s="370"/>
      <c r="BV33" s="195"/>
      <c r="BW33" s="371" t="s">
        <v>187</v>
      </c>
      <c r="BX33" s="371"/>
      <c r="BY33" s="370" t="s">
        <v>189</v>
      </c>
      <c r="BZ33" s="370"/>
      <c r="CA33" s="370"/>
      <c r="CB33" s="370"/>
      <c r="CC33" s="370"/>
      <c r="CD33" s="370"/>
      <c r="CE33" s="370"/>
      <c r="CF33" s="370"/>
      <c r="CG33" s="370"/>
      <c r="CH33" s="370"/>
      <c r="CI33" s="370"/>
      <c r="CJ33" s="370"/>
      <c r="CK33" s="370"/>
      <c r="CL33" s="370"/>
      <c r="CM33" s="370"/>
      <c r="CN33" s="194"/>
      <c r="CO33" s="371" t="s">
        <v>185</v>
      </c>
      <c r="CP33" s="371"/>
      <c r="CQ33" s="370" t="s">
        <v>190</v>
      </c>
      <c r="CR33" s="370"/>
      <c r="CS33" s="370"/>
      <c r="CT33" s="370"/>
      <c r="CU33" s="370"/>
      <c r="CV33" s="370"/>
      <c r="CW33" s="370"/>
      <c r="CX33" s="370"/>
      <c r="CY33" s="370"/>
      <c r="CZ33" s="370"/>
      <c r="DA33" s="370"/>
      <c r="DB33" s="370"/>
      <c r="DC33" s="370"/>
      <c r="DD33" s="370"/>
      <c r="DE33" s="370"/>
      <c r="DF33" s="194"/>
      <c r="DG33" s="369" t="s">
        <v>191</v>
      </c>
      <c r="DH33" s="369"/>
      <c r="DI33" s="196"/>
    </row>
    <row r="34" spans="1:113" ht="32.25" customHeight="1">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兵庫県市町村職員退職手当組合</v>
      </c>
      <c r="BZ34" s="368"/>
      <c r="CA34" s="368"/>
      <c r="CB34" s="368"/>
      <c r="CC34" s="368"/>
      <c r="CD34" s="368"/>
      <c r="CE34" s="368"/>
      <c r="CF34" s="368"/>
      <c r="CG34" s="368"/>
      <c r="CH34" s="368"/>
      <c r="CI34" s="368"/>
      <c r="CJ34" s="368"/>
      <c r="CK34" s="368"/>
      <c r="CL34" s="368"/>
      <c r="CM34" s="368"/>
      <c r="CN34" s="169"/>
      <c r="CO34" s="367">
        <f>IF(CQ34="","",MAX(C34:D43,U34:V43,AM34:AN43,BE34:BF43,BW34:BX43)+1)</f>
        <v>13</v>
      </c>
      <c r="CP34" s="367"/>
      <c r="CQ34" s="368" t="str">
        <f>IF('各会計、関係団体の財政状況及び健全化判断比率'!BS7="","",'各会計、関係団体の財政状況及び健全化判断比率'!BS7)</f>
        <v>いながわフレッシュパーク</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c r="A35" s="169"/>
      <c r="B35" s="193"/>
      <c r="C35" s="367">
        <f>IF(E35="","",C34+1)</f>
        <v>2</v>
      </c>
      <c r="D35" s="367"/>
      <c r="E35" s="368" t="str">
        <f>IF('各会計、関係団体の財政状況及び健全化判断比率'!B8="","",'各会計、関係団体の財政状況及び健全化判断比率'!B8)</f>
        <v>奨学金特別会計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兵庫県町議会議員公務災害補償組合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後期高齢者医療保険特別会計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兵庫県後期高齢者医療広域連合（一般会計）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兵庫県後期高齢者医療広域連合（特別会計）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猪名川上流広域ごみ処理施設組合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row r="46" spans="1:113">
      <c r="B46" s="168" t="s">
        <v>192</v>
      </c>
      <c r="E46" s="364" t="s">
        <v>193</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c r="E47" s="364" t="s">
        <v>194</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c r="E48" s="364" t="s">
        <v>195</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c r="E49" s="366" t="s">
        <v>196</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c r="E50" s="364" t="s">
        <v>197</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c r="E51" s="364" t="s">
        <v>198</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c r="E52" s="364" t="s">
        <v>199</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c r="E53" s="364" t="s">
        <v>200</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row r="55" spans="5:113"/>
    <row r="56" spans="5:113"/>
  </sheetData>
  <sheetProtection algorithmName="SHA-512" hashValue="gO2LA125/oKr8573dMEgOEjX3kAV4gtREbRHoffmpnJdPE8wZwIcIJPDrY6w00Hs2EaYpe/aJM2B2Ekal+trDg==" saltValue="kPEwUBY6Kt7DyxiR1yPQ/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c r="A34" s="22"/>
      <c r="B34" s="31"/>
      <c r="C34" s="1151" t="s">
        <v>532</v>
      </c>
      <c r="D34" s="1151"/>
      <c r="E34" s="1152"/>
      <c r="F34" s="32">
        <v>2.2400000000000002</v>
      </c>
      <c r="G34" s="33">
        <v>3.17</v>
      </c>
      <c r="H34" s="33">
        <v>4.67</v>
      </c>
      <c r="I34" s="33">
        <v>4.6500000000000004</v>
      </c>
      <c r="J34" s="34">
        <v>5.22</v>
      </c>
      <c r="K34" s="22"/>
      <c r="L34" s="22"/>
      <c r="M34" s="22"/>
      <c r="N34" s="22"/>
      <c r="O34" s="22"/>
      <c r="P34" s="22"/>
    </row>
    <row r="35" spans="1:16" ht="39" customHeight="1">
      <c r="A35" s="22"/>
      <c r="B35" s="35"/>
      <c r="C35" s="1145" t="s">
        <v>533</v>
      </c>
      <c r="D35" s="1146"/>
      <c r="E35" s="1147"/>
      <c r="F35" s="36">
        <v>3.05</v>
      </c>
      <c r="G35" s="37">
        <v>3.68</v>
      </c>
      <c r="H35" s="37">
        <v>4.16</v>
      </c>
      <c r="I35" s="37">
        <v>4.3099999999999996</v>
      </c>
      <c r="J35" s="38">
        <v>4.58</v>
      </c>
      <c r="K35" s="22"/>
      <c r="L35" s="22"/>
      <c r="M35" s="22"/>
      <c r="N35" s="22"/>
      <c r="O35" s="22"/>
      <c r="P35" s="22"/>
    </row>
    <row r="36" spans="1:16" ht="39" customHeight="1">
      <c r="A36" s="22"/>
      <c r="B36" s="35"/>
      <c r="C36" s="1145" t="s">
        <v>534</v>
      </c>
      <c r="D36" s="1146"/>
      <c r="E36" s="1147"/>
      <c r="F36" s="36">
        <v>4.84</v>
      </c>
      <c r="G36" s="37">
        <v>5.4</v>
      </c>
      <c r="H36" s="37">
        <v>4.12</v>
      </c>
      <c r="I36" s="37">
        <v>7.61</v>
      </c>
      <c r="J36" s="38">
        <v>2.4700000000000002</v>
      </c>
      <c r="K36" s="22"/>
      <c r="L36" s="22"/>
      <c r="M36" s="22"/>
      <c r="N36" s="22"/>
      <c r="O36" s="22"/>
      <c r="P36" s="22"/>
    </row>
    <row r="37" spans="1:16" ht="39" customHeight="1">
      <c r="A37" s="22"/>
      <c r="B37" s="35"/>
      <c r="C37" s="1145" t="s">
        <v>535</v>
      </c>
      <c r="D37" s="1146"/>
      <c r="E37" s="1147"/>
      <c r="F37" s="36">
        <v>0.64</v>
      </c>
      <c r="G37" s="37">
        <v>0.57999999999999996</v>
      </c>
      <c r="H37" s="37">
        <v>0.56000000000000005</v>
      </c>
      <c r="I37" s="37">
        <v>0.84</v>
      </c>
      <c r="J37" s="38">
        <v>0.66</v>
      </c>
      <c r="K37" s="22"/>
      <c r="L37" s="22"/>
      <c r="M37" s="22"/>
      <c r="N37" s="22"/>
      <c r="O37" s="22"/>
      <c r="P37" s="22"/>
    </row>
    <row r="38" spans="1:16" ht="39" customHeight="1">
      <c r="A38" s="22"/>
      <c r="B38" s="35"/>
      <c r="C38" s="1145" t="s">
        <v>536</v>
      </c>
      <c r="D38" s="1146"/>
      <c r="E38" s="1147"/>
      <c r="F38" s="36">
        <v>1.1499999999999999</v>
      </c>
      <c r="G38" s="37">
        <v>1.26</v>
      </c>
      <c r="H38" s="37">
        <v>1.29</v>
      </c>
      <c r="I38" s="37">
        <v>0.9</v>
      </c>
      <c r="J38" s="38">
        <v>0.3</v>
      </c>
      <c r="K38" s="22"/>
      <c r="L38" s="22"/>
      <c r="M38" s="22"/>
      <c r="N38" s="22"/>
      <c r="O38" s="22"/>
      <c r="P38" s="22"/>
    </row>
    <row r="39" spans="1:16" ht="39" customHeight="1">
      <c r="A39" s="22"/>
      <c r="B39" s="35"/>
      <c r="C39" s="1145" t="s">
        <v>537</v>
      </c>
      <c r="D39" s="1146"/>
      <c r="E39" s="1147"/>
      <c r="F39" s="36">
        <v>0.22</v>
      </c>
      <c r="G39" s="37">
        <v>0.21</v>
      </c>
      <c r="H39" s="37">
        <v>0.22</v>
      </c>
      <c r="I39" s="37">
        <v>0.21</v>
      </c>
      <c r="J39" s="38">
        <v>0.25</v>
      </c>
      <c r="K39" s="22"/>
      <c r="L39" s="22"/>
      <c r="M39" s="22"/>
      <c r="N39" s="22"/>
      <c r="O39" s="22"/>
      <c r="P39" s="22"/>
    </row>
    <row r="40" spans="1:16" ht="39" customHeight="1">
      <c r="A40" s="22"/>
      <c r="B40" s="35"/>
      <c r="C40" s="1145" t="s">
        <v>538</v>
      </c>
      <c r="D40" s="1146"/>
      <c r="E40" s="1147"/>
      <c r="F40" s="36">
        <v>0</v>
      </c>
      <c r="G40" s="37">
        <v>0</v>
      </c>
      <c r="H40" s="37">
        <v>0</v>
      </c>
      <c r="I40" s="37">
        <v>0</v>
      </c>
      <c r="J40" s="38">
        <v>0</v>
      </c>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539</v>
      </c>
      <c r="D42" s="1146"/>
      <c r="E42" s="1147"/>
      <c r="F42" s="36" t="s">
        <v>485</v>
      </c>
      <c r="G42" s="37" t="s">
        <v>485</v>
      </c>
      <c r="H42" s="37" t="s">
        <v>485</v>
      </c>
      <c r="I42" s="37" t="s">
        <v>485</v>
      </c>
      <c r="J42" s="38" t="s">
        <v>485</v>
      </c>
      <c r="K42" s="22"/>
      <c r="L42" s="22"/>
      <c r="M42" s="22"/>
      <c r="N42" s="22"/>
      <c r="O42" s="22"/>
      <c r="P42" s="22"/>
    </row>
    <row r="43" spans="1:16" ht="39" customHeight="1" thickBot="1">
      <c r="A43" s="22"/>
      <c r="B43" s="40"/>
      <c r="C43" s="1148" t="s">
        <v>540</v>
      </c>
      <c r="D43" s="1149"/>
      <c r="E43" s="1150"/>
      <c r="F43" s="41" t="s">
        <v>485</v>
      </c>
      <c r="G43" s="42" t="s">
        <v>485</v>
      </c>
      <c r="H43" s="42" t="s">
        <v>485</v>
      </c>
      <c r="I43" s="42" t="s">
        <v>485</v>
      </c>
      <c r="J43" s="43" t="s">
        <v>485</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WIDBuLfDanrsYoZFn6IcZWPuJ3m6nBPW7iahCSS8gyp/tGMxTDawzB6oOqnWGVexXGiePPSyY80Z8Yob1+mJ5A==" saltValue="LSL1xJA4jKxCioU8xMSqv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8" scale="85"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c r="A45" s="48"/>
      <c r="B45" s="1176" t="s">
        <v>9</v>
      </c>
      <c r="C45" s="1177"/>
      <c r="D45" s="58"/>
      <c r="E45" s="1182" t="s">
        <v>10</v>
      </c>
      <c r="F45" s="1182"/>
      <c r="G45" s="1182"/>
      <c r="H45" s="1182"/>
      <c r="I45" s="1182"/>
      <c r="J45" s="1183"/>
      <c r="K45" s="59">
        <v>748</v>
      </c>
      <c r="L45" s="60">
        <v>771</v>
      </c>
      <c r="M45" s="60">
        <v>881</v>
      </c>
      <c r="N45" s="60">
        <v>898</v>
      </c>
      <c r="O45" s="61">
        <v>915</v>
      </c>
      <c r="P45" s="48"/>
      <c r="Q45" s="48"/>
      <c r="R45" s="48"/>
      <c r="S45" s="48"/>
      <c r="T45" s="48"/>
      <c r="U45" s="48"/>
    </row>
    <row r="46" spans="1:21" ht="30.75" customHeight="1">
      <c r="A46" s="48"/>
      <c r="B46" s="1178"/>
      <c r="C46" s="1179"/>
      <c r="D46" s="62"/>
      <c r="E46" s="1155" t="s">
        <v>11</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c r="A47" s="48"/>
      <c r="B47" s="1178"/>
      <c r="C47" s="1179"/>
      <c r="D47" s="62"/>
      <c r="E47" s="1155" t="s">
        <v>12</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c r="A48" s="48"/>
      <c r="B48" s="1178"/>
      <c r="C48" s="1179"/>
      <c r="D48" s="62"/>
      <c r="E48" s="1155" t="s">
        <v>13</v>
      </c>
      <c r="F48" s="1155"/>
      <c r="G48" s="1155"/>
      <c r="H48" s="1155"/>
      <c r="I48" s="1155"/>
      <c r="J48" s="1156"/>
      <c r="K48" s="63">
        <v>246</v>
      </c>
      <c r="L48" s="64">
        <v>257</v>
      </c>
      <c r="M48" s="64">
        <v>253</v>
      </c>
      <c r="N48" s="64">
        <v>200</v>
      </c>
      <c r="O48" s="65">
        <v>198</v>
      </c>
      <c r="P48" s="48"/>
      <c r="Q48" s="48"/>
      <c r="R48" s="48"/>
      <c r="S48" s="48"/>
      <c r="T48" s="48"/>
      <c r="U48" s="48"/>
    </row>
    <row r="49" spans="1:21" ht="30.75" customHeight="1">
      <c r="A49" s="48"/>
      <c r="B49" s="1178"/>
      <c r="C49" s="1179"/>
      <c r="D49" s="62"/>
      <c r="E49" s="1155" t="s">
        <v>14</v>
      </c>
      <c r="F49" s="1155"/>
      <c r="G49" s="1155"/>
      <c r="H49" s="1155"/>
      <c r="I49" s="1155"/>
      <c r="J49" s="1156"/>
      <c r="K49" s="63">
        <v>173</v>
      </c>
      <c r="L49" s="64">
        <v>163</v>
      </c>
      <c r="M49" s="64">
        <v>101</v>
      </c>
      <c r="N49" s="64">
        <v>32</v>
      </c>
      <c r="O49" s="65" t="s">
        <v>485</v>
      </c>
      <c r="P49" s="48"/>
      <c r="Q49" s="48"/>
      <c r="R49" s="48"/>
      <c r="S49" s="48"/>
      <c r="T49" s="48"/>
      <c r="U49" s="48"/>
    </row>
    <row r="50" spans="1:21" ht="30.75" customHeight="1">
      <c r="A50" s="48"/>
      <c r="B50" s="1178"/>
      <c r="C50" s="1179"/>
      <c r="D50" s="62"/>
      <c r="E50" s="1155" t="s">
        <v>15</v>
      </c>
      <c r="F50" s="1155"/>
      <c r="G50" s="1155"/>
      <c r="H50" s="1155"/>
      <c r="I50" s="1155"/>
      <c r="J50" s="1156"/>
      <c r="K50" s="63">
        <v>1</v>
      </c>
      <c r="L50" s="64">
        <v>1</v>
      </c>
      <c r="M50" s="64">
        <v>0</v>
      </c>
      <c r="N50" s="64">
        <v>0</v>
      </c>
      <c r="O50" s="65">
        <v>1</v>
      </c>
      <c r="P50" s="48"/>
      <c r="Q50" s="48"/>
      <c r="R50" s="48"/>
      <c r="S50" s="48"/>
      <c r="T50" s="48"/>
      <c r="U50" s="48"/>
    </row>
    <row r="51" spans="1:21" ht="30.75" customHeight="1">
      <c r="A51" s="48"/>
      <c r="B51" s="1180"/>
      <c r="C51" s="1181"/>
      <c r="D51" s="66"/>
      <c r="E51" s="1155" t="s">
        <v>16</v>
      </c>
      <c r="F51" s="1155"/>
      <c r="G51" s="1155"/>
      <c r="H51" s="1155"/>
      <c r="I51" s="1155"/>
      <c r="J51" s="1156"/>
      <c r="K51" s="63" t="s">
        <v>485</v>
      </c>
      <c r="L51" s="64" t="s">
        <v>485</v>
      </c>
      <c r="M51" s="64" t="s">
        <v>485</v>
      </c>
      <c r="N51" s="64" t="s">
        <v>485</v>
      </c>
      <c r="O51" s="65" t="s">
        <v>485</v>
      </c>
      <c r="P51" s="48"/>
      <c r="Q51" s="48"/>
      <c r="R51" s="48"/>
      <c r="S51" s="48"/>
      <c r="T51" s="48"/>
      <c r="U51" s="48"/>
    </row>
    <row r="52" spans="1:21" ht="30.75" customHeight="1">
      <c r="A52" s="48"/>
      <c r="B52" s="1153" t="s">
        <v>17</v>
      </c>
      <c r="C52" s="1154"/>
      <c r="D52" s="66"/>
      <c r="E52" s="1155" t="s">
        <v>18</v>
      </c>
      <c r="F52" s="1155"/>
      <c r="G52" s="1155"/>
      <c r="H52" s="1155"/>
      <c r="I52" s="1155"/>
      <c r="J52" s="1156"/>
      <c r="K52" s="63">
        <v>1043</v>
      </c>
      <c r="L52" s="64">
        <v>1021</v>
      </c>
      <c r="M52" s="64">
        <v>1007</v>
      </c>
      <c r="N52" s="64">
        <v>987</v>
      </c>
      <c r="O52" s="65">
        <v>938</v>
      </c>
      <c r="P52" s="48"/>
      <c r="Q52" s="48"/>
      <c r="R52" s="48"/>
      <c r="S52" s="48"/>
      <c r="T52" s="48"/>
      <c r="U52" s="48"/>
    </row>
    <row r="53" spans="1:21" ht="30.75" customHeight="1" thickBot="1">
      <c r="A53" s="48"/>
      <c r="B53" s="1157" t="s">
        <v>19</v>
      </c>
      <c r="C53" s="1158"/>
      <c r="D53" s="67"/>
      <c r="E53" s="1159" t="s">
        <v>20</v>
      </c>
      <c r="F53" s="1159"/>
      <c r="G53" s="1159"/>
      <c r="H53" s="1159"/>
      <c r="I53" s="1159"/>
      <c r="J53" s="1160"/>
      <c r="K53" s="68">
        <v>125</v>
      </c>
      <c r="L53" s="69">
        <v>171</v>
      </c>
      <c r="M53" s="69">
        <v>228</v>
      </c>
      <c r="N53" s="69">
        <v>143</v>
      </c>
      <c r="O53" s="70">
        <v>176</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c r="B58" s="1161" t="s">
        <v>24</v>
      </c>
      <c r="C58" s="1162"/>
      <c r="D58" s="1167" t="s">
        <v>25</v>
      </c>
      <c r="E58" s="1168"/>
      <c r="F58" s="1168"/>
      <c r="G58" s="1168"/>
      <c r="H58" s="1168"/>
      <c r="I58" s="1168"/>
      <c r="J58" s="1169"/>
      <c r="K58" s="83"/>
      <c r="L58" s="84"/>
      <c r="M58" s="84"/>
      <c r="N58" s="84"/>
      <c r="O58" s="85"/>
    </row>
    <row r="59" spans="1:21" ht="31.5" customHeight="1">
      <c r="B59" s="1163"/>
      <c r="C59" s="1164"/>
      <c r="D59" s="1170" t="s">
        <v>26</v>
      </c>
      <c r="E59" s="1171"/>
      <c r="F59" s="1171"/>
      <c r="G59" s="1171"/>
      <c r="H59" s="1171"/>
      <c r="I59" s="1171"/>
      <c r="J59" s="1172"/>
      <c r="K59" s="86"/>
      <c r="L59" s="87"/>
      <c r="M59" s="87"/>
      <c r="N59" s="87"/>
      <c r="O59" s="88"/>
    </row>
    <row r="60" spans="1:21" ht="31.5" customHeight="1" thickBot="1">
      <c r="B60" s="1165"/>
      <c r="C60" s="1166"/>
      <c r="D60" s="1173" t="s">
        <v>27</v>
      </c>
      <c r="E60" s="1174"/>
      <c r="F60" s="1174"/>
      <c r="G60" s="1174"/>
      <c r="H60" s="1174"/>
      <c r="I60" s="1174"/>
      <c r="J60" s="1175"/>
      <c r="K60" s="89"/>
      <c r="L60" s="90"/>
      <c r="M60" s="90"/>
      <c r="N60" s="90"/>
      <c r="O60" s="91"/>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E8ZrsTfhSkgaUrCB/Jv56FOGJkATLlPMWH7J6DSVqjxDfivs2X4cW5B2eH5/d7MVVHfK5xBdqssqmKgYTRZqtQ==" saltValue="SqeMwnxRff0f8xWMfP2AL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39370078740157483" bottom="0.39370078740157483" header="0.19685039370078741" footer="0.19685039370078741"/>
  <pageSetup paperSize="8" scale="7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524</v>
      </c>
      <c r="J40" s="103" t="s">
        <v>525</v>
      </c>
      <c r="K40" s="103" t="s">
        <v>526</v>
      </c>
      <c r="L40" s="103" t="s">
        <v>527</v>
      </c>
      <c r="M40" s="104" t="s">
        <v>528</v>
      </c>
    </row>
    <row r="41" spans="2:13" ht="27.75" customHeight="1">
      <c r="B41" s="1196" t="s">
        <v>30</v>
      </c>
      <c r="C41" s="1197"/>
      <c r="D41" s="105"/>
      <c r="E41" s="1198" t="s">
        <v>31</v>
      </c>
      <c r="F41" s="1198"/>
      <c r="G41" s="1198"/>
      <c r="H41" s="1199"/>
      <c r="I41" s="343">
        <v>8594</v>
      </c>
      <c r="J41" s="344">
        <v>8804</v>
      </c>
      <c r="K41" s="344">
        <v>8430</v>
      </c>
      <c r="L41" s="344">
        <v>8165</v>
      </c>
      <c r="M41" s="345">
        <v>7651</v>
      </c>
    </row>
    <row r="42" spans="2:13" ht="27.75" customHeight="1">
      <c r="B42" s="1186"/>
      <c r="C42" s="1187"/>
      <c r="D42" s="106"/>
      <c r="E42" s="1190" t="s">
        <v>32</v>
      </c>
      <c r="F42" s="1190"/>
      <c r="G42" s="1190"/>
      <c r="H42" s="1191"/>
      <c r="I42" s="346">
        <v>344</v>
      </c>
      <c r="J42" s="347">
        <v>257</v>
      </c>
      <c r="K42" s="347">
        <v>169</v>
      </c>
      <c r="L42" s="347">
        <v>82</v>
      </c>
      <c r="M42" s="348">
        <v>44</v>
      </c>
    </row>
    <row r="43" spans="2:13" ht="27.75" customHeight="1">
      <c r="B43" s="1186"/>
      <c r="C43" s="1187"/>
      <c r="D43" s="106"/>
      <c r="E43" s="1190" t="s">
        <v>33</v>
      </c>
      <c r="F43" s="1190"/>
      <c r="G43" s="1190"/>
      <c r="H43" s="1191"/>
      <c r="I43" s="346">
        <v>1574</v>
      </c>
      <c r="J43" s="347">
        <v>1092</v>
      </c>
      <c r="K43" s="347">
        <v>929</v>
      </c>
      <c r="L43" s="347">
        <v>996</v>
      </c>
      <c r="M43" s="348">
        <v>891</v>
      </c>
    </row>
    <row r="44" spans="2:13" ht="27.75" customHeight="1">
      <c r="B44" s="1186"/>
      <c r="C44" s="1187"/>
      <c r="D44" s="106"/>
      <c r="E44" s="1190" t="s">
        <v>34</v>
      </c>
      <c r="F44" s="1190"/>
      <c r="G44" s="1190"/>
      <c r="H44" s="1191"/>
      <c r="I44" s="346">
        <v>290</v>
      </c>
      <c r="J44" s="347">
        <v>131</v>
      </c>
      <c r="K44" s="347">
        <v>31</v>
      </c>
      <c r="L44" s="347" t="s">
        <v>485</v>
      </c>
      <c r="M44" s="348" t="s">
        <v>485</v>
      </c>
    </row>
    <row r="45" spans="2:13" ht="27.75" customHeight="1">
      <c r="B45" s="1186"/>
      <c r="C45" s="1187"/>
      <c r="D45" s="106"/>
      <c r="E45" s="1190" t="s">
        <v>35</v>
      </c>
      <c r="F45" s="1190"/>
      <c r="G45" s="1190"/>
      <c r="H45" s="1191"/>
      <c r="I45" s="346" t="s">
        <v>485</v>
      </c>
      <c r="J45" s="347" t="s">
        <v>485</v>
      </c>
      <c r="K45" s="347" t="s">
        <v>485</v>
      </c>
      <c r="L45" s="347" t="s">
        <v>485</v>
      </c>
      <c r="M45" s="348" t="s">
        <v>485</v>
      </c>
    </row>
    <row r="46" spans="2:13" ht="27.75" customHeight="1">
      <c r="B46" s="1186"/>
      <c r="C46" s="1187"/>
      <c r="D46" s="107"/>
      <c r="E46" s="1190" t="s">
        <v>36</v>
      </c>
      <c r="F46" s="1190"/>
      <c r="G46" s="1190"/>
      <c r="H46" s="1191"/>
      <c r="I46" s="346">
        <v>10</v>
      </c>
      <c r="J46" s="347">
        <v>9</v>
      </c>
      <c r="K46" s="347">
        <v>9</v>
      </c>
      <c r="L46" s="347">
        <v>8</v>
      </c>
      <c r="M46" s="348">
        <v>11</v>
      </c>
    </row>
    <row r="47" spans="2:13" ht="27.75" customHeight="1">
      <c r="B47" s="1186"/>
      <c r="C47" s="1187"/>
      <c r="D47" s="108"/>
      <c r="E47" s="1200" t="s">
        <v>37</v>
      </c>
      <c r="F47" s="1201"/>
      <c r="G47" s="1201"/>
      <c r="H47" s="1202"/>
      <c r="I47" s="346" t="s">
        <v>485</v>
      </c>
      <c r="J47" s="347" t="s">
        <v>485</v>
      </c>
      <c r="K47" s="347" t="s">
        <v>485</v>
      </c>
      <c r="L47" s="347" t="s">
        <v>485</v>
      </c>
      <c r="M47" s="348" t="s">
        <v>485</v>
      </c>
    </row>
    <row r="48" spans="2:13" ht="27.75" customHeight="1">
      <c r="B48" s="1186"/>
      <c r="C48" s="1187"/>
      <c r="D48" s="106"/>
      <c r="E48" s="1190" t="s">
        <v>38</v>
      </c>
      <c r="F48" s="1190"/>
      <c r="G48" s="1190"/>
      <c r="H48" s="1191"/>
      <c r="I48" s="346" t="s">
        <v>485</v>
      </c>
      <c r="J48" s="347" t="s">
        <v>485</v>
      </c>
      <c r="K48" s="347" t="s">
        <v>485</v>
      </c>
      <c r="L48" s="347" t="s">
        <v>485</v>
      </c>
      <c r="M48" s="348" t="s">
        <v>485</v>
      </c>
    </row>
    <row r="49" spans="2:13" ht="27.75" customHeight="1">
      <c r="B49" s="1188"/>
      <c r="C49" s="1189"/>
      <c r="D49" s="106"/>
      <c r="E49" s="1190" t="s">
        <v>39</v>
      </c>
      <c r="F49" s="1190"/>
      <c r="G49" s="1190"/>
      <c r="H49" s="1191"/>
      <c r="I49" s="346" t="s">
        <v>485</v>
      </c>
      <c r="J49" s="347" t="s">
        <v>485</v>
      </c>
      <c r="K49" s="347" t="s">
        <v>485</v>
      </c>
      <c r="L49" s="347" t="s">
        <v>485</v>
      </c>
      <c r="M49" s="348" t="s">
        <v>485</v>
      </c>
    </row>
    <row r="50" spans="2:13" ht="27.75" customHeight="1">
      <c r="B50" s="1184" t="s">
        <v>40</v>
      </c>
      <c r="C50" s="1185"/>
      <c r="D50" s="109"/>
      <c r="E50" s="1190" t="s">
        <v>41</v>
      </c>
      <c r="F50" s="1190"/>
      <c r="G50" s="1190"/>
      <c r="H50" s="1191"/>
      <c r="I50" s="346">
        <v>5136</v>
      </c>
      <c r="J50" s="347">
        <v>5425</v>
      </c>
      <c r="K50" s="347">
        <v>5441</v>
      </c>
      <c r="L50" s="347">
        <v>5229</v>
      </c>
      <c r="M50" s="348">
        <v>5325</v>
      </c>
    </row>
    <row r="51" spans="2:13" ht="27.75" customHeight="1">
      <c r="B51" s="1186"/>
      <c r="C51" s="1187"/>
      <c r="D51" s="106"/>
      <c r="E51" s="1190" t="s">
        <v>42</v>
      </c>
      <c r="F51" s="1190"/>
      <c r="G51" s="1190"/>
      <c r="H51" s="1191"/>
      <c r="I51" s="346">
        <v>334</v>
      </c>
      <c r="J51" s="347">
        <v>205</v>
      </c>
      <c r="K51" s="347">
        <v>234</v>
      </c>
      <c r="L51" s="347">
        <v>266</v>
      </c>
      <c r="M51" s="348">
        <v>322</v>
      </c>
    </row>
    <row r="52" spans="2:13" ht="27.75" customHeight="1">
      <c r="B52" s="1188"/>
      <c r="C52" s="1189"/>
      <c r="D52" s="106"/>
      <c r="E52" s="1190" t="s">
        <v>43</v>
      </c>
      <c r="F52" s="1190"/>
      <c r="G52" s="1190"/>
      <c r="H52" s="1191"/>
      <c r="I52" s="346">
        <v>9466</v>
      </c>
      <c r="J52" s="347">
        <v>9009</v>
      </c>
      <c r="K52" s="347">
        <v>8389</v>
      </c>
      <c r="L52" s="347">
        <v>7909</v>
      </c>
      <c r="M52" s="348">
        <v>7217</v>
      </c>
    </row>
    <row r="53" spans="2:13" ht="27.75" customHeight="1" thickBot="1">
      <c r="B53" s="1192" t="s">
        <v>19</v>
      </c>
      <c r="C53" s="1193"/>
      <c r="D53" s="110"/>
      <c r="E53" s="1194" t="s">
        <v>44</v>
      </c>
      <c r="F53" s="1194"/>
      <c r="G53" s="1194"/>
      <c r="H53" s="1195"/>
      <c r="I53" s="349">
        <v>-4123</v>
      </c>
      <c r="J53" s="350">
        <v>-4345</v>
      </c>
      <c r="K53" s="350">
        <v>-4496</v>
      </c>
      <c r="L53" s="350">
        <v>-4153</v>
      </c>
      <c r="M53" s="351">
        <v>-4265</v>
      </c>
    </row>
    <row r="54" spans="2:13" ht="27.75" customHeight="1">
      <c r="B54" s="111"/>
      <c r="C54" s="112"/>
      <c r="D54" s="112"/>
      <c r="E54" s="113"/>
      <c r="F54" s="113"/>
      <c r="G54" s="113"/>
      <c r="H54" s="113"/>
      <c r="I54" s="114"/>
      <c r="J54" s="114"/>
      <c r="K54" s="114"/>
      <c r="L54" s="114"/>
      <c r="M54" s="114"/>
    </row>
    <row r="55" spans="2:13"/>
  </sheetData>
  <sheetProtection algorithmName="SHA-512" hashValue="/8meH+5bW73uS7O7iSvO7PYKbiIGwfQ12XB8mT8Yrrs+eNtrmUEC8uH8hmmr9xNcZ4HbRXo8KD71sChIJSAWyg==" saltValue="TpAK9dZqKNJGyxAyyaEJt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39370078740157483" bottom="0.39370078740157483" header="0.19685039370078741" footer="0.19685039370078741"/>
  <pageSetup paperSize="8" scale="85"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5" zoomScaleNormal="85"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526</v>
      </c>
      <c r="G54" s="119" t="s">
        <v>527</v>
      </c>
      <c r="H54" s="120" t="s">
        <v>528</v>
      </c>
    </row>
    <row r="55" spans="2:8" ht="52.5" customHeight="1">
      <c r="B55" s="121"/>
      <c r="C55" s="1211" t="s">
        <v>46</v>
      </c>
      <c r="D55" s="1211"/>
      <c r="E55" s="1212"/>
      <c r="F55" s="352">
        <v>1636</v>
      </c>
      <c r="G55" s="352">
        <v>1392</v>
      </c>
      <c r="H55" s="353">
        <v>1474</v>
      </c>
    </row>
    <row r="56" spans="2:8" ht="52.5" customHeight="1">
      <c r="B56" s="122"/>
      <c r="C56" s="1213" t="s">
        <v>47</v>
      </c>
      <c r="D56" s="1213"/>
      <c r="E56" s="1214"/>
      <c r="F56" s="354">
        <v>567</v>
      </c>
      <c r="G56" s="354">
        <v>588</v>
      </c>
      <c r="H56" s="355">
        <v>619</v>
      </c>
    </row>
    <row r="57" spans="2:8" ht="53.25" customHeight="1">
      <c r="B57" s="122"/>
      <c r="C57" s="1215" t="s">
        <v>48</v>
      </c>
      <c r="D57" s="1215"/>
      <c r="E57" s="1216"/>
      <c r="F57" s="356">
        <v>1868</v>
      </c>
      <c r="G57" s="356">
        <v>1860</v>
      </c>
      <c r="H57" s="357">
        <v>1876</v>
      </c>
    </row>
    <row r="58" spans="2:8" ht="45.75" customHeight="1">
      <c r="B58" s="123"/>
      <c r="C58" s="1203" t="s">
        <v>554</v>
      </c>
      <c r="D58" s="1204"/>
      <c r="E58" s="1205"/>
      <c r="F58" s="363">
        <v>1583</v>
      </c>
      <c r="G58" s="363">
        <v>1537</v>
      </c>
      <c r="H58" s="358">
        <v>1502</v>
      </c>
    </row>
    <row r="59" spans="2:8" ht="45.75" customHeight="1">
      <c r="B59" s="123"/>
      <c r="C59" s="1203" t="s">
        <v>555</v>
      </c>
      <c r="D59" s="1204"/>
      <c r="E59" s="1205"/>
      <c r="F59" s="363">
        <v>222</v>
      </c>
      <c r="G59" s="363">
        <v>224</v>
      </c>
      <c r="H59" s="358">
        <v>226</v>
      </c>
    </row>
    <row r="60" spans="2:8" ht="45.75" customHeight="1">
      <c r="B60" s="123"/>
      <c r="C60" s="1203" t="s">
        <v>556</v>
      </c>
      <c r="D60" s="1204"/>
      <c r="E60" s="1205"/>
      <c r="F60" s="363">
        <v>31</v>
      </c>
      <c r="G60" s="363">
        <v>77</v>
      </c>
      <c r="H60" s="358">
        <v>126</v>
      </c>
    </row>
    <row r="61" spans="2:8" ht="45.75" customHeight="1">
      <c r="B61" s="123"/>
      <c r="C61" s="1203" t="s">
        <v>557</v>
      </c>
      <c r="D61" s="1204"/>
      <c r="E61" s="1205"/>
      <c r="F61" s="363">
        <v>32</v>
      </c>
      <c r="G61" s="363">
        <v>22</v>
      </c>
      <c r="H61" s="358">
        <v>22</v>
      </c>
    </row>
    <row r="62" spans="2:8" ht="45.75" customHeight="1" thickBot="1">
      <c r="B62" s="124"/>
      <c r="C62" s="1206"/>
      <c r="D62" s="1207"/>
      <c r="E62" s="1208"/>
      <c r="F62" s="359"/>
      <c r="G62" s="359"/>
      <c r="H62" s="360"/>
    </row>
    <row r="63" spans="2:8" ht="52.5" customHeight="1" thickBot="1">
      <c r="B63" s="125"/>
      <c r="C63" s="1209" t="s">
        <v>49</v>
      </c>
      <c r="D63" s="1209"/>
      <c r="E63" s="1210"/>
      <c r="F63" s="361">
        <v>4071</v>
      </c>
      <c r="G63" s="361">
        <v>3840</v>
      </c>
      <c r="H63" s="362">
        <v>3969</v>
      </c>
    </row>
    <row r="64" spans="2:8"/>
  </sheetData>
  <sheetProtection algorithmName="SHA-512" hashValue="c0Cwq5wbJPxAuhguajQU2MaEf3+hLOXmOPYqTCzM++cMkkC0rl/hsYeOBDOy2Xt4It+2SUbS+owNSZNf28GsDw==" saltValue="QUsx/2q/OVOHZ6YGvder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8" scale="60"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32" customWidth="1"/>
    <col min="2" max="8" width="13.375" style="132" customWidth="1"/>
    <col min="9" max="16384" width="11.125" style="132"/>
  </cols>
  <sheetData>
    <row r="1" spans="1:8">
      <c r="A1" s="126"/>
      <c r="B1" s="127"/>
      <c r="C1" s="128"/>
      <c r="D1" s="129"/>
      <c r="E1" s="130"/>
      <c r="F1" s="130"/>
      <c r="G1" s="130"/>
      <c r="H1" s="131"/>
    </row>
    <row r="2" spans="1:8">
      <c r="A2" s="133"/>
      <c r="B2" s="134"/>
      <c r="C2" s="135"/>
      <c r="D2" s="136" t="s">
        <v>50</v>
      </c>
      <c r="E2" s="137"/>
      <c r="F2" s="138" t="s">
        <v>523</v>
      </c>
      <c r="G2" s="139"/>
      <c r="H2" s="140"/>
    </row>
    <row r="3" spans="1:8">
      <c r="A3" s="136" t="s">
        <v>516</v>
      </c>
      <c r="B3" s="141"/>
      <c r="C3" s="142"/>
      <c r="D3" s="143">
        <v>46892</v>
      </c>
      <c r="E3" s="144"/>
      <c r="F3" s="145">
        <v>52068</v>
      </c>
      <c r="G3" s="146"/>
      <c r="H3" s="147"/>
    </row>
    <row r="4" spans="1:8">
      <c r="A4" s="148"/>
      <c r="B4" s="149"/>
      <c r="C4" s="150"/>
      <c r="D4" s="151">
        <v>37972</v>
      </c>
      <c r="E4" s="152"/>
      <c r="F4" s="153">
        <v>26936</v>
      </c>
      <c r="G4" s="154"/>
      <c r="H4" s="155"/>
    </row>
    <row r="5" spans="1:8">
      <c r="A5" s="136" t="s">
        <v>518</v>
      </c>
      <c r="B5" s="141"/>
      <c r="C5" s="142"/>
      <c r="D5" s="143">
        <v>29965</v>
      </c>
      <c r="E5" s="144"/>
      <c r="F5" s="145">
        <v>47161</v>
      </c>
      <c r="G5" s="146"/>
      <c r="H5" s="147"/>
    </row>
    <row r="6" spans="1:8">
      <c r="A6" s="148"/>
      <c r="B6" s="149"/>
      <c r="C6" s="150"/>
      <c r="D6" s="151">
        <v>20383</v>
      </c>
      <c r="E6" s="152"/>
      <c r="F6" s="153">
        <v>24595</v>
      </c>
      <c r="G6" s="154"/>
      <c r="H6" s="155"/>
    </row>
    <row r="7" spans="1:8">
      <c r="A7" s="136" t="s">
        <v>519</v>
      </c>
      <c r="B7" s="141"/>
      <c r="C7" s="142"/>
      <c r="D7" s="143">
        <v>23683</v>
      </c>
      <c r="E7" s="144"/>
      <c r="F7" s="145">
        <v>43423</v>
      </c>
      <c r="G7" s="146"/>
      <c r="H7" s="147"/>
    </row>
    <row r="8" spans="1:8">
      <c r="A8" s="148"/>
      <c r="B8" s="149"/>
      <c r="C8" s="150"/>
      <c r="D8" s="151">
        <v>15965</v>
      </c>
      <c r="E8" s="152"/>
      <c r="F8" s="153">
        <v>22207</v>
      </c>
      <c r="G8" s="154"/>
      <c r="H8" s="155"/>
    </row>
    <row r="9" spans="1:8">
      <c r="A9" s="136" t="s">
        <v>520</v>
      </c>
      <c r="B9" s="141"/>
      <c r="C9" s="142"/>
      <c r="D9" s="143">
        <v>30966</v>
      </c>
      <c r="E9" s="144"/>
      <c r="F9" s="145">
        <v>45265</v>
      </c>
      <c r="G9" s="146"/>
      <c r="H9" s="147"/>
    </row>
    <row r="10" spans="1:8">
      <c r="A10" s="148"/>
      <c r="B10" s="149"/>
      <c r="C10" s="150"/>
      <c r="D10" s="151">
        <v>23165</v>
      </c>
      <c r="E10" s="152"/>
      <c r="F10" s="153">
        <v>22600</v>
      </c>
      <c r="G10" s="154"/>
      <c r="H10" s="155"/>
    </row>
    <row r="11" spans="1:8">
      <c r="A11" s="136" t="s">
        <v>521</v>
      </c>
      <c r="B11" s="141"/>
      <c r="C11" s="142"/>
      <c r="D11" s="143">
        <v>18720</v>
      </c>
      <c r="E11" s="144"/>
      <c r="F11" s="145">
        <v>54621</v>
      </c>
      <c r="G11" s="146"/>
      <c r="H11" s="147"/>
    </row>
    <row r="12" spans="1:8">
      <c r="A12" s="148"/>
      <c r="B12" s="149"/>
      <c r="C12" s="156"/>
      <c r="D12" s="151">
        <v>12965</v>
      </c>
      <c r="E12" s="152"/>
      <c r="F12" s="153">
        <v>30892</v>
      </c>
      <c r="G12" s="154"/>
      <c r="H12" s="155"/>
    </row>
    <row r="13" spans="1:8">
      <c r="A13" s="136"/>
      <c r="B13" s="141"/>
      <c r="C13" s="157"/>
      <c r="D13" s="158">
        <v>30045</v>
      </c>
      <c r="E13" s="159"/>
      <c r="F13" s="160">
        <v>48508</v>
      </c>
      <c r="G13" s="161"/>
      <c r="H13" s="147"/>
    </row>
    <row r="14" spans="1:8">
      <c r="A14" s="148"/>
      <c r="B14" s="149"/>
      <c r="C14" s="150"/>
      <c r="D14" s="151">
        <v>22090</v>
      </c>
      <c r="E14" s="152"/>
      <c r="F14" s="153">
        <v>25446</v>
      </c>
      <c r="G14" s="154"/>
      <c r="H14" s="155"/>
    </row>
    <row r="17" spans="1:11">
      <c r="A17" s="132" t="s">
        <v>51</v>
      </c>
    </row>
    <row r="18" spans="1:11">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c r="A19" s="162" t="s">
        <v>52</v>
      </c>
      <c r="B19" s="162">
        <f>ROUND(VALUE(SUBSTITUTE(実質収支比率等に係る経年分析!F$48,"▲","-")),2)</f>
        <v>4.84</v>
      </c>
      <c r="C19" s="162">
        <f>ROUND(VALUE(SUBSTITUTE(実質収支比率等に係る経年分析!G$48,"▲","-")),2)</f>
        <v>5.4</v>
      </c>
      <c r="D19" s="162">
        <f>ROUND(VALUE(SUBSTITUTE(実質収支比率等に係る経年分析!H$48,"▲","-")),2)</f>
        <v>4.12</v>
      </c>
      <c r="E19" s="162">
        <f>ROUND(VALUE(SUBSTITUTE(実質収支比率等に係る経年分析!I$48,"▲","-")),2)</f>
        <v>7.62</v>
      </c>
      <c r="F19" s="162">
        <f>ROUND(VALUE(SUBSTITUTE(実質収支比率等に係る経年分析!J$48,"▲","-")),2)</f>
        <v>2.4700000000000002</v>
      </c>
    </row>
    <row r="20" spans="1:11">
      <c r="A20" s="162" t="s">
        <v>53</v>
      </c>
      <c r="B20" s="162">
        <f>ROUND(VALUE(SUBSTITUTE(実質収支比率等に係る経年分析!F$47,"▲","-")),2)</f>
        <v>20.32</v>
      </c>
      <c r="C20" s="162">
        <f>ROUND(VALUE(SUBSTITUTE(実質収支比率等に係る経年分析!G$47,"▲","-")),2)</f>
        <v>21.1</v>
      </c>
      <c r="D20" s="162">
        <f>ROUND(VALUE(SUBSTITUTE(実質収支比率等に係る経年分析!H$47,"▲","-")),2)</f>
        <v>22.88</v>
      </c>
      <c r="E20" s="162">
        <f>ROUND(VALUE(SUBSTITUTE(実質収支比率等に係る経年分析!I$47,"▲","-")),2)</f>
        <v>19.149999999999999</v>
      </c>
      <c r="F20" s="162">
        <f>ROUND(VALUE(SUBSTITUTE(実質収支比率等に係る経年分析!J$47,"▲","-")),2)</f>
        <v>19.55</v>
      </c>
    </row>
    <row r="21" spans="1:11">
      <c r="A21" s="162" t="s">
        <v>54</v>
      </c>
      <c r="B21" s="162">
        <f>IF(ISNUMBER(VALUE(SUBSTITUTE(実質収支比率等に係る経年分析!F$49,"▲","-"))),ROUND(VALUE(SUBSTITUTE(実質収支比率等に係る経年分析!F$49,"▲","-")),2),NA())</f>
        <v>-3.09</v>
      </c>
      <c r="C21" s="162">
        <f>IF(ISNUMBER(VALUE(SUBSTITUTE(実質収支比率等に係る経年分析!G$49,"▲","-"))),ROUND(VALUE(SUBSTITUTE(実質収支比率等に係る経年分析!G$49,"▲","-")),2),NA())</f>
        <v>2.72</v>
      </c>
      <c r="D21" s="162">
        <f>IF(ISNUMBER(VALUE(SUBSTITUTE(実質収支比率等に係る経年分析!H$49,"▲","-"))),ROUND(VALUE(SUBSTITUTE(実質収支比率等に係る経年分析!H$49,"▲","-")),2),NA())</f>
        <v>-0.09</v>
      </c>
      <c r="E21" s="162">
        <f>IF(ISNUMBER(VALUE(SUBSTITUTE(実質収支比率等に係る経年分析!I$49,"▲","-"))),ROUND(VALUE(SUBSTITUTE(実質収支比率等に係る経年分析!I$49,"▲","-")),2),NA())</f>
        <v>0.21</v>
      </c>
      <c r="F21" s="162">
        <f>IF(ISNUMBER(VALUE(SUBSTITUTE(実質収支比率等に係る経年分析!J$49,"▲","-"))),ROUND(VALUE(SUBSTITUTE(実質収支比率等に係る経年分析!J$49,"▲","-")),2),NA())</f>
        <v>-3.79</v>
      </c>
    </row>
    <row r="24" spans="1:11">
      <c r="A24" s="132" t="s">
        <v>55</v>
      </c>
    </row>
    <row r="25" spans="1:11">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c r="A26" s="163"/>
      <c r="B26" s="163" t="s">
        <v>56</v>
      </c>
      <c r="C26" s="163" t="s">
        <v>57</v>
      </c>
      <c r="D26" s="163" t="s">
        <v>56</v>
      </c>
      <c r="E26" s="163" t="s">
        <v>57</v>
      </c>
      <c r="F26" s="163" t="s">
        <v>56</v>
      </c>
      <c r="G26" s="163" t="s">
        <v>57</v>
      </c>
      <c r="H26" s="163" t="s">
        <v>56</v>
      </c>
      <c r="I26" s="163" t="s">
        <v>57</v>
      </c>
      <c r="J26" s="163" t="s">
        <v>56</v>
      </c>
      <c r="K26" s="163" t="s">
        <v>57</v>
      </c>
    </row>
    <row r="27" spans="1:11">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c r="A30" s="163" t="str">
        <f>IF(連結実質赤字比率に係る赤字・黒字の構成分析!C$40="",NA(),連結実質赤字比率に係る赤字・黒字の構成分析!C$40)</f>
        <v>奨学金特別会計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c r="A31" s="163" t="str">
        <f>IF(連結実質赤字比率に係る赤字・黒字の構成分析!C$39="",NA(),連結実質赤字比率に係る赤字・黒字の構成分析!C$39)</f>
        <v>後期高齢者医療保険特別会計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0.25</v>
      </c>
    </row>
    <row r="32" spans="1:11">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1.1499999999999999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1.26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1.29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v>
      </c>
    </row>
    <row r="33" spans="1:16">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0.64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0.57999999999999996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0.56000000000000005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0.84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0.66</v>
      </c>
    </row>
    <row r="34" spans="1:16">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4.84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4.12</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7.61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2.4700000000000002</v>
      </c>
    </row>
    <row r="35" spans="1:16">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3.05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3.68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4.16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4.3099999999999996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4.58</v>
      </c>
    </row>
    <row r="36" spans="1:16">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2.2400000000000002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3.17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4.67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4.6500000000000004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5.22</v>
      </c>
    </row>
    <row r="39" spans="1:16">
      <c r="A39" s="132" t="s">
        <v>58</v>
      </c>
    </row>
    <row r="40" spans="1:16">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c r="A42" s="164" t="s">
        <v>61</v>
      </c>
      <c r="B42" s="164"/>
      <c r="C42" s="164"/>
      <c r="D42" s="164">
        <f>'実質公債費比率（分子）の構造'!K$52</f>
        <v>1043</v>
      </c>
      <c r="E42" s="164"/>
      <c r="F42" s="164"/>
      <c r="G42" s="164">
        <f>'実質公債費比率（分子）の構造'!L$52</f>
        <v>1021</v>
      </c>
      <c r="H42" s="164"/>
      <c r="I42" s="164"/>
      <c r="J42" s="164">
        <f>'実質公債費比率（分子）の構造'!M$52</f>
        <v>1007</v>
      </c>
      <c r="K42" s="164"/>
      <c r="L42" s="164"/>
      <c r="M42" s="164">
        <f>'実質公債費比率（分子）の構造'!N$52</f>
        <v>987</v>
      </c>
      <c r="N42" s="164"/>
      <c r="O42" s="164"/>
      <c r="P42" s="164">
        <f>'実質公債費比率（分子）の構造'!O$52</f>
        <v>938</v>
      </c>
    </row>
    <row r="43" spans="1:16">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c r="A44" s="164" t="s">
        <v>62</v>
      </c>
      <c r="B44" s="164">
        <f>'実質公債費比率（分子）の構造'!K$50</f>
        <v>1</v>
      </c>
      <c r="C44" s="164"/>
      <c r="D44" s="164"/>
      <c r="E44" s="164">
        <f>'実質公債費比率（分子）の構造'!L$50</f>
        <v>1</v>
      </c>
      <c r="F44" s="164"/>
      <c r="G44" s="164"/>
      <c r="H44" s="164">
        <f>'実質公債費比率（分子）の構造'!M$50</f>
        <v>0</v>
      </c>
      <c r="I44" s="164"/>
      <c r="J44" s="164"/>
      <c r="K44" s="164">
        <f>'実質公債費比率（分子）の構造'!N$50</f>
        <v>0</v>
      </c>
      <c r="L44" s="164"/>
      <c r="M44" s="164"/>
      <c r="N44" s="164">
        <f>'実質公債費比率（分子）の構造'!O$50</f>
        <v>1</v>
      </c>
      <c r="O44" s="164"/>
      <c r="P44" s="164"/>
    </row>
    <row r="45" spans="1:16">
      <c r="A45" s="164" t="s">
        <v>63</v>
      </c>
      <c r="B45" s="164">
        <f>'実質公債費比率（分子）の構造'!K$49</f>
        <v>173</v>
      </c>
      <c r="C45" s="164"/>
      <c r="D45" s="164"/>
      <c r="E45" s="164">
        <f>'実質公債費比率（分子）の構造'!L$49</f>
        <v>163</v>
      </c>
      <c r="F45" s="164"/>
      <c r="G45" s="164"/>
      <c r="H45" s="164">
        <f>'実質公債費比率（分子）の構造'!M$49</f>
        <v>101</v>
      </c>
      <c r="I45" s="164"/>
      <c r="J45" s="164"/>
      <c r="K45" s="164">
        <f>'実質公債費比率（分子）の構造'!N$49</f>
        <v>32</v>
      </c>
      <c r="L45" s="164"/>
      <c r="M45" s="164"/>
      <c r="N45" s="164" t="str">
        <f>'実質公債費比率（分子）の構造'!O$49</f>
        <v>-</v>
      </c>
      <c r="O45" s="164"/>
      <c r="P45" s="164"/>
    </row>
    <row r="46" spans="1:16">
      <c r="A46" s="164" t="s">
        <v>64</v>
      </c>
      <c r="B46" s="164">
        <f>'実質公債費比率（分子）の構造'!K$48</f>
        <v>246</v>
      </c>
      <c r="C46" s="164"/>
      <c r="D46" s="164"/>
      <c r="E46" s="164">
        <f>'実質公債費比率（分子）の構造'!L$48</f>
        <v>257</v>
      </c>
      <c r="F46" s="164"/>
      <c r="G46" s="164"/>
      <c r="H46" s="164">
        <f>'実質公債費比率（分子）の構造'!M$48</f>
        <v>253</v>
      </c>
      <c r="I46" s="164"/>
      <c r="J46" s="164"/>
      <c r="K46" s="164">
        <f>'実質公債費比率（分子）の構造'!N$48</f>
        <v>200</v>
      </c>
      <c r="L46" s="164"/>
      <c r="M46" s="164"/>
      <c r="N46" s="164">
        <f>'実質公債費比率（分子）の構造'!O$48</f>
        <v>198</v>
      </c>
      <c r="O46" s="164"/>
      <c r="P46" s="164"/>
    </row>
    <row r="47" spans="1:16">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c r="A49" s="164" t="s">
        <v>66</v>
      </c>
      <c r="B49" s="164">
        <f>'実質公債費比率（分子）の構造'!K$45</f>
        <v>748</v>
      </c>
      <c r="C49" s="164"/>
      <c r="D49" s="164"/>
      <c r="E49" s="164">
        <f>'実質公債費比率（分子）の構造'!L$45</f>
        <v>771</v>
      </c>
      <c r="F49" s="164"/>
      <c r="G49" s="164"/>
      <c r="H49" s="164">
        <f>'実質公債費比率（分子）の構造'!M$45</f>
        <v>881</v>
      </c>
      <c r="I49" s="164"/>
      <c r="J49" s="164"/>
      <c r="K49" s="164">
        <f>'実質公債費比率（分子）の構造'!N$45</f>
        <v>898</v>
      </c>
      <c r="L49" s="164"/>
      <c r="M49" s="164"/>
      <c r="N49" s="164">
        <f>'実質公債費比率（分子）の構造'!O$45</f>
        <v>915</v>
      </c>
      <c r="O49" s="164"/>
      <c r="P49" s="164"/>
    </row>
    <row r="50" spans="1:16">
      <c r="A50" s="164" t="s">
        <v>67</v>
      </c>
      <c r="B50" s="164" t="e">
        <f>NA()</f>
        <v>#N/A</v>
      </c>
      <c r="C50" s="164">
        <f>IF(ISNUMBER('実質公債費比率（分子）の構造'!K$53),'実質公債費比率（分子）の構造'!K$53,NA())</f>
        <v>125</v>
      </c>
      <c r="D50" s="164" t="e">
        <f>NA()</f>
        <v>#N/A</v>
      </c>
      <c r="E50" s="164" t="e">
        <f>NA()</f>
        <v>#N/A</v>
      </c>
      <c r="F50" s="164">
        <f>IF(ISNUMBER('実質公債費比率（分子）の構造'!L$53),'実質公債費比率（分子）の構造'!L$53,NA())</f>
        <v>171</v>
      </c>
      <c r="G50" s="164" t="e">
        <f>NA()</f>
        <v>#N/A</v>
      </c>
      <c r="H50" s="164" t="e">
        <f>NA()</f>
        <v>#N/A</v>
      </c>
      <c r="I50" s="164">
        <f>IF(ISNUMBER('実質公債費比率（分子）の構造'!M$53),'実質公債費比率（分子）の構造'!M$53,NA())</f>
        <v>228</v>
      </c>
      <c r="J50" s="164" t="e">
        <f>NA()</f>
        <v>#N/A</v>
      </c>
      <c r="K50" s="164" t="e">
        <f>NA()</f>
        <v>#N/A</v>
      </c>
      <c r="L50" s="164">
        <f>IF(ISNUMBER('実質公債費比率（分子）の構造'!N$53),'実質公債費比率（分子）の構造'!N$53,NA())</f>
        <v>143</v>
      </c>
      <c r="M50" s="164" t="e">
        <f>NA()</f>
        <v>#N/A</v>
      </c>
      <c r="N50" s="164" t="e">
        <f>NA()</f>
        <v>#N/A</v>
      </c>
      <c r="O50" s="164">
        <f>IF(ISNUMBER('実質公債費比率（分子）の構造'!O$53),'実質公債費比率（分子）の構造'!O$53,NA())</f>
        <v>176</v>
      </c>
      <c r="P50" s="164" t="e">
        <f>NA()</f>
        <v>#N/A</v>
      </c>
    </row>
    <row r="53" spans="1:16">
      <c r="A53" s="132" t="s">
        <v>68</v>
      </c>
    </row>
    <row r="54" spans="1:16">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c r="A56" s="163" t="s">
        <v>43</v>
      </c>
      <c r="B56" s="163"/>
      <c r="C56" s="163"/>
      <c r="D56" s="163">
        <f>'将来負担比率（分子）の構造'!I$52</f>
        <v>9466</v>
      </c>
      <c r="E56" s="163"/>
      <c r="F56" s="163"/>
      <c r="G56" s="163">
        <f>'将来負担比率（分子）の構造'!J$52</f>
        <v>9009</v>
      </c>
      <c r="H56" s="163"/>
      <c r="I56" s="163"/>
      <c r="J56" s="163">
        <f>'将来負担比率（分子）の構造'!K$52</f>
        <v>8389</v>
      </c>
      <c r="K56" s="163"/>
      <c r="L56" s="163"/>
      <c r="M56" s="163">
        <f>'将来負担比率（分子）の構造'!L$52</f>
        <v>7909</v>
      </c>
      <c r="N56" s="163"/>
      <c r="O56" s="163"/>
      <c r="P56" s="163">
        <f>'将来負担比率（分子）の構造'!M$52</f>
        <v>7217</v>
      </c>
    </row>
    <row r="57" spans="1:16">
      <c r="A57" s="163" t="s">
        <v>42</v>
      </c>
      <c r="B57" s="163"/>
      <c r="C57" s="163"/>
      <c r="D57" s="163">
        <f>'将来負担比率（分子）の構造'!I$51</f>
        <v>334</v>
      </c>
      <c r="E57" s="163"/>
      <c r="F57" s="163"/>
      <c r="G57" s="163">
        <f>'将来負担比率（分子）の構造'!J$51</f>
        <v>205</v>
      </c>
      <c r="H57" s="163"/>
      <c r="I57" s="163"/>
      <c r="J57" s="163">
        <f>'将来負担比率（分子）の構造'!K$51</f>
        <v>234</v>
      </c>
      <c r="K57" s="163"/>
      <c r="L57" s="163"/>
      <c r="M57" s="163">
        <f>'将来負担比率（分子）の構造'!L$51</f>
        <v>266</v>
      </c>
      <c r="N57" s="163"/>
      <c r="O57" s="163"/>
      <c r="P57" s="163">
        <f>'将来負担比率（分子）の構造'!M$51</f>
        <v>322</v>
      </c>
    </row>
    <row r="58" spans="1:16">
      <c r="A58" s="163" t="s">
        <v>41</v>
      </c>
      <c r="B58" s="163"/>
      <c r="C58" s="163"/>
      <c r="D58" s="163">
        <f>'将来負担比率（分子）の構造'!I$50</f>
        <v>5136</v>
      </c>
      <c r="E58" s="163"/>
      <c r="F58" s="163"/>
      <c r="G58" s="163">
        <f>'将来負担比率（分子）の構造'!J$50</f>
        <v>5425</v>
      </c>
      <c r="H58" s="163"/>
      <c r="I58" s="163"/>
      <c r="J58" s="163">
        <f>'将来負担比率（分子）の構造'!K$50</f>
        <v>5441</v>
      </c>
      <c r="K58" s="163"/>
      <c r="L58" s="163"/>
      <c r="M58" s="163">
        <f>'将来負担比率（分子）の構造'!L$50</f>
        <v>5229</v>
      </c>
      <c r="N58" s="163"/>
      <c r="O58" s="163"/>
      <c r="P58" s="163">
        <f>'将来負担比率（分子）の構造'!M$50</f>
        <v>5325</v>
      </c>
    </row>
    <row r="59" spans="1:16">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c r="A61" s="163" t="s">
        <v>36</v>
      </c>
      <c r="B61" s="163">
        <f>'将来負担比率（分子）の構造'!I$46</f>
        <v>10</v>
      </c>
      <c r="C61" s="163"/>
      <c r="D61" s="163"/>
      <c r="E61" s="163">
        <f>'将来負担比率（分子）の構造'!J$46</f>
        <v>9</v>
      </c>
      <c r="F61" s="163"/>
      <c r="G61" s="163"/>
      <c r="H61" s="163">
        <f>'将来負担比率（分子）の構造'!K$46</f>
        <v>9</v>
      </c>
      <c r="I61" s="163"/>
      <c r="J61" s="163"/>
      <c r="K61" s="163">
        <f>'将来負担比率（分子）の構造'!L$46</f>
        <v>8</v>
      </c>
      <c r="L61" s="163"/>
      <c r="M61" s="163"/>
      <c r="N61" s="163">
        <f>'将来負担比率（分子）の構造'!M$46</f>
        <v>11</v>
      </c>
      <c r="O61" s="163"/>
      <c r="P61" s="163"/>
    </row>
    <row r="62" spans="1:16">
      <c r="A62" s="163" t="s">
        <v>35</v>
      </c>
      <c r="B62" s="163" t="str">
        <f>'将来負担比率（分子）の構造'!I$45</f>
        <v>-</v>
      </c>
      <c r="C62" s="163"/>
      <c r="D62" s="163"/>
      <c r="E62" s="163" t="str">
        <f>'将来負担比率（分子）の構造'!J$45</f>
        <v>-</v>
      </c>
      <c r="F62" s="163"/>
      <c r="G62" s="163"/>
      <c r="H62" s="163" t="str">
        <f>'将来負担比率（分子）の構造'!K$45</f>
        <v>-</v>
      </c>
      <c r="I62" s="163"/>
      <c r="J62" s="163"/>
      <c r="K62" s="163" t="str">
        <f>'将来負担比率（分子）の構造'!L$45</f>
        <v>-</v>
      </c>
      <c r="L62" s="163"/>
      <c r="M62" s="163"/>
      <c r="N62" s="163" t="str">
        <f>'将来負担比率（分子）の構造'!M$45</f>
        <v>-</v>
      </c>
      <c r="O62" s="163"/>
      <c r="P62" s="163"/>
    </row>
    <row r="63" spans="1:16">
      <c r="A63" s="163" t="s">
        <v>34</v>
      </c>
      <c r="B63" s="163">
        <f>'将来負担比率（分子）の構造'!I$44</f>
        <v>290</v>
      </c>
      <c r="C63" s="163"/>
      <c r="D63" s="163"/>
      <c r="E63" s="163">
        <f>'将来負担比率（分子）の構造'!J$44</f>
        <v>131</v>
      </c>
      <c r="F63" s="163"/>
      <c r="G63" s="163"/>
      <c r="H63" s="163">
        <f>'将来負担比率（分子）の構造'!K$44</f>
        <v>31</v>
      </c>
      <c r="I63" s="163"/>
      <c r="J63" s="163"/>
      <c r="K63" s="163" t="str">
        <f>'将来負担比率（分子）の構造'!L$44</f>
        <v>-</v>
      </c>
      <c r="L63" s="163"/>
      <c r="M63" s="163"/>
      <c r="N63" s="163" t="str">
        <f>'将来負担比率（分子）の構造'!M$44</f>
        <v>-</v>
      </c>
      <c r="O63" s="163"/>
      <c r="P63" s="163"/>
    </row>
    <row r="64" spans="1:16">
      <c r="A64" s="163" t="s">
        <v>33</v>
      </c>
      <c r="B64" s="163">
        <f>'将来負担比率（分子）の構造'!I$43</f>
        <v>1574</v>
      </c>
      <c r="C64" s="163"/>
      <c r="D64" s="163"/>
      <c r="E64" s="163">
        <f>'将来負担比率（分子）の構造'!J$43</f>
        <v>1092</v>
      </c>
      <c r="F64" s="163"/>
      <c r="G64" s="163"/>
      <c r="H64" s="163">
        <f>'将来負担比率（分子）の構造'!K$43</f>
        <v>929</v>
      </c>
      <c r="I64" s="163"/>
      <c r="J64" s="163"/>
      <c r="K64" s="163">
        <f>'将来負担比率（分子）の構造'!L$43</f>
        <v>996</v>
      </c>
      <c r="L64" s="163"/>
      <c r="M64" s="163"/>
      <c r="N64" s="163">
        <f>'将来負担比率（分子）の構造'!M$43</f>
        <v>891</v>
      </c>
      <c r="O64" s="163"/>
      <c r="P64" s="163"/>
    </row>
    <row r="65" spans="1:16">
      <c r="A65" s="163" t="s">
        <v>32</v>
      </c>
      <c r="B65" s="163">
        <f>'将来負担比率（分子）の構造'!I$42</f>
        <v>344</v>
      </c>
      <c r="C65" s="163"/>
      <c r="D65" s="163"/>
      <c r="E65" s="163">
        <f>'将来負担比率（分子）の構造'!J$42</f>
        <v>257</v>
      </c>
      <c r="F65" s="163"/>
      <c r="G65" s="163"/>
      <c r="H65" s="163">
        <f>'将来負担比率（分子）の構造'!K$42</f>
        <v>169</v>
      </c>
      <c r="I65" s="163"/>
      <c r="J65" s="163"/>
      <c r="K65" s="163">
        <f>'将来負担比率（分子）の構造'!L$42</f>
        <v>82</v>
      </c>
      <c r="L65" s="163"/>
      <c r="M65" s="163"/>
      <c r="N65" s="163">
        <f>'将来負担比率（分子）の構造'!M$42</f>
        <v>44</v>
      </c>
      <c r="O65" s="163"/>
      <c r="P65" s="163"/>
    </row>
    <row r="66" spans="1:16">
      <c r="A66" s="163" t="s">
        <v>31</v>
      </c>
      <c r="B66" s="163">
        <f>'将来負担比率（分子）の構造'!I$41</f>
        <v>8594</v>
      </c>
      <c r="C66" s="163"/>
      <c r="D66" s="163"/>
      <c r="E66" s="163">
        <f>'将来負担比率（分子）の構造'!J$41</f>
        <v>8804</v>
      </c>
      <c r="F66" s="163"/>
      <c r="G66" s="163"/>
      <c r="H66" s="163">
        <f>'将来負担比率（分子）の構造'!K$41</f>
        <v>8430</v>
      </c>
      <c r="I66" s="163"/>
      <c r="J66" s="163"/>
      <c r="K66" s="163">
        <f>'将来負担比率（分子）の構造'!L$41</f>
        <v>8165</v>
      </c>
      <c r="L66" s="163"/>
      <c r="M66" s="163"/>
      <c r="N66" s="163">
        <f>'将来負担比率（分子）の構造'!M$41</f>
        <v>7651</v>
      </c>
      <c r="O66" s="163"/>
      <c r="P66" s="163"/>
    </row>
    <row r="67" spans="1:16">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c r="A70" s="165" t="s">
        <v>72</v>
      </c>
      <c r="B70" s="165"/>
      <c r="C70" s="165"/>
      <c r="D70" s="165"/>
      <c r="E70" s="165"/>
      <c r="F70" s="165"/>
    </row>
    <row r="71" spans="1:16">
      <c r="A71" s="166"/>
      <c r="B71" s="166" t="str">
        <f>基金残高に係る経年分析!F54</f>
        <v>R04</v>
      </c>
      <c r="C71" s="166" t="str">
        <f>基金残高に係る経年分析!G54</f>
        <v>R05</v>
      </c>
      <c r="D71" s="166" t="str">
        <f>基金残高に係る経年分析!H54</f>
        <v>R06</v>
      </c>
    </row>
    <row r="72" spans="1:16">
      <c r="A72" s="166" t="s">
        <v>73</v>
      </c>
      <c r="B72" s="167">
        <f>基金残高に係る経年分析!F55</f>
        <v>1636</v>
      </c>
      <c r="C72" s="167">
        <f>基金残高に係る経年分析!G55</f>
        <v>1392</v>
      </c>
      <c r="D72" s="167">
        <f>基金残高に係る経年分析!H55</f>
        <v>1474</v>
      </c>
    </row>
    <row r="73" spans="1:16">
      <c r="A73" s="166" t="s">
        <v>74</v>
      </c>
      <c r="B73" s="167">
        <f>基金残高に係る経年分析!F56</f>
        <v>567</v>
      </c>
      <c r="C73" s="167">
        <f>基金残高に係る経年分析!G56</f>
        <v>588</v>
      </c>
      <c r="D73" s="167">
        <f>基金残高に係る経年分析!H56</f>
        <v>619</v>
      </c>
    </row>
    <row r="74" spans="1:16">
      <c r="A74" s="166" t="s">
        <v>75</v>
      </c>
      <c r="B74" s="167">
        <f>基金残高に係る経年分析!F57</f>
        <v>1868</v>
      </c>
      <c r="C74" s="167">
        <f>基金残高に係る経年分析!G57</f>
        <v>1860</v>
      </c>
      <c r="D74" s="167">
        <f>基金残高に係る経年分析!H57</f>
        <v>1876</v>
      </c>
    </row>
  </sheetData>
  <sheetProtection algorithmName="SHA-512" hashValue="5XDs617ampq//98Z7OtwbEHpJ+sgk+JXwuyfeir8udXdEDa3bit55uRsVv/Hv/zfhtvpLcd1WBIp+BhZfiB1tg==" saltValue="W+xRMk3ehH8ZdtIM8zQK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201</v>
      </c>
      <c r="DI1" s="718"/>
      <c r="DJ1" s="718"/>
      <c r="DK1" s="718"/>
      <c r="DL1" s="718"/>
      <c r="DM1" s="718"/>
      <c r="DN1" s="719"/>
      <c r="DO1" s="202"/>
      <c r="DP1" s="717" t="s">
        <v>202</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c r="B3" s="673" t="s">
        <v>204</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205</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206</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c r="B4" s="673" t="s">
        <v>1</v>
      </c>
      <c r="C4" s="674"/>
      <c r="D4" s="674"/>
      <c r="E4" s="674"/>
      <c r="F4" s="674"/>
      <c r="G4" s="674"/>
      <c r="H4" s="674"/>
      <c r="I4" s="674"/>
      <c r="J4" s="674"/>
      <c r="K4" s="674"/>
      <c r="L4" s="674"/>
      <c r="M4" s="674"/>
      <c r="N4" s="674"/>
      <c r="O4" s="674"/>
      <c r="P4" s="674"/>
      <c r="Q4" s="675"/>
      <c r="R4" s="673" t="s">
        <v>207</v>
      </c>
      <c r="S4" s="674"/>
      <c r="T4" s="674"/>
      <c r="U4" s="674"/>
      <c r="V4" s="674"/>
      <c r="W4" s="674"/>
      <c r="X4" s="674"/>
      <c r="Y4" s="675"/>
      <c r="Z4" s="673" t="s">
        <v>208</v>
      </c>
      <c r="AA4" s="674"/>
      <c r="AB4" s="674"/>
      <c r="AC4" s="675"/>
      <c r="AD4" s="673" t="s">
        <v>209</v>
      </c>
      <c r="AE4" s="674"/>
      <c r="AF4" s="674"/>
      <c r="AG4" s="674"/>
      <c r="AH4" s="674"/>
      <c r="AI4" s="674"/>
      <c r="AJ4" s="674"/>
      <c r="AK4" s="675"/>
      <c r="AL4" s="673" t="s">
        <v>208</v>
      </c>
      <c r="AM4" s="674"/>
      <c r="AN4" s="674"/>
      <c r="AO4" s="675"/>
      <c r="AP4" s="720" t="s">
        <v>210</v>
      </c>
      <c r="AQ4" s="720"/>
      <c r="AR4" s="720"/>
      <c r="AS4" s="720"/>
      <c r="AT4" s="720"/>
      <c r="AU4" s="720"/>
      <c r="AV4" s="720"/>
      <c r="AW4" s="720"/>
      <c r="AX4" s="720"/>
      <c r="AY4" s="720"/>
      <c r="AZ4" s="720"/>
      <c r="BA4" s="720"/>
      <c r="BB4" s="720"/>
      <c r="BC4" s="720"/>
      <c r="BD4" s="720"/>
      <c r="BE4" s="720"/>
      <c r="BF4" s="720"/>
      <c r="BG4" s="720" t="s">
        <v>211</v>
      </c>
      <c r="BH4" s="720"/>
      <c r="BI4" s="720"/>
      <c r="BJ4" s="720"/>
      <c r="BK4" s="720"/>
      <c r="BL4" s="720"/>
      <c r="BM4" s="720"/>
      <c r="BN4" s="720"/>
      <c r="BO4" s="720" t="s">
        <v>208</v>
      </c>
      <c r="BP4" s="720"/>
      <c r="BQ4" s="720"/>
      <c r="BR4" s="720"/>
      <c r="BS4" s="720" t="s">
        <v>212</v>
      </c>
      <c r="BT4" s="720"/>
      <c r="BU4" s="720"/>
      <c r="BV4" s="720"/>
      <c r="BW4" s="720"/>
      <c r="BX4" s="720"/>
      <c r="BY4" s="720"/>
      <c r="BZ4" s="720"/>
      <c r="CA4" s="720"/>
      <c r="CB4" s="720"/>
      <c r="CD4" s="673" t="s">
        <v>213</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c r="B5" s="679" t="s">
        <v>214</v>
      </c>
      <c r="C5" s="680"/>
      <c r="D5" s="680"/>
      <c r="E5" s="680"/>
      <c r="F5" s="680"/>
      <c r="G5" s="680"/>
      <c r="H5" s="680"/>
      <c r="I5" s="680"/>
      <c r="J5" s="680"/>
      <c r="K5" s="680"/>
      <c r="L5" s="680"/>
      <c r="M5" s="680"/>
      <c r="N5" s="680"/>
      <c r="O5" s="680"/>
      <c r="P5" s="680"/>
      <c r="Q5" s="681"/>
      <c r="R5" s="676">
        <v>4278188</v>
      </c>
      <c r="S5" s="677"/>
      <c r="T5" s="677"/>
      <c r="U5" s="677"/>
      <c r="V5" s="677"/>
      <c r="W5" s="677"/>
      <c r="X5" s="677"/>
      <c r="Y5" s="702"/>
      <c r="Z5" s="715">
        <v>34.799999999999997</v>
      </c>
      <c r="AA5" s="715"/>
      <c r="AB5" s="715"/>
      <c r="AC5" s="715"/>
      <c r="AD5" s="716">
        <v>4178177</v>
      </c>
      <c r="AE5" s="716"/>
      <c r="AF5" s="716"/>
      <c r="AG5" s="716"/>
      <c r="AH5" s="716"/>
      <c r="AI5" s="716"/>
      <c r="AJ5" s="716"/>
      <c r="AK5" s="716"/>
      <c r="AL5" s="703">
        <v>53.8</v>
      </c>
      <c r="AM5" s="685"/>
      <c r="AN5" s="685"/>
      <c r="AO5" s="704"/>
      <c r="AP5" s="679" t="s">
        <v>215</v>
      </c>
      <c r="AQ5" s="680"/>
      <c r="AR5" s="680"/>
      <c r="AS5" s="680"/>
      <c r="AT5" s="680"/>
      <c r="AU5" s="680"/>
      <c r="AV5" s="680"/>
      <c r="AW5" s="680"/>
      <c r="AX5" s="680"/>
      <c r="AY5" s="680"/>
      <c r="AZ5" s="680"/>
      <c r="BA5" s="680"/>
      <c r="BB5" s="680"/>
      <c r="BC5" s="680"/>
      <c r="BD5" s="680"/>
      <c r="BE5" s="680"/>
      <c r="BF5" s="681"/>
      <c r="BG5" s="621">
        <v>4178177</v>
      </c>
      <c r="BH5" s="622"/>
      <c r="BI5" s="622"/>
      <c r="BJ5" s="622"/>
      <c r="BK5" s="622"/>
      <c r="BL5" s="622"/>
      <c r="BM5" s="622"/>
      <c r="BN5" s="623"/>
      <c r="BO5" s="659">
        <v>97.7</v>
      </c>
      <c r="BP5" s="659"/>
      <c r="BQ5" s="659"/>
      <c r="BR5" s="659"/>
      <c r="BS5" s="660">
        <v>75366</v>
      </c>
      <c r="BT5" s="660"/>
      <c r="BU5" s="660"/>
      <c r="BV5" s="660"/>
      <c r="BW5" s="660"/>
      <c r="BX5" s="660"/>
      <c r="BY5" s="660"/>
      <c r="BZ5" s="660"/>
      <c r="CA5" s="660"/>
      <c r="CB5" s="700"/>
      <c r="CD5" s="673" t="s">
        <v>210</v>
      </c>
      <c r="CE5" s="674"/>
      <c r="CF5" s="674"/>
      <c r="CG5" s="674"/>
      <c r="CH5" s="674"/>
      <c r="CI5" s="674"/>
      <c r="CJ5" s="674"/>
      <c r="CK5" s="674"/>
      <c r="CL5" s="674"/>
      <c r="CM5" s="674"/>
      <c r="CN5" s="674"/>
      <c r="CO5" s="674"/>
      <c r="CP5" s="674"/>
      <c r="CQ5" s="675"/>
      <c r="CR5" s="673" t="s">
        <v>216</v>
      </c>
      <c r="CS5" s="674"/>
      <c r="CT5" s="674"/>
      <c r="CU5" s="674"/>
      <c r="CV5" s="674"/>
      <c r="CW5" s="674"/>
      <c r="CX5" s="674"/>
      <c r="CY5" s="675"/>
      <c r="CZ5" s="673" t="s">
        <v>208</v>
      </c>
      <c r="DA5" s="674"/>
      <c r="DB5" s="674"/>
      <c r="DC5" s="675"/>
      <c r="DD5" s="673" t="s">
        <v>217</v>
      </c>
      <c r="DE5" s="674"/>
      <c r="DF5" s="674"/>
      <c r="DG5" s="674"/>
      <c r="DH5" s="674"/>
      <c r="DI5" s="674"/>
      <c r="DJ5" s="674"/>
      <c r="DK5" s="674"/>
      <c r="DL5" s="674"/>
      <c r="DM5" s="674"/>
      <c r="DN5" s="674"/>
      <c r="DO5" s="674"/>
      <c r="DP5" s="675"/>
      <c r="DQ5" s="673" t="s">
        <v>218</v>
      </c>
      <c r="DR5" s="674"/>
      <c r="DS5" s="674"/>
      <c r="DT5" s="674"/>
      <c r="DU5" s="674"/>
      <c r="DV5" s="674"/>
      <c r="DW5" s="674"/>
      <c r="DX5" s="674"/>
      <c r="DY5" s="674"/>
      <c r="DZ5" s="674"/>
      <c r="EA5" s="674"/>
      <c r="EB5" s="674"/>
      <c r="EC5" s="675"/>
    </row>
    <row r="6" spans="2:143" ht="11.25" customHeight="1">
      <c r="B6" s="618" t="s">
        <v>219</v>
      </c>
      <c r="C6" s="619"/>
      <c r="D6" s="619"/>
      <c r="E6" s="619"/>
      <c r="F6" s="619"/>
      <c r="G6" s="619"/>
      <c r="H6" s="619"/>
      <c r="I6" s="619"/>
      <c r="J6" s="619"/>
      <c r="K6" s="619"/>
      <c r="L6" s="619"/>
      <c r="M6" s="619"/>
      <c r="N6" s="619"/>
      <c r="O6" s="619"/>
      <c r="P6" s="619"/>
      <c r="Q6" s="620"/>
      <c r="R6" s="621">
        <v>110064</v>
      </c>
      <c r="S6" s="622"/>
      <c r="T6" s="622"/>
      <c r="U6" s="622"/>
      <c r="V6" s="622"/>
      <c r="W6" s="622"/>
      <c r="X6" s="622"/>
      <c r="Y6" s="623"/>
      <c r="Z6" s="659">
        <v>0.9</v>
      </c>
      <c r="AA6" s="659"/>
      <c r="AB6" s="659"/>
      <c r="AC6" s="659"/>
      <c r="AD6" s="660">
        <v>110064</v>
      </c>
      <c r="AE6" s="660"/>
      <c r="AF6" s="660"/>
      <c r="AG6" s="660"/>
      <c r="AH6" s="660"/>
      <c r="AI6" s="660"/>
      <c r="AJ6" s="660"/>
      <c r="AK6" s="660"/>
      <c r="AL6" s="624">
        <v>1.4</v>
      </c>
      <c r="AM6" s="625"/>
      <c r="AN6" s="625"/>
      <c r="AO6" s="661"/>
      <c r="AP6" s="618" t="s">
        <v>220</v>
      </c>
      <c r="AQ6" s="619"/>
      <c r="AR6" s="619"/>
      <c r="AS6" s="619"/>
      <c r="AT6" s="619"/>
      <c r="AU6" s="619"/>
      <c r="AV6" s="619"/>
      <c r="AW6" s="619"/>
      <c r="AX6" s="619"/>
      <c r="AY6" s="619"/>
      <c r="AZ6" s="619"/>
      <c r="BA6" s="619"/>
      <c r="BB6" s="619"/>
      <c r="BC6" s="619"/>
      <c r="BD6" s="619"/>
      <c r="BE6" s="619"/>
      <c r="BF6" s="620"/>
      <c r="BG6" s="621">
        <v>4178177</v>
      </c>
      <c r="BH6" s="622"/>
      <c r="BI6" s="622"/>
      <c r="BJ6" s="622"/>
      <c r="BK6" s="622"/>
      <c r="BL6" s="622"/>
      <c r="BM6" s="622"/>
      <c r="BN6" s="623"/>
      <c r="BO6" s="659">
        <v>97.7</v>
      </c>
      <c r="BP6" s="659"/>
      <c r="BQ6" s="659"/>
      <c r="BR6" s="659"/>
      <c r="BS6" s="660">
        <v>75366</v>
      </c>
      <c r="BT6" s="660"/>
      <c r="BU6" s="660"/>
      <c r="BV6" s="660"/>
      <c r="BW6" s="660"/>
      <c r="BX6" s="660"/>
      <c r="BY6" s="660"/>
      <c r="BZ6" s="660"/>
      <c r="CA6" s="660"/>
      <c r="CB6" s="700"/>
      <c r="CD6" s="679" t="s">
        <v>221</v>
      </c>
      <c r="CE6" s="680"/>
      <c r="CF6" s="680"/>
      <c r="CG6" s="680"/>
      <c r="CH6" s="680"/>
      <c r="CI6" s="680"/>
      <c r="CJ6" s="680"/>
      <c r="CK6" s="680"/>
      <c r="CL6" s="680"/>
      <c r="CM6" s="680"/>
      <c r="CN6" s="680"/>
      <c r="CO6" s="680"/>
      <c r="CP6" s="680"/>
      <c r="CQ6" s="681"/>
      <c r="CR6" s="621">
        <v>141750</v>
      </c>
      <c r="CS6" s="622"/>
      <c r="CT6" s="622"/>
      <c r="CU6" s="622"/>
      <c r="CV6" s="622"/>
      <c r="CW6" s="622"/>
      <c r="CX6" s="622"/>
      <c r="CY6" s="623"/>
      <c r="CZ6" s="703">
        <v>1.2</v>
      </c>
      <c r="DA6" s="685"/>
      <c r="DB6" s="685"/>
      <c r="DC6" s="705"/>
      <c r="DD6" s="627" t="s">
        <v>122</v>
      </c>
      <c r="DE6" s="622"/>
      <c r="DF6" s="622"/>
      <c r="DG6" s="622"/>
      <c r="DH6" s="622"/>
      <c r="DI6" s="622"/>
      <c r="DJ6" s="622"/>
      <c r="DK6" s="622"/>
      <c r="DL6" s="622"/>
      <c r="DM6" s="622"/>
      <c r="DN6" s="622"/>
      <c r="DO6" s="622"/>
      <c r="DP6" s="623"/>
      <c r="DQ6" s="627">
        <v>141750</v>
      </c>
      <c r="DR6" s="622"/>
      <c r="DS6" s="622"/>
      <c r="DT6" s="622"/>
      <c r="DU6" s="622"/>
      <c r="DV6" s="622"/>
      <c r="DW6" s="622"/>
      <c r="DX6" s="622"/>
      <c r="DY6" s="622"/>
      <c r="DZ6" s="622"/>
      <c r="EA6" s="622"/>
      <c r="EB6" s="622"/>
      <c r="EC6" s="658"/>
    </row>
    <row r="7" spans="2:143" ht="11.25" customHeight="1">
      <c r="B7" s="618" t="s">
        <v>222</v>
      </c>
      <c r="C7" s="619"/>
      <c r="D7" s="619"/>
      <c r="E7" s="619"/>
      <c r="F7" s="619"/>
      <c r="G7" s="619"/>
      <c r="H7" s="619"/>
      <c r="I7" s="619"/>
      <c r="J7" s="619"/>
      <c r="K7" s="619"/>
      <c r="L7" s="619"/>
      <c r="M7" s="619"/>
      <c r="N7" s="619"/>
      <c r="O7" s="619"/>
      <c r="P7" s="619"/>
      <c r="Q7" s="620"/>
      <c r="R7" s="621">
        <v>3188</v>
      </c>
      <c r="S7" s="622"/>
      <c r="T7" s="622"/>
      <c r="U7" s="622"/>
      <c r="V7" s="622"/>
      <c r="W7" s="622"/>
      <c r="X7" s="622"/>
      <c r="Y7" s="623"/>
      <c r="Z7" s="659">
        <v>0</v>
      </c>
      <c r="AA7" s="659"/>
      <c r="AB7" s="659"/>
      <c r="AC7" s="659"/>
      <c r="AD7" s="660">
        <v>3188</v>
      </c>
      <c r="AE7" s="660"/>
      <c r="AF7" s="660"/>
      <c r="AG7" s="660"/>
      <c r="AH7" s="660"/>
      <c r="AI7" s="660"/>
      <c r="AJ7" s="660"/>
      <c r="AK7" s="660"/>
      <c r="AL7" s="624">
        <v>0</v>
      </c>
      <c r="AM7" s="625"/>
      <c r="AN7" s="625"/>
      <c r="AO7" s="661"/>
      <c r="AP7" s="618" t="s">
        <v>223</v>
      </c>
      <c r="AQ7" s="619"/>
      <c r="AR7" s="619"/>
      <c r="AS7" s="619"/>
      <c r="AT7" s="619"/>
      <c r="AU7" s="619"/>
      <c r="AV7" s="619"/>
      <c r="AW7" s="619"/>
      <c r="AX7" s="619"/>
      <c r="AY7" s="619"/>
      <c r="AZ7" s="619"/>
      <c r="BA7" s="619"/>
      <c r="BB7" s="619"/>
      <c r="BC7" s="619"/>
      <c r="BD7" s="619"/>
      <c r="BE7" s="619"/>
      <c r="BF7" s="620"/>
      <c r="BG7" s="621">
        <v>1803573</v>
      </c>
      <c r="BH7" s="622"/>
      <c r="BI7" s="622"/>
      <c r="BJ7" s="622"/>
      <c r="BK7" s="622"/>
      <c r="BL7" s="622"/>
      <c r="BM7" s="622"/>
      <c r="BN7" s="623"/>
      <c r="BO7" s="659">
        <v>42.2</v>
      </c>
      <c r="BP7" s="659"/>
      <c r="BQ7" s="659"/>
      <c r="BR7" s="659"/>
      <c r="BS7" s="660">
        <v>75366</v>
      </c>
      <c r="BT7" s="660"/>
      <c r="BU7" s="660"/>
      <c r="BV7" s="660"/>
      <c r="BW7" s="660"/>
      <c r="BX7" s="660"/>
      <c r="BY7" s="660"/>
      <c r="BZ7" s="660"/>
      <c r="CA7" s="660"/>
      <c r="CB7" s="700"/>
      <c r="CD7" s="618" t="s">
        <v>224</v>
      </c>
      <c r="CE7" s="619"/>
      <c r="CF7" s="619"/>
      <c r="CG7" s="619"/>
      <c r="CH7" s="619"/>
      <c r="CI7" s="619"/>
      <c r="CJ7" s="619"/>
      <c r="CK7" s="619"/>
      <c r="CL7" s="619"/>
      <c r="CM7" s="619"/>
      <c r="CN7" s="619"/>
      <c r="CO7" s="619"/>
      <c r="CP7" s="619"/>
      <c r="CQ7" s="620"/>
      <c r="CR7" s="621">
        <v>1902767</v>
      </c>
      <c r="CS7" s="622"/>
      <c r="CT7" s="622"/>
      <c r="CU7" s="622"/>
      <c r="CV7" s="622"/>
      <c r="CW7" s="622"/>
      <c r="CX7" s="622"/>
      <c r="CY7" s="623"/>
      <c r="CZ7" s="659">
        <v>15.8</v>
      </c>
      <c r="DA7" s="659"/>
      <c r="DB7" s="659"/>
      <c r="DC7" s="659"/>
      <c r="DD7" s="627">
        <v>11830</v>
      </c>
      <c r="DE7" s="622"/>
      <c r="DF7" s="622"/>
      <c r="DG7" s="622"/>
      <c r="DH7" s="622"/>
      <c r="DI7" s="622"/>
      <c r="DJ7" s="622"/>
      <c r="DK7" s="622"/>
      <c r="DL7" s="622"/>
      <c r="DM7" s="622"/>
      <c r="DN7" s="622"/>
      <c r="DO7" s="622"/>
      <c r="DP7" s="623"/>
      <c r="DQ7" s="627">
        <v>1627135</v>
      </c>
      <c r="DR7" s="622"/>
      <c r="DS7" s="622"/>
      <c r="DT7" s="622"/>
      <c r="DU7" s="622"/>
      <c r="DV7" s="622"/>
      <c r="DW7" s="622"/>
      <c r="DX7" s="622"/>
      <c r="DY7" s="622"/>
      <c r="DZ7" s="622"/>
      <c r="EA7" s="622"/>
      <c r="EB7" s="622"/>
      <c r="EC7" s="658"/>
    </row>
    <row r="8" spans="2:143" ht="11.25" customHeight="1">
      <c r="B8" s="618" t="s">
        <v>225</v>
      </c>
      <c r="C8" s="619"/>
      <c r="D8" s="619"/>
      <c r="E8" s="619"/>
      <c r="F8" s="619"/>
      <c r="G8" s="619"/>
      <c r="H8" s="619"/>
      <c r="I8" s="619"/>
      <c r="J8" s="619"/>
      <c r="K8" s="619"/>
      <c r="L8" s="619"/>
      <c r="M8" s="619"/>
      <c r="N8" s="619"/>
      <c r="O8" s="619"/>
      <c r="P8" s="619"/>
      <c r="Q8" s="620"/>
      <c r="R8" s="621">
        <v>56679</v>
      </c>
      <c r="S8" s="622"/>
      <c r="T8" s="622"/>
      <c r="U8" s="622"/>
      <c r="V8" s="622"/>
      <c r="W8" s="622"/>
      <c r="X8" s="622"/>
      <c r="Y8" s="623"/>
      <c r="Z8" s="659">
        <v>0.5</v>
      </c>
      <c r="AA8" s="659"/>
      <c r="AB8" s="659"/>
      <c r="AC8" s="659"/>
      <c r="AD8" s="660">
        <v>56679</v>
      </c>
      <c r="AE8" s="660"/>
      <c r="AF8" s="660"/>
      <c r="AG8" s="660"/>
      <c r="AH8" s="660"/>
      <c r="AI8" s="660"/>
      <c r="AJ8" s="660"/>
      <c r="AK8" s="660"/>
      <c r="AL8" s="624">
        <v>0.7</v>
      </c>
      <c r="AM8" s="625"/>
      <c r="AN8" s="625"/>
      <c r="AO8" s="661"/>
      <c r="AP8" s="618" t="s">
        <v>226</v>
      </c>
      <c r="AQ8" s="619"/>
      <c r="AR8" s="619"/>
      <c r="AS8" s="619"/>
      <c r="AT8" s="619"/>
      <c r="AU8" s="619"/>
      <c r="AV8" s="619"/>
      <c r="AW8" s="619"/>
      <c r="AX8" s="619"/>
      <c r="AY8" s="619"/>
      <c r="AZ8" s="619"/>
      <c r="BA8" s="619"/>
      <c r="BB8" s="619"/>
      <c r="BC8" s="619"/>
      <c r="BD8" s="619"/>
      <c r="BE8" s="619"/>
      <c r="BF8" s="620"/>
      <c r="BG8" s="621">
        <v>44524</v>
      </c>
      <c r="BH8" s="622"/>
      <c r="BI8" s="622"/>
      <c r="BJ8" s="622"/>
      <c r="BK8" s="622"/>
      <c r="BL8" s="622"/>
      <c r="BM8" s="622"/>
      <c r="BN8" s="623"/>
      <c r="BO8" s="659">
        <v>1</v>
      </c>
      <c r="BP8" s="659"/>
      <c r="BQ8" s="659"/>
      <c r="BR8" s="659"/>
      <c r="BS8" s="660" t="s">
        <v>122</v>
      </c>
      <c r="BT8" s="660"/>
      <c r="BU8" s="660"/>
      <c r="BV8" s="660"/>
      <c r="BW8" s="660"/>
      <c r="BX8" s="660"/>
      <c r="BY8" s="660"/>
      <c r="BZ8" s="660"/>
      <c r="CA8" s="660"/>
      <c r="CB8" s="700"/>
      <c r="CD8" s="618" t="s">
        <v>227</v>
      </c>
      <c r="CE8" s="619"/>
      <c r="CF8" s="619"/>
      <c r="CG8" s="619"/>
      <c r="CH8" s="619"/>
      <c r="CI8" s="619"/>
      <c r="CJ8" s="619"/>
      <c r="CK8" s="619"/>
      <c r="CL8" s="619"/>
      <c r="CM8" s="619"/>
      <c r="CN8" s="619"/>
      <c r="CO8" s="619"/>
      <c r="CP8" s="619"/>
      <c r="CQ8" s="620"/>
      <c r="CR8" s="621">
        <v>4252179</v>
      </c>
      <c r="CS8" s="622"/>
      <c r="CT8" s="622"/>
      <c r="CU8" s="622"/>
      <c r="CV8" s="622"/>
      <c r="CW8" s="622"/>
      <c r="CX8" s="622"/>
      <c r="CY8" s="623"/>
      <c r="CZ8" s="659">
        <v>35.299999999999997</v>
      </c>
      <c r="DA8" s="659"/>
      <c r="DB8" s="659"/>
      <c r="DC8" s="659"/>
      <c r="DD8" s="627">
        <v>9205</v>
      </c>
      <c r="DE8" s="622"/>
      <c r="DF8" s="622"/>
      <c r="DG8" s="622"/>
      <c r="DH8" s="622"/>
      <c r="DI8" s="622"/>
      <c r="DJ8" s="622"/>
      <c r="DK8" s="622"/>
      <c r="DL8" s="622"/>
      <c r="DM8" s="622"/>
      <c r="DN8" s="622"/>
      <c r="DO8" s="622"/>
      <c r="DP8" s="623"/>
      <c r="DQ8" s="627">
        <v>2550735</v>
      </c>
      <c r="DR8" s="622"/>
      <c r="DS8" s="622"/>
      <c r="DT8" s="622"/>
      <c r="DU8" s="622"/>
      <c r="DV8" s="622"/>
      <c r="DW8" s="622"/>
      <c r="DX8" s="622"/>
      <c r="DY8" s="622"/>
      <c r="DZ8" s="622"/>
      <c r="EA8" s="622"/>
      <c r="EB8" s="622"/>
      <c r="EC8" s="658"/>
    </row>
    <row r="9" spans="2:143" ht="11.25" customHeight="1">
      <c r="B9" s="618" t="s">
        <v>228</v>
      </c>
      <c r="C9" s="619"/>
      <c r="D9" s="619"/>
      <c r="E9" s="619"/>
      <c r="F9" s="619"/>
      <c r="G9" s="619"/>
      <c r="H9" s="619"/>
      <c r="I9" s="619"/>
      <c r="J9" s="619"/>
      <c r="K9" s="619"/>
      <c r="L9" s="619"/>
      <c r="M9" s="619"/>
      <c r="N9" s="619"/>
      <c r="O9" s="619"/>
      <c r="P9" s="619"/>
      <c r="Q9" s="620"/>
      <c r="R9" s="621">
        <v>74460</v>
      </c>
      <c r="S9" s="622"/>
      <c r="T9" s="622"/>
      <c r="U9" s="622"/>
      <c r="V9" s="622"/>
      <c r="W9" s="622"/>
      <c r="X9" s="622"/>
      <c r="Y9" s="623"/>
      <c r="Z9" s="659">
        <v>0.6</v>
      </c>
      <c r="AA9" s="659"/>
      <c r="AB9" s="659"/>
      <c r="AC9" s="659"/>
      <c r="AD9" s="660">
        <v>74460</v>
      </c>
      <c r="AE9" s="660"/>
      <c r="AF9" s="660"/>
      <c r="AG9" s="660"/>
      <c r="AH9" s="660"/>
      <c r="AI9" s="660"/>
      <c r="AJ9" s="660"/>
      <c r="AK9" s="660"/>
      <c r="AL9" s="624">
        <v>1</v>
      </c>
      <c r="AM9" s="625"/>
      <c r="AN9" s="625"/>
      <c r="AO9" s="661"/>
      <c r="AP9" s="618" t="s">
        <v>229</v>
      </c>
      <c r="AQ9" s="619"/>
      <c r="AR9" s="619"/>
      <c r="AS9" s="619"/>
      <c r="AT9" s="619"/>
      <c r="AU9" s="619"/>
      <c r="AV9" s="619"/>
      <c r="AW9" s="619"/>
      <c r="AX9" s="619"/>
      <c r="AY9" s="619"/>
      <c r="AZ9" s="619"/>
      <c r="BA9" s="619"/>
      <c r="BB9" s="619"/>
      <c r="BC9" s="619"/>
      <c r="BD9" s="619"/>
      <c r="BE9" s="619"/>
      <c r="BF9" s="620"/>
      <c r="BG9" s="621">
        <v>1429927</v>
      </c>
      <c r="BH9" s="622"/>
      <c r="BI9" s="622"/>
      <c r="BJ9" s="622"/>
      <c r="BK9" s="622"/>
      <c r="BL9" s="622"/>
      <c r="BM9" s="622"/>
      <c r="BN9" s="623"/>
      <c r="BO9" s="659">
        <v>33.4</v>
      </c>
      <c r="BP9" s="659"/>
      <c r="BQ9" s="659"/>
      <c r="BR9" s="659"/>
      <c r="BS9" s="660" t="s">
        <v>122</v>
      </c>
      <c r="BT9" s="660"/>
      <c r="BU9" s="660"/>
      <c r="BV9" s="660"/>
      <c r="BW9" s="660"/>
      <c r="BX9" s="660"/>
      <c r="BY9" s="660"/>
      <c r="BZ9" s="660"/>
      <c r="CA9" s="660"/>
      <c r="CB9" s="700"/>
      <c r="CD9" s="618" t="s">
        <v>230</v>
      </c>
      <c r="CE9" s="619"/>
      <c r="CF9" s="619"/>
      <c r="CG9" s="619"/>
      <c r="CH9" s="619"/>
      <c r="CI9" s="619"/>
      <c r="CJ9" s="619"/>
      <c r="CK9" s="619"/>
      <c r="CL9" s="619"/>
      <c r="CM9" s="619"/>
      <c r="CN9" s="619"/>
      <c r="CO9" s="619"/>
      <c r="CP9" s="619"/>
      <c r="CQ9" s="620"/>
      <c r="CR9" s="621">
        <v>993855</v>
      </c>
      <c r="CS9" s="622"/>
      <c r="CT9" s="622"/>
      <c r="CU9" s="622"/>
      <c r="CV9" s="622"/>
      <c r="CW9" s="622"/>
      <c r="CX9" s="622"/>
      <c r="CY9" s="623"/>
      <c r="CZ9" s="659">
        <v>8.3000000000000007</v>
      </c>
      <c r="DA9" s="659"/>
      <c r="DB9" s="659"/>
      <c r="DC9" s="659"/>
      <c r="DD9" s="627">
        <v>14529</v>
      </c>
      <c r="DE9" s="622"/>
      <c r="DF9" s="622"/>
      <c r="DG9" s="622"/>
      <c r="DH9" s="622"/>
      <c r="DI9" s="622"/>
      <c r="DJ9" s="622"/>
      <c r="DK9" s="622"/>
      <c r="DL9" s="622"/>
      <c r="DM9" s="622"/>
      <c r="DN9" s="622"/>
      <c r="DO9" s="622"/>
      <c r="DP9" s="623"/>
      <c r="DQ9" s="627">
        <v>886806</v>
      </c>
      <c r="DR9" s="622"/>
      <c r="DS9" s="622"/>
      <c r="DT9" s="622"/>
      <c r="DU9" s="622"/>
      <c r="DV9" s="622"/>
      <c r="DW9" s="622"/>
      <c r="DX9" s="622"/>
      <c r="DY9" s="622"/>
      <c r="DZ9" s="622"/>
      <c r="EA9" s="622"/>
      <c r="EB9" s="622"/>
      <c r="EC9" s="658"/>
    </row>
    <row r="10" spans="2:143" ht="11.25" customHeight="1">
      <c r="B10" s="618" t="s">
        <v>231</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232</v>
      </c>
      <c r="AQ10" s="619"/>
      <c r="AR10" s="619"/>
      <c r="AS10" s="619"/>
      <c r="AT10" s="619"/>
      <c r="AU10" s="619"/>
      <c r="AV10" s="619"/>
      <c r="AW10" s="619"/>
      <c r="AX10" s="619"/>
      <c r="AY10" s="619"/>
      <c r="AZ10" s="619"/>
      <c r="BA10" s="619"/>
      <c r="BB10" s="619"/>
      <c r="BC10" s="619"/>
      <c r="BD10" s="619"/>
      <c r="BE10" s="619"/>
      <c r="BF10" s="620"/>
      <c r="BG10" s="621">
        <v>62370</v>
      </c>
      <c r="BH10" s="622"/>
      <c r="BI10" s="622"/>
      <c r="BJ10" s="622"/>
      <c r="BK10" s="622"/>
      <c r="BL10" s="622"/>
      <c r="BM10" s="622"/>
      <c r="BN10" s="623"/>
      <c r="BO10" s="659">
        <v>1.5</v>
      </c>
      <c r="BP10" s="659"/>
      <c r="BQ10" s="659"/>
      <c r="BR10" s="659"/>
      <c r="BS10" s="660" t="s">
        <v>122</v>
      </c>
      <c r="BT10" s="660"/>
      <c r="BU10" s="660"/>
      <c r="BV10" s="660"/>
      <c r="BW10" s="660"/>
      <c r="BX10" s="660"/>
      <c r="BY10" s="660"/>
      <c r="BZ10" s="660"/>
      <c r="CA10" s="660"/>
      <c r="CB10" s="700"/>
      <c r="CD10" s="618" t="s">
        <v>233</v>
      </c>
      <c r="CE10" s="619"/>
      <c r="CF10" s="619"/>
      <c r="CG10" s="619"/>
      <c r="CH10" s="619"/>
      <c r="CI10" s="619"/>
      <c r="CJ10" s="619"/>
      <c r="CK10" s="619"/>
      <c r="CL10" s="619"/>
      <c r="CM10" s="619"/>
      <c r="CN10" s="619"/>
      <c r="CO10" s="619"/>
      <c r="CP10" s="619"/>
      <c r="CQ10" s="620"/>
      <c r="CR10" s="621">
        <v>18290</v>
      </c>
      <c r="CS10" s="622"/>
      <c r="CT10" s="622"/>
      <c r="CU10" s="622"/>
      <c r="CV10" s="622"/>
      <c r="CW10" s="622"/>
      <c r="CX10" s="622"/>
      <c r="CY10" s="623"/>
      <c r="CZ10" s="659">
        <v>0.2</v>
      </c>
      <c r="DA10" s="659"/>
      <c r="DB10" s="659"/>
      <c r="DC10" s="659"/>
      <c r="DD10" s="627" t="s">
        <v>122</v>
      </c>
      <c r="DE10" s="622"/>
      <c r="DF10" s="622"/>
      <c r="DG10" s="622"/>
      <c r="DH10" s="622"/>
      <c r="DI10" s="622"/>
      <c r="DJ10" s="622"/>
      <c r="DK10" s="622"/>
      <c r="DL10" s="622"/>
      <c r="DM10" s="622"/>
      <c r="DN10" s="622"/>
      <c r="DO10" s="622"/>
      <c r="DP10" s="623"/>
      <c r="DQ10" s="627">
        <v>18290</v>
      </c>
      <c r="DR10" s="622"/>
      <c r="DS10" s="622"/>
      <c r="DT10" s="622"/>
      <c r="DU10" s="622"/>
      <c r="DV10" s="622"/>
      <c r="DW10" s="622"/>
      <c r="DX10" s="622"/>
      <c r="DY10" s="622"/>
      <c r="DZ10" s="622"/>
      <c r="EA10" s="622"/>
      <c r="EB10" s="622"/>
      <c r="EC10" s="658"/>
    </row>
    <row r="11" spans="2:143" ht="11.25" customHeight="1">
      <c r="B11" s="618" t="s">
        <v>234</v>
      </c>
      <c r="C11" s="619"/>
      <c r="D11" s="619"/>
      <c r="E11" s="619"/>
      <c r="F11" s="619"/>
      <c r="G11" s="619"/>
      <c r="H11" s="619"/>
      <c r="I11" s="619"/>
      <c r="J11" s="619"/>
      <c r="K11" s="619"/>
      <c r="L11" s="619"/>
      <c r="M11" s="619"/>
      <c r="N11" s="619"/>
      <c r="O11" s="619"/>
      <c r="P11" s="619"/>
      <c r="Q11" s="620"/>
      <c r="R11" s="621">
        <v>663537</v>
      </c>
      <c r="S11" s="622"/>
      <c r="T11" s="622"/>
      <c r="U11" s="622"/>
      <c r="V11" s="622"/>
      <c r="W11" s="622"/>
      <c r="X11" s="622"/>
      <c r="Y11" s="623"/>
      <c r="Z11" s="624">
        <v>5.4</v>
      </c>
      <c r="AA11" s="625"/>
      <c r="AB11" s="625"/>
      <c r="AC11" s="626"/>
      <c r="AD11" s="627">
        <v>663537</v>
      </c>
      <c r="AE11" s="622"/>
      <c r="AF11" s="622"/>
      <c r="AG11" s="622"/>
      <c r="AH11" s="622"/>
      <c r="AI11" s="622"/>
      <c r="AJ11" s="622"/>
      <c r="AK11" s="623"/>
      <c r="AL11" s="624">
        <v>8.5</v>
      </c>
      <c r="AM11" s="625"/>
      <c r="AN11" s="625"/>
      <c r="AO11" s="661"/>
      <c r="AP11" s="618" t="s">
        <v>235</v>
      </c>
      <c r="AQ11" s="619"/>
      <c r="AR11" s="619"/>
      <c r="AS11" s="619"/>
      <c r="AT11" s="619"/>
      <c r="AU11" s="619"/>
      <c r="AV11" s="619"/>
      <c r="AW11" s="619"/>
      <c r="AX11" s="619"/>
      <c r="AY11" s="619"/>
      <c r="AZ11" s="619"/>
      <c r="BA11" s="619"/>
      <c r="BB11" s="619"/>
      <c r="BC11" s="619"/>
      <c r="BD11" s="619"/>
      <c r="BE11" s="619"/>
      <c r="BF11" s="620"/>
      <c r="BG11" s="621">
        <v>266752</v>
      </c>
      <c r="BH11" s="622"/>
      <c r="BI11" s="622"/>
      <c r="BJ11" s="622"/>
      <c r="BK11" s="622"/>
      <c r="BL11" s="622"/>
      <c r="BM11" s="622"/>
      <c r="BN11" s="623"/>
      <c r="BO11" s="659">
        <v>6.2</v>
      </c>
      <c r="BP11" s="659"/>
      <c r="BQ11" s="659"/>
      <c r="BR11" s="659"/>
      <c r="BS11" s="660">
        <v>75366</v>
      </c>
      <c r="BT11" s="660"/>
      <c r="BU11" s="660"/>
      <c r="BV11" s="660"/>
      <c r="BW11" s="660"/>
      <c r="BX11" s="660"/>
      <c r="BY11" s="660"/>
      <c r="BZ11" s="660"/>
      <c r="CA11" s="660"/>
      <c r="CB11" s="700"/>
      <c r="CD11" s="618" t="s">
        <v>236</v>
      </c>
      <c r="CE11" s="619"/>
      <c r="CF11" s="619"/>
      <c r="CG11" s="619"/>
      <c r="CH11" s="619"/>
      <c r="CI11" s="619"/>
      <c r="CJ11" s="619"/>
      <c r="CK11" s="619"/>
      <c r="CL11" s="619"/>
      <c r="CM11" s="619"/>
      <c r="CN11" s="619"/>
      <c r="CO11" s="619"/>
      <c r="CP11" s="619"/>
      <c r="CQ11" s="620"/>
      <c r="CR11" s="621">
        <v>182701</v>
      </c>
      <c r="CS11" s="622"/>
      <c r="CT11" s="622"/>
      <c r="CU11" s="622"/>
      <c r="CV11" s="622"/>
      <c r="CW11" s="622"/>
      <c r="CX11" s="622"/>
      <c r="CY11" s="623"/>
      <c r="CZ11" s="659">
        <v>1.5</v>
      </c>
      <c r="DA11" s="659"/>
      <c r="DB11" s="659"/>
      <c r="DC11" s="659"/>
      <c r="DD11" s="627">
        <v>13002</v>
      </c>
      <c r="DE11" s="622"/>
      <c r="DF11" s="622"/>
      <c r="DG11" s="622"/>
      <c r="DH11" s="622"/>
      <c r="DI11" s="622"/>
      <c r="DJ11" s="622"/>
      <c r="DK11" s="622"/>
      <c r="DL11" s="622"/>
      <c r="DM11" s="622"/>
      <c r="DN11" s="622"/>
      <c r="DO11" s="622"/>
      <c r="DP11" s="623"/>
      <c r="DQ11" s="627">
        <v>136894</v>
      </c>
      <c r="DR11" s="622"/>
      <c r="DS11" s="622"/>
      <c r="DT11" s="622"/>
      <c r="DU11" s="622"/>
      <c r="DV11" s="622"/>
      <c r="DW11" s="622"/>
      <c r="DX11" s="622"/>
      <c r="DY11" s="622"/>
      <c r="DZ11" s="622"/>
      <c r="EA11" s="622"/>
      <c r="EB11" s="622"/>
      <c r="EC11" s="658"/>
    </row>
    <row r="12" spans="2:143" ht="11.25" customHeight="1">
      <c r="B12" s="618" t="s">
        <v>237</v>
      </c>
      <c r="C12" s="619"/>
      <c r="D12" s="619"/>
      <c r="E12" s="619"/>
      <c r="F12" s="619"/>
      <c r="G12" s="619"/>
      <c r="H12" s="619"/>
      <c r="I12" s="619"/>
      <c r="J12" s="619"/>
      <c r="K12" s="619"/>
      <c r="L12" s="619"/>
      <c r="M12" s="619"/>
      <c r="N12" s="619"/>
      <c r="O12" s="619"/>
      <c r="P12" s="619"/>
      <c r="Q12" s="620"/>
      <c r="R12" s="621">
        <v>52380</v>
      </c>
      <c r="S12" s="622"/>
      <c r="T12" s="622"/>
      <c r="U12" s="622"/>
      <c r="V12" s="622"/>
      <c r="W12" s="622"/>
      <c r="X12" s="622"/>
      <c r="Y12" s="623"/>
      <c r="Z12" s="659">
        <v>0.4</v>
      </c>
      <c r="AA12" s="659"/>
      <c r="AB12" s="659"/>
      <c r="AC12" s="659"/>
      <c r="AD12" s="660">
        <v>52380</v>
      </c>
      <c r="AE12" s="660"/>
      <c r="AF12" s="660"/>
      <c r="AG12" s="660"/>
      <c r="AH12" s="660"/>
      <c r="AI12" s="660"/>
      <c r="AJ12" s="660"/>
      <c r="AK12" s="660"/>
      <c r="AL12" s="624">
        <v>0.7</v>
      </c>
      <c r="AM12" s="625"/>
      <c r="AN12" s="625"/>
      <c r="AO12" s="661"/>
      <c r="AP12" s="618" t="s">
        <v>238</v>
      </c>
      <c r="AQ12" s="619"/>
      <c r="AR12" s="619"/>
      <c r="AS12" s="619"/>
      <c r="AT12" s="619"/>
      <c r="AU12" s="619"/>
      <c r="AV12" s="619"/>
      <c r="AW12" s="619"/>
      <c r="AX12" s="619"/>
      <c r="AY12" s="619"/>
      <c r="AZ12" s="619"/>
      <c r="BA12" s="619"/>
      <c r="BB12" s="619"/>
      <c r="BC12" s="619"/>
      <c r="BD12" s="619"/>
      <c r="BE12" s="619"/>
      <c r="BF12" s="620"/>
      <c r="BG12" s="621">
        <v>2142364</v>
      </c>
      <c r="BH12" s="622"/>
      <c r="BI12" s="622"/>
      <c r="BJ12" s="622"/>
      <c r="BK12" s="622"/>
      <c r="BL12" s="622"/>
      <c r="BM12" s="622"/>
      <c r="BN12" s="623"/>
      <c r="BO12" s="659">
        <v>50.1</v>
      </c>
      <c r="BP12" s="659"/>
      <c r="BQ12" s="659"/>
      <c r="BR12" s="659"/>
      <c r="BS12" s="660" t="s">
        <v>122</v>
      </c>
      <c r="BT12" s="660"/>
      <c r="BU12" s="660"/>
      <c r="BV12" s="660"/>
      <c r="BW12" s="660"/>
      <c r="BX12" s="660"/>
      <c r="BY12" s="660"/>
      <c r="BZ12" s="660"/>
      <c r="CA12" s="660"/>
      <c r="CB12" s="700"/>
      <c r="CD12" s="618" t="s">
        <v>239</v>
      </c>
      <c r="CE12" s="619"/>
      <c r="CF12" s="619"/>
      <c r="CG12" s="619"/>
      <c r="CH12" s="619"/>
      <c r="CI12" s="619"/>
      <c r="CJ12" s="619"/>
      <c r="CK12" s="619"/>
      <c r="CL12" s="619"/>
      <c r="CM12" s="619"/>
      <c r="CN12" s="619"/>
      <c r="CO12" s="619"/>
      <c r="CP12" s="619"/>
      <c r="CQ12" s="620"/>
      <c r="CR12" s="621">
        <v>93906</v>
      </c>
      <c r="CS12" s="622"/>
      <c r="CT12" s="622"/>
      <c r="CU12" s="622"/>
      <c r="CV12" s="622"/>
      <c r="CW12" s="622"/>
      <c r="CX12" s="622"/>
      <c r="CY12" s="623"/>
      <c r="CZ12" s="659">
        <v>0.8</v>
      </c>
      <c r="DA12" s="659"/>
      <c r="DB12" s="659"/>
      <c r="DC12" s="659"/>
      <c r="DD12" s="627">
        <v>16144</v>
      </c>
      <c r="DE12" s="622"/>
      <c r="DF12" s="622"/>
      <c r="DG12" s="622"/>
      <c r="DH12" s="622"/>
      <c r="DI12" s="622"/>
      <c r="DJ12" s="622"/>
      <c r="DK12" s="622"/>
      <c r="DL12" s="622"/>
      <c r="DM12" s="622"/>
      <c r="DN12" s="622"/>
      <c r="DO12" s="622"/>
      <c r="DP12" s="623"/>
      <c r="DQ12" s="627">
        <v>80466</v>
      </c>
      <c r="DR12" s="622"/>
      <c r="DS12" s="622"/>
      <c r="DT12" s="622"/>
      <c r="DU12" s="622"/>
      <c r="DV12" s="622"/>
      <c r="DW12" s="622"/>
      <c r="DX12" s="622"/>
      <c r="DY12" s="622"/>
      <c r="DZ12" s="622"/>
      <c r="EA12" s="622"/>
      <c r="EB12" s="622"/>
      <c r="EC12" s="658"/>
    </row>
    <row r="13" spans="2:143" ht="11.25" customHeight="1">
      <c r="B13" s="618" t="s">
        <v>240</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241</v>
      </c>
      <c r="AQ13" s="619"/>
      <c r="AR13" s="619"/>
      <c r="AS13" s="619"/>
      <c r="AT13" s="619"/>
      <c r="AU13" s="619"/>
      <c r="AV13" s="619"/>
      <c r="AW13" s="619"/>
      <c r="AX13" s="619"/>
      <c r="AY13" s="619"/>
      <c r="AZ13" s="619"/>
      <c r="BA13" s="619"/>
      <c r="BB13" s="619"/>
      <c r="BC13" s="619"/>
      <c r="BD13" s="619"/>
      <c r="BE13" s="619"/>
      <c r="BF13" s="620"/>
      <c r="BG13" s="621">
        <v>2140239</v>
      </c>
      <c r="BH13" s="622"/>
      <c r="BI13" s="622"/>
      <c r="BJ13" s="622"/>
      <c r="BK13" s="622"/>
      <c r="BL13" s="622"/>
      <c r="BM13" s="622"/>
      <c r="BN13" s="623"/>
      <c r="BO13" s="659">
        <v>50</v>
      </c>
      <c r="BP13" s="659"/>
      <c r="BQ13" s="659"/>
      <c r="BR13" s="659"/>
      <c r="BS13" s="660" t="s">
        <v>122</v>
      </c>
      <c r="BT13" s="660"/>
      <c r="BU13" s="660"/>
      <c r="BV13" s="660"/>
      <c r="BW13" s="660"/>
      <c r="BX13" s="660"/>
      <c r="BY13" s="660"/>
      <c r="BZ13" s="660"/>
      <c r="CA13" s="660"/>
      <c r="CB13" s="700"/>
      <c r="CD13" s="618" t="s">
        <v>242</v>
      </c>
      <c r="CE13" s="619"/>
      <c r="CF13" s="619"/>
      <c r="CG13" s="619"/>
      <c r="CH13" s="619"/>
      <c r="CI13" s="619"/>
      <c r="CJ13" s="619"/>
      <c r="CK13" s="619"/>
      <c r="CL13" s="619"/>
      <c r="CM13" s="619"/>
      <c r="CN13" s="619"/>
      <c r="CO13" s="619"/>
      <c r="CP13" s="619"/>
      <c r="CQ13" s="620"/>
      <c r="CR13" s="621">
        <v>1009487</v>
      </c>
      <c r="CS13" s="622"/>
      <c r="CT13" s="622"/>
      <c r="CU13" s="622"/>
      <c r="CV13" s="622"/>
      <c r="CW13" s="622"/>
      <c r="CX13" s="622"/>
      <c r="CY13" s="623"/>
      <c r="CZ13" s="659">
        <v>8.4</v>
      </c>
      <c r="DA13" s="659"/>
      <c r="DB13" s="659"/>
      <c r="DC13" s="659"/>
      <c r="DD13" s="627">
        <v>238151</v>
      </c>
      <c r="DE13" s="622"/>
      <c r="DF13" s="622"/>
      <c r="DG13" s="622"/>
      <c r="DH13" s="622"/>
      <c r="DI13" s="622"/>
      <c r="DJ13" s="622"/>
      <c r="DK13" s="622"/>
      <c r="DL13" s="622"/>
      <c r="DM13" s="622"/>
      <c r="DN13" s="622"/>
      <c r="DO13" s="622"/>
      <c r="DP13" s="623"/>
      <c r="DQ13" s="627">
        <v>771274</v>
      </c>
      <c r="DR13" s="622"/>
      <c r="DS13" s="622"/>
      <c r="DT13" s="622"/>
      <c r="DU13" s="622"/>
      <c r="DV13" s="622"/>
      <c r="DW13" s="622"/>
      <c r="DX13" s="622"/>
      <c r="DY13" s="622"/>
      <c r="DZ13" s="622"/>
      <c r="EA13" s="622"/>
      <c r="EB13" s="622"/>
      <c r="EC13" s="658"/>
    </row>
    <row r="14" spans="2:143" ht="11.25" customHeight="1">
      <c r="B14" s="618" t="s">
        <v>243</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244</v>
      </c>
      <c r="AQ14" s="619"/>
      <c r="AR14" s="619"/>
      <c r="AS14" s="619"/>
      <c r="AT14" s="619"/>
      <c r="AU14" s="619"/>
      <c r="AV14" s="619"/>
      <c r="AW14" s="619"/>
      <c r="AX14" s="619"/>
      <c r="AY14" s="619"/>
      <c r="AZ14" s="619"/>
      <c r="BA14" s="619"/>
      <c r="BB14" s="619"/>
      <c r="BC14" s="619"/>
      <c r="BD14" s="619"/>
      <c r="BE14" s="619"/>
      <c r="BF14" s="620"/>
      <c r="BG14" s="621">
        <v>78810</v>
      </c>
      <c r="BH14" s="622"/>
      <c r="BI14" s="622"/>
      <c r="BJ14" s="622"/>
      <c r="BK14" s="622"/>
      <c r="BL14" s="622"/>
      <c r="BM14" s="622"/>
      <c r="BN14" s="623"/>
      <c r="BO14" s="659">
        <v>1.8</v>
      </c>
      <c r="BP14" s="659"/>
      <c r="BQ14" s="659"/>
      <c r="BR14" s="659"/>
      <c r="BS14" s="660" t="s">
        <v>122</v>
      </c>
      <c r="BT14" s="660"/>
      <c r="BU14" s="660"/>
      <c r="BV14" s="660"/>
      <c r="BW14" s="660"/>
      <c r="BX14" s="660"/>
      <c r="BY14" s="660"/>
      <c r="BZ14" s="660"/>
      <c r="CA14" s="660"/>
      <c r="CB14" s="700"/>
      <c r="CD14" s="618" t="s">
        <v>245</v>
      </c>
      <c r="CE14" s="619"/>
      <c r="CF14" s="619"/>
      <c r="CG14" s="619"/>
      <c r="CH14" s="619"/>
      <c r="CI14" s="619"/>
      <c r="CJ14" s="619"/>
      <c r="CK14" s="619"/>
      <c r="CL14" s="619"/>
      <c r="CM14" s="619"/>
      <c r="CN14" s="619"/>
      <c r="CO14" s="619"/>
      <c r="CP14" s="619"/>
      <c r="CQ14" s="620"/>
      <c r="CR14" s="621">
        <v>708131</v>
      </c>
      <c r="CS14" s="622"/>
      <c r="CT14" s="622"/>
      <c r="CU14" s="622"/>
      <c r="CV14" s="622"/>
      <c r="CW14" s="622"/>
      <c r="CX14" s="622"/>
      <c r="CY14" s="623"/>
      <c r="CZ14" s="659">
        <v>5.9</v>
      </c>
      <c r="DA14" s="659"/>
      <c r="DB14" s="659"/>
      <c r="DC14" s="659"/>
      <c r="DD14" s="627">
        <v>109452</v>
      </c>
      <c r="DE14" s="622"/>
      <c r="DF14" s="622"/>
      <c r="DG14" s="622"/>
      <c r="DH14" s="622"/>
      <c r="DI14" s="622"/>
      <c r="DJ14" s="622"/>
      <c r="DK14" s="622"/>
      <c r="DL14" s="622"/>
      <c r="DM14" s="622"/>
      <c r="DN14" s="622"/>
      <c r="DO14" s="622"/>
      <c r="DP14" s="623"/>
      <c r="DQ14" s="627">
        <v>499756</v>
      </c>
      <c r="DR14" s="622"/>
      <c r="DS14" s="622"/>
      <c r="DT14" s="622"/>
      <c r="DU14" s="622"/>
      <c r="DV14" s="622"/>
      <c r="DW14" s="622"/>
      <c r="DX14" s="622"/>
      <c r="DY14" s="622"/>
      <c r="DZ14" s="622"/>
      <c r="EA14" s="622"/>
      <c r="EB14" s="622"/>
      <c r="EC14" s="658"/>
    </row>
    <row r="15" spans="2:143" ht="11.25" customHeight="1">
      <c r="B15" s="618" t="s">
        <v>246</v>
      </c>
      <c r="C15" s="619"/>
      <c r="D15" s="619"/>
      <c r="E15" s="619"/>
      <c r="F15" s="619"/>
      <c r="G15" s="619"/>
      <c r="H15" s="619"/>
      <c r="I15" s="619"/>
      <c r="J15" s="619"/>
      <c r="K15" s="619"/>
      <c r="L15" s="619"/>
      <c r="M15" s="619"/>
      <c r="N15" s="619"/>
      <c r="O15" s="619"/>
      <c r="P15" s="619"/>
      <c r="Q15" s="620"/>
      <c r="R15" s="621">
        <v>23848</v>
      </c>
      <c r="S15" s="622"/>
      <c r="T15" s="622"/>
      <c r="U15" s="622"/>
      <c r="V15" s="622"/>
      <c r="W15" s="622"/>
      <c r="X15" s="622"/>
      <c r="Y15" s="623"/>
      <c r="Z15" s="659">
        <v>0.2</v>
      </c>
      <c r="AA15" s="659"/>
      <c r="AB15" s="659"/>
      <c r="AC15" s="659"/>
      <c r="AD15" s="660">
        <v>23848</v>
      </c>
      <c r="AE15" s="660"/>
      <c r="AF15" s="660"/>
      <c r="AG15" s="660"/>
      <c r="AH15" s="660"/>
      <c r="AI15" s="660"/>
      <c r="AJ15" s="660"/>
      <c r="AK15" s="660"/>
      <c r="AL15" s="624">
        <v>0.3</v>
      </c>
      <c r="AM15" s="625"/>
      <c r="AN15" s="625"/>
      <c r="AO15" s="661"/>
      <c r="AP15" s="618" t="s">
        <v>247</v>
      </c>
      <c r="AQ15" s="619"/>
      <c r="AR15" s="619"/>
      <c r="AS15" s="619"/>
      <c r="AT15" s="619"/>
      <c r="AU15" s="619"/>
      <c r="AV15" s="619"/>
      <c r="AW15" s="619"/>
      <c r="AX15" s="619"/>
      <c r="AY15" s="619"/>
      <c r="AZ15" s="619"/>
      <c r="BA15" s="619"/>
      <c r="BB15" s="619"/>
      <c r="BC15" s="619"/>
      <c r="BD15" s="619"/>
      <c r="BE15" s="619"/>
      <c r="BF15" s="620"/>
      <c r="BG15" s="621">
        <v>153430</v>
      </c>
      <c r="BH15" s="622"/>
      <c r="BI15" s="622"/>
      <c r="BJ15" s="622"/>
      <c r="BK15" s="622"/>
      <c r="BL15" s="622"/>
      <c r="BM15" s="622"/>
      <c r="BN15" s="623"/>
      <c r="BO15" s="659">
        <v>3.6</v>
      </c>
      <c r="BP15" s="659"/>
      <c r="BQ15" s="659"/>
      <c r="BR15" s="659"/>
      <c r="BS15" s="660" t="s">
        <v>122</v>
      </c>
      <c r="BT15" s="660"/>
      <c r="BU15" s="660"/>
      <c r="BV15" s="660"/>
      <c r="BW15" s="660"/>
      <c r="BX15" s="660"/>
      <c r="BY15" s="660"/>
      <c r="BZ15" s="660"/>
      <c r="CA15" s="660"/>
      <c r="CB15" s="700"/>
      <c r="CD15" s="618" t="s">
        <v>248</v>
      </c>
      <c r="CE15" s="619"/>
      <c r="CF15" s="619"/>
      <c r="CG15" s="619"/>
      <c r="CH15" s="619"/>
      <c r="CI15" s="619"/>
      <c r="CJ15" s="619"/>
      <c r="CK15" s="619"/>
      <c r="CL15" s="619"/>
      <c r="CM15" s="619"/>
      <c r="CN15" s="619"/>
      <c r="CO15" s="619"/>
      <c r="CP15" s="619"/>
      <c r="CQ15" s="620"/>
      <c r="CR15" s="621">
        <v>1750140</v>
      </c>
      <c r="CS15" s="622"/>
      <c r="CT15" s="622"/>
      <c r="CU15" s="622"/>
      <c r="CV15" s="622"/>
      <c r="CW15" s="622"/>
      <c r="CX15" s="622"/>
      <c r="CY15" s="623"/>
      <c r="CZ15" s="659">
        <v>14.5</v>
      </c>
      <c r="DA15" s="659"/>
      <c r="DB15" s="659"/>
      <c r="DC15" s="659"/>
      <c r="DD15" s="627">
        <v>123894</v>
      </c>
      <c r="DE15" s="622"/>
      <c r="DF15" s="622"/>
      <c r="DG15" s="622"/>
      <c r="DH15" s="622"/>
      <c r="DI15" s="622"/>
      <c r="DJ15" s="622"/>
      <c r="DK15" s="622"/>
      <c r="DL15" s="622"/>
      <c r="DM15" s="622"/>
      <c r="DN15" s="622"/>
      <c r="DO15" s="622"/>
      <c r="DP15" s="623"/>
      <c r="DQ15" s="627">
        <v>1475084</v>
      </c>
      <c r="DR15" s="622"/>
      <c r="DS15" s="622"/>
      <c r="DT15" s="622"/>
      <c r="DU15" s="622"/>
      <c r="DV15" s="622"/>
      <c r="DW15" s="622"/>
      <c r="DX15" s="622"/>
      <c r="DY15" s="622"/>
      <c r="DZ15" s="622"/>
      <c r="EA15" s="622"/>
      <c r="EB15" s="622"/>
      <c r="EC15" s="658"/>
    </row>
    <row r="16" spans="2:143" ht="11.25" customHeight="1">
      <c r="B16" s="618" t="s">
        <v>249</v>
      </c>
      <c r="C16" s="619"/>
      <c r="D16" s="619"/>
      <c r="E16" s="619"/>
      <c r="F16" s="619"/>
      <c r="G16" s="619"/>
      <c r="H16" s="619"/>
      <c r="I16" s="619"/>
      <c r="J16" s="619"/>
      <c r="K16" s="619"/>
      <c r="L16" s="619"/>
      <c r="M16" s="619"/>
      <c r="N16" s="619"/>
      <c r="O16" s="619"/>
      <c r="P16" s="619"/>
      <c r="Q16" s="620"/>
      <c r="R16" s="621">
        <v>39449</v>
      </c>
      <c r="S16" s="622"/>
      <c r="T16" s="622"/>
      <c r="U16" s="622"/>
      <c r="V16" s="622"/>
      <c r="W16" s="622"/>
      <c r="X16" s="622"/>
      <c r="Y16" s="623"/>
      <c r="Z16" s="659">
        <v>0.3</v>
      </c>
      <c r="AA16" s="659"/>
      <c r="AB16" s="659"/>
      <c r="AC16" s="659"/>
      <c r="AD16" s="660">
        <v>39449</v>
      </c>
      <c r="AE16" s="660"/>
      <c r="AF16" s="660"/>
      <c r="AG16" s="660"/>
      <c r="AH16" s="660"/>
      <c r="AI16" s="660"/>
      <c r="AJ16" s="660"/>
      <c r="AK16" s="660"/>
      <c r="AL16" s="624">
        <v>0.5</v>
      </c>
      <c r="AM16" s="625"/>
      <c r="AN16" s="625"/>
      <c r="AO16" s="661"/>
      <c r="AP16" s="618" t="s">
        <v>250</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251</v>
      </c>
      <c r="CE16" s="619"/>
      <c r="CF16" s="619"/>
      <c r="CG16" s="619"/>
      <c r="CH16" s="619"/>
      <c r="CI16" s="619"/>
      <c r="CJ16" s="619"/>
      <c r="CK16" s="619"/>
      <c r="CL16" s="619"/>
      <c r="CM16" s="619"/>
      <c r="CN16" s="619"/>
      <c r="CO16" s="619"/>
      <c r="CP16" s="619"/>
      <c r="CQ16" s="620"/>
      <c r="CR16" s="621">
        <v>7378</v>
      </c>
      <c r="CS16" s="622"/>
      <c r="CT16" s="622"/>
      <c r="CU16" s="622"/>
      <c r="CV16" s="622"/>
      <c r="CW16" s="622"/>
      <c r="CX16" s="622"/>
      <c r="CY16" s="623"/>
      <c r="CZ16" s="659">
        <v>0.1</v>
      </c>
      <c r="DA16" s="659"/>
      <c r="DB16" s="659"/>
      <c r="DC16" s="659"/>
      <c r="DD16" s="627" t="s">
        <v>122</v>
      </c>
      <c r="DE16" s="622"/>
      <c r="DF16" s="622"/>
      <c r="DG16" s="622"/>
      <c r="DH16" s="622"/>
      <c r="DI16" s="622"/>
      <c r="DJ16" s="622"/>
      <c r="DK16" s="622"/>
      <c r="DL16" s="622"/>
      <c r="DM16" s="622"/>
      <c r="DN16" s="622"/>
      <c r="DO16" s="622"/>
      <c r="DP16" s="623"/>
      <c r="DQ16" s="627">
        <v>959</v>
      </c>
      <c r="DR16" s="622"/>
      <c r="DS16" s="622"/>
      <c r="DT16" s="622"/>
      <c r="DU16" s="622"/>
      <c r="DV16" s="622"/>
      <c r="DW16" s="622"/>
      <c r="DX16" s="622"/>
      <c r="DY16" s="622"/>
      <c r="DZ16" s="622"/>
      <c r="EA16" s="622"/>
      <c r="EB16" s="622"/>
      <c r="EC16" s="658"/>
    </row>
    <row r="17" spans="2:133" ht="11.25" customHeight="1">
      <c r="B17" s="618" t="s">
        <v>252</v>
      </c>
      <c r="C17" s="619"/>
      <c r="D17" s="619"/>
      <c r="E17" s="619"/>
      <c r="F17" s="619"/>
      <c r="G17" s="619"/>
      <c r="H17" s="619"/>
      <c r="I17" s="619"/>
      <c r="J17" s="619"/>
      <c r="K17" s="619"/>
      <c r="L17" s="619"/>
      <c r="M17" s="619"/>
      <c r="N17" s="619"/>
      <c r="O17" s="619"/>
      <c r="P17" s="619"/>
      <c r="Q17" s="620"/>
      <c r="R17" s="621">
        <v>158176</v>
      </c>
      <c r="S17" s="622"/>
      <c r="T17" s="622"/>
      <c r="U17" s="622"/>
      <c r="V17" s="622"/>
      <c r="W17" s="622"/>
      <c r="X17" s="622"/>
      <c r="Y17" s="623"/>
      <c r="Z17" s="659">
        <v>1.3</v>
      </c>
      <c r="AA17" s="659"/>
      <c r="AB17" s="659"/>
      <c r="AC17" s="659"/>
      <c r="AD17" s="660">
        <v>158176</v>
      </c>
      <c r="AE17" s="660"/>
      <c r="AF17" s="660"/>
      <c r="AG17" s="660"/>
      <c r="AH17" s="660"/>
      <c r="AI17" s="660"/>
      <c r="AJ17" s="660"/>
      <c r="AK17" s="660"/>
      <c r="AL17" s="624">
        <v>2</v>
      </c>
      <c r="AM17" s="625"/>
      <c r="AN17" s="625"/>
      <c r="AO17" s="661"/>
      <c r="AP17" s="618" t="s">
        <v>253</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254</v>
      </c>
      <c r="CE17" s="619"/>
      <c r="CF17" s="619"/>
      <c r="CG17" s="619"/>
      <c r="CH17" s="619"/>
      <c r="CI17" s="619"/>
      <c r="CJ17" s="619"/>
      <c r="CK17" s="619"/>
      <c r="CL17" s="619"/>
      <c r="CM17" s="619"/>
      <c r="CN17" s="619"/>
      <c r="CO17" s="619"/>
      <c r="CP17" s="619"/>
      <c r="CQ17" s="620"/>
      <c r="CR17" s="621">
        <v>915281</v>
      </c>
      <c r="CS17" s="622"/>
      <c r="CT17" s="622"/>
      <c r="CU17" s="622"/>
      <c r="CV17" s="622"/>
      <c r="CW17" s="622"/>
      <c r="CX17" s="622"/>
      <c r="CY17" s="623"/>
      <c r="CZ17" s="659">
        <v>7.6</v>
      </c>
      <c r="DA17" s="659"/>
      <c r="DB17" s="659"/>
      <c r="DC17" s="659"/>
      <c r="DD17" s="627" t="s">
        <v>122</v>
      </c>
      <c r="DE17" s="622"/>
      <c r="DF17" s="622"/>
      <c r="DG17" s="622"/>
      <c r="DH17" s="622"/>
      <c r="DI17" s="622"/>
      <c r="DJ17" s="622"/>
      <c r="DK17" s="622"/>
      <c r="DL17" s="622"/>
      <c r="DM17" s="622"/>
      <c r="DN17" s="622"/>
      <c r="DO17" s="622"/>
      <c r="DP17" s="623"/>
      <c r="DQ17" s="627">
        <v>915281</v>
      </c>
      <c r="DR17" s="622"/>
      <c r="DS17" s="622"/>
      <c r="DT17" s="622"/>
      <c r="DU17" s="622"/>
      <c r="DV17" s="622"/>
      <c r="DW17" s="622"/>
      <c r="DX17" s="622"/>
      <c r="DY17" s="622"/>
      <c r="DZ17" s="622"/>
      <c r="EA17" s="622"/>
      <c r="EB17" s="622"/>
      <c r="EC17" s="658"/>
    </row>
    <row r="18" spans="2:133" ht="11.25" customHeight="1">
      <c r="B18" s="618" t="s">
        <v>255</v>
      </c>
      <c r="C18" s="619"/>
      <c r="D18" s="619"/>
      <c r="E18" s="619"/>
      <c r="F18" s="619"/>
      <c r="G18" s="619"/>
      <c r="H18" s="619"/>
      <c r="I18" s="619"/>
      <c r="J18" s="619"/>
      <c r="K18" s="619"/>
      <c r="L18" s="619"/>
      <c r="M18" s="619"/>
      <c r="N18" s="619"/>
      <c r="O18" s="619"/>
      <c r="P18" s="619"/>
      <c r="Q18" s="620"/>
      <c r="R18" s="621">
        <v>21667</v>
      </c>
      <c r="S18" s="622"/>
      <c r="T18" s="622"/>
      <c r="U18" s="622"/>
      <c r="V18" s="622"/>
      <c r="W18" s="622"/>
      <c r="X18" s="622"/>
      <c r="Y18" s="623"/>
      <c r="Z18" s="659">
        <v>0.2</v>
      </c>
      <c r="AA18" s="659"/>
      <c r="AB18" s="659"/>
      <c r="AC18" s="659"/>
      <c r="AD18" s="660">
        <v>21667</v>
      </c>
      <c r="AE18" s="660"/>
      <c r="AF18" s="660"/>
      <c r="AG18" s="660"/>
      <c r="AH18" s="660"/>
      <c r="AI18" s="660"/>
      <c r="AJ18" s="660"/>
      <c r="AK18" s="660"/>
      <c r="AL18" s="624">
        <v>0.3</v>
      </c>
      <c r="AM18" s="625"/>
      <c r="AN18" s="625"/>
      <c r="AO18" s="661"/>
      <c r="AP18" s="618" t="s">
        <v>256</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257</v>
      </c>
      <c r="CE18" s="619"/>
      <c r="CF18" s="619"/>
      <c r="CG18" s="619"/>
      <c r="CH18" s="619"/>
      <c r="CI18" s="619"/>
      <c r="CJ18" s="619"/>
      <c r="CK18" s="619"/>
      <c r="CL18" s="619"/>
      <c r="CM18" s="619"/>
      <c r="CN18" s="619"/>
      <c r="CO18" s="619"/>
      <c r="CP18" s="619"/>
      <c r="CQ18" s="620"/>
      <c r="CR18" s="621">
        <v>70050</v>
      </c>
      <c r="CS18" s="622"/>
      <c r="CT18" s="622"/>
      <c r="CU18" s="622"/>
      <c r="CV18" s="622"/>
      <c r="CW18" s="622"/>
      <c r="CX18" s="622"/>
      <c r="CY18" s="623"/>
      <c r="CZ18" s="659">
        <v>0.6</v>
      </c>
      <c r="DA18" s="659"/>
      <c r="DB18" s="659"/>
      <c r="DC18" s="659"/>
      <c r="DD18" s="627" t="s">
        <v>122</v>
      </c>
      <c r="DE18" s="622"/>
      <c r="DF18" s="622"/>
      <c r="DG18" s="622"/>
      <c r="DH18" s="622"/>
      <c r="DI18" s="622"/>
      <c r="DJ18" s="622"/>
      <c r="DK18" s="622"/>
      <c r="DL18" s="622"/>
      <c r="DM18" s="622"/>
      <c r="DN18" s="622"/>
      <c r="DO18" s="622"/>
      <c r="DP18" s="623"/>
      <c r="DQ18" s="627">
        <v>40000</v>
      </c>
      <c r="DR18" s="622"/>
      <c r="DS18" s="622"/>
      <c r="DT18" s="622"/>
      <c r="DU18" s="622"/>
      <c r="DV18" s="622"/>
      <c r="DW18" s="622"/>
      <c r="DX18" s="622"/>
      <c r="DY18" s="622"/>
      <c r="DZ18" s="622"/>
      <c r="EA18" s="622"/>
      <c r="EB18" s="622"/>
      <c r="EC18" s="658"/>
    </row>
    <row r="19" spans="2:133" ht="11.25" customHeight="1">
      <c r="B19" s="618" t="s">
        <v>258</v>
      </c>
      <c r="C19" s="619"/>
      <c r="D19" s="619"/>
      <c r="E19" s="619"/>
      <c r="F19" s="619"/>
      <c r="G19" s="619"/>
      <c r="H19" s="619"/>
      <c r="I19" s="619"/>
      <c r="J19" s="619"/>
      <c r="K19" s="619"/>
      <c r="L19" s="619"/>
      <c r="M19" s="619"/>
      <c r="N19" s="619"/>
      <c r="O19" s="619"/>
      <c r="P19" s="619"/>
      <c r="Q19" s="620"/>
      <c r="R19" s="621">
        <v>135750</v>
      </c>
      <c r="S19" s="622"/>
      <c r="T19" s="622"/>
      <c r="U19" s="622"/>
      <c r="V19" s="622"/>
      <c r="W19" s="622"/>
      <c r="X19" s="622"/>
      <c r="Y19" s="623"/>
      <c r="Z19" s="659">
        <v>1.1000000000000001</v>
      </c>
      <c r="AA19" s="659"/>
      <c r="AB19" s="659"/>
      <c r="AC19" s="659"/>
      <c r="AD19" s="660">
        <v>135750</v>
      </c>
      <c r="AE19" s="660"/>
      <c r="AF19" s="660"/>
      <c r="AG19" s="660"/>
      <c r="AH19" s="660"/>
      <c r="AI19" s="660"/>
      <c r="AJ19" s="660"/>
      <c r="AK19" s="660"/>
      <c r="AL19" s="624">
        <v>1.7</v>
      </c>
      <c r="AM19" s="625"/>
      <c r="AN19" s="625"/>
      <c r="AO19" s="661"/>
      <c r="AP19" s="618" t="s">
        <v>259</v>
      </c>
      <c r="AQ19" s="619"/>
      <c r="AR19" s="619"/>
      <c r="AS19" s="619"/>
      <c r="AT19" s="619"/>
      <c r="AU19" s="619"/>
      <c r="AV19" s="619"/>
      <c r="AW19" s="619"/>
      <c r="AX19" s="619"/>
      <c r="AY19" s="619"/>
      <c r="AZ19" s="619"/>
      <c r="BA19" s="619"/>
      <c r="BB19" s="619"/>
      <c r="BC19" s="619"/>
      <c r="BD19" s="619"/>
      <c r="BE19" s="619"/>
      <c r="BF19" s="620"/>
      <c r="BG19" s="621">
        <v>100011</v>
      </c>
      <c r="BH19" s="622"/>
      <c r="BI19" s="622"/>
      <c r="BJ19" s="622"/>
      <c r="BK19" s="622"/>
      <c r="BL19" s="622"/>
      <c r="BM19" s="622"/>
      <c r="BN19" s="623"/>
      <c r="BO19" s="659">
        <v>2.2999999999999998</v>
      </c>
      <c r="BP19" s="659"/>
      <c r="BQ19" s="659"/>
      <c r="BR19" s="659"/>
      <c r="BS19" s="660" t="s">
        <v>122</v>
      </c>
      <c r="BT19" s="660"/>
      <c r="BU19" s="660"/>
      <c r="BV19" s="660"/>
      <c r="BW19" s="660"/>
      <c r="BX19" s="660"/>
      <c r="BY19" s="660"/>
      <c r="BZ19" s="660"/>
      <c r="CA19" s="660"/>
      <c r="CB19" s="700"/>
      <c r="CD19" s="618" t="s">
        <v>260</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c r="B20" s="688" t="s">
        <v>261</v>
      </c>
      <c r="C20" s="689"/>
      <c r="D20" s="689"/>
      <c r="E20" s="689"/>
      <c r="F20" s="689"/>
      <c r="G20" s="689"/>
      <c r="H20" s="689"/>
      <c r="I20" s="689"/>
      <c r="J20" s="689"/>
      <c r="K20" s="689"/>
      <c r="L20" s="689"/>
      <c r="M20" s="689"/>
      <c r="N20" s="689"/>
      <c r="O20" s="689"/>
      <c r="P20" s="689"/>
      <c r="Q20" s="690"/>
      <c r="R20" s="621">
        <v>759</v>
      </c>
      <c r="S20" s="622"/>
      <c r="T20" s="622"/>
      <c r="U20" s="622"/>
      <c r="V20" s="622"/>
      <c r="W20" s="622"/>
      <c r="X20" s="622"/>
      <c r="Y20" s="623"/>
      <c r="Z20" s="659">
        <v>0</v>
      </c>
      <c r="AA20" s="659"/>
      <c r="AB20" s="659"/>
      <c r="AC20" s="659"/>
      <c r="AD20" s="660">
        <v>759</v>
      </c>
      <c r="AE20" s="660"/>
      <c r="AF20" s="660"/>
      <c r="AG20" s="660"/>
      <c r="AH20" s="660"/>
      <c r="AI20" s="660"/>
      <c r="AJ20" s="660"/>
      <c r="AK20" s="660"/>
      <c r="AL20" s="624">
        <v>0</v>
      </c>
      <c r="AM20" s="625"/>
      <c r="AN20" s="625"/>
      <c r="AO20" s="661"/>
      <c r="AP20" s="618" t="s">
        <v>262</v>
      </c>
      <c r="AQ20" s="619"/>
      <c r="AR20" s="619"/>
      <c r="AS20" s="619"/>
      <c r="AT20" s="619"/>
      <c r="AU20" s="619"/>
      <c r="AV20" s="619"/>
      <c r="AW20" s="619"/>
      <c r="AX20" s="619"/>
      <c r="AY20" s="619"/>
      <c r="AZ20" s="619"/>
      <c r="BA20" s="619"/>
      <c r="BB20" s="619"/>
      <c r="BC20" s="619"/>
      <c r="BD20" s="619"/>
      <c r="BE20" s="619"/>
      <c r="BF20" s="620"/>
      <c r="BG20" s="621">
        <v>100011</v>
      </c>
      <c r="BH20" s="622"/>
      <c r="BI20" s="622"/>
      <c r="BJ20" s="622"/>
      <c r="BK20" s="622"/>
      <c r="BL20" s="622"/>
      <c r="BM20" s="622"/>
      <c r="BN20" s="623"/>
      <c r="BO20" s="659">
        <v>2.2999999999999998</v>
      </c>
      <c r="BP20" s="659"/>
      <c r="BQ20" s="659"/>
      <c r="BR20" s="659"/>
      <c r="BS20" s="660" t="s">
        <v>122</v>
      </c>
      <c r="BT20" s="660"/>
      <c r="BU20" s="660"/>
      <c r="BV20" s="660"/>
      <c r="BW20" s="660"/>
      <c r="BX20" s="660"/>
      <c r="BY20" s="660"/>
      <c r="BZ20" s="660"/>
      <c r="CA20" s="660"/>
      <c r="CB20" s="700"/>
      <c r="CD20" s="618" t="s">
        <v>263</v>
      </c>
      <c r="CE20" s="619"/>
      <c r="CF20" s="619"/>
      <c r="CG20" s="619"/>
      <c r="CH20" s="619"/>
      <c r="CI20" s="619"/>
      <c r="CJ20" s="619"/>
      <c r="CK20" s="619"/>
      <c r="CL20" s="619"/>
      <c r="CM20" s="619"/>
      <c r="CN20" s="619"/>
      <c r="CO20" s="619"/>
      <c r="CP20" s="619"/>
      <c r="CQ20" s="620"/>
      <c r="CR20" s="621">
        <v>12045915</v>
      </c>
      <c r="CS20" s="622"/>
      <c r="CT20" s="622"/>
      <c r="CU20" s="622"/>
      <c r="CV20" s="622"/>
      <c r="CW20" s="622"/>
      <c r="CX20" s="622"/>
      <c r="CY20" s="623"/>
      <c r="CZ20" s="659">
        <v>100</v>
      </c>
      <c r="DA20" s="659"/>
      <c r="DB20" s="659"/>
      <c r="DC20" s="659"/>
      <c r="DD20" s="627">
        <v>536207</v>
      </c>
      <c r="DE20" s="622"/>
      <c r="DF20" s="622"/>
      <c r="DG20" s="622"/>
      <c r="DH20" s="622"/>
      <c r="DI20" s="622"/>
      <c r="DJ20" s="622"/>
      <c r="DK20" s="622"/>
      <c r="DL20" s="622"/>
      <c r="DM20" s="622"/>
      <c r="DN20" s="622"/>
      <c r="DO20" s="622"/>
      <c r="DP20" s="623"/>
      <c r="DQ20" s="627">
        <v>9144430</v>
      </c>
      <c r="DR20" s="622"/>
      <c r="DS20" s="622"/>
      <c r="DT20" s="622"/>
      <c r="DU20" s="622"/>
      <c r="DV20" s="622"/>
      <c r="DW20" s="622"/>
      <c r="DX20" s="622"/>
      <c r="DY20" s="622"/>
      <c r="DZ20" s="622"/>
      <c r="EA20" s="622"/>
      <c r="EB20" s="622"/>
      <c r="EC20" s="658"/>
    </row>
    <row r="21" spans="2:133" ht="11.25" customHeight="1">
      <c r="B21" s="618" t="s">
        <v>264</v>
      </c>
      <c r="C21" s="619"/>
      <c r="D21" s="619"/>
      <c r="E21" s="619"/>
      <c r="F21" s="619"/>
      <c r="G21" s="619"/>
      <c r="H21" s="619"/>
      <c r="I21" s="619"/>
      <c r="J21" s="619"/>
      <c r="K21" s="619"/>
      <c r="L21" s="619"/>
      <c r="M21" s="619"/>
      <c r="N21" s="619"/>
      <c r="O21" s="619"/>
      <c r="P21" s="619"/>
      <c r="Q21" s="620"/>
      <c r="R21" s="621">
        <v>2470255</v>
      </c>
      <c r="S21" s="622"/>
      <c r="T21" s="622"/>
      <c r="U21" s="622"/>
      <c r="V21" s="622"/>
      <c r="W21" s="622"/>
      <c r="X21" s="622"/>
      <c r="Y21" s="623"/>
      <c r="Z21" s="659">
        <v>20.100000000000001</v>
      </c>
      <c r="AA21" s="659"/>
      <c r="AB21" s="659"/>
      <c r="AC21" s="659"/>
      <c r="AD21" s="660">
        <v>2279298</v>
      </c>
      <c r="AE21" s="660"/>
      <c r="AF21" s="660"/>
      <c r="AG21" s="660"/>
      <c r="AH21" s="660"/>
      <c r="AI21" s="660"/>
      <c r="AJ21" s="660"/>
      <c r="AK21" s="660"/>
      <c r="AL21" s="624">
        <v>29.4</v>
      </c>
      <c r="AM21" s="625"/>
      <c r="AN21" s="625"/>
      <c r="AO21" s="661"/>
      <c r="AP21" s="618" t="s">
        <v>265</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c r="B22" s="618" t="s">
        <v>266</v>
      </c>
      <c r="C22" s="619"/>
      <c r="D22" s="619"/>
      <c r="E22" s="619"/>
      <c r="F22" s="619"/>
      <c r="G22" s="619"/>
      <c r="H22" s="619"/>
      <c r="I22" s="619"/>
      <c r="J22" s="619"/>
      <c r="K22" s="619"/>
      <c r="L22" s="619"/>
      <c r="M22" s="619"/>
      <c r="N22" s="619"/>
      <c r="O22" s="619"/>
      <c r="P22" s="619"/>
      <c r="Q22" s="620"/>
      <c r="R22" s="621">
        <v>2279298</v>
      </c>
      <c r="S22" s="622"/>
      <c r="T22" s="622"/>
      <c r="U22" s="622"/>
      <c r="V22" s="622"/>
      <c r="W22" s="622"/>
      <c r="X22" s="622"/>
      <c r="Y22" s="623"/>
      <c r="Z22" s="659">
        <v>18.5</v>
      </c>
      <c r="AA22" s="659"/>
      <c r="AB22" s="659"/>
      <c r="AC22" s="659"/>
      <c r="AD22" s="660">
        <v>2279298</v>
      </c>
      <c r="AE22" s="660"/>
      <c r="AF22" s="660"/>
      <c r="AG22" s="660"/>
      <c r="AH22" s="660"/>
      <c r="AI22" s="660"/>
      <c r="AJ22" s="660"/>
      <c r="AK22" s="660"/>
      <c r="AL22" s="624">
        <v>29.4</v>
      </c>
      <c r="AM22" s="625"/>
      <c r="AN22" s="625"/>
      <c r="AO22" s="661"/>
      <c r="AP22" s="618" t="s">
        <v>267</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268</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c r="B23" s="618" t="s">
        <v>269</v>
      </c>
      <c r="C23" s="619"/>
      <c r="D23" s="619"/>
      <c r="E23" s="619"/>
      <c r="F23" s="619"/>
      <c r="G23" s="619"/>
      <c r="H23" s="619"/>
      <c r="I23" s="619"/>
      <c r="J23" s="619"/>
      <c r="K23" s="619"/>
      <c r="L23" s="619"/>
      <c r="M23" s="619"/>
      <c r="N23" s="619"/>
      <c r="O23" s="619"/>
      <c r="P23" s="619"/>
      <c r="Q23" s="620"/>
      <c r="R23" s="621">
        <v>190957</v>
      </c>
      <c r="S23" s="622"/>
      <c r="T23" s="622"/>
      <c r="U23" s="622"/>
      <c r="V23" s="622"/>
      <c r="W23" s="622"/>
      <c r="X23" s="622"/>
      <c r="Y23" s="623"/>
      <c r="Z23" s="659">
        <v>1.6</v>
      </c>
      <c r="AA23" s="659"/>
      <c r="AB23" s="659"/>
      <c r="AC23" s="659"/>
      <c r="AD23" s="660" t="s">
        <v>122</v>
      </c>
      <c r="AE23" s="660"/>
      <c r="AF23" s="660"/>
      <c r="AG23" s="660"/>
      <c r="AH23" s="660"/>
      <c r="AI23" s="660"/>
      <c r="AJ23" s="660"/>
      <c r="AK23" s="660"/>
      <c r="AL23" s="624" t="s">
        <v>122</v>
      </c>
      <c r="AM23" s="625"/>
      <c r="AN23" s="625"/>
      <c r="AO23" s="661"/>
      <c r="AP23" s="618" t="s">
        <v>270</v>
      </c>
      <c r="AQ23" s="698"/>
      <c r="AR23" s="698"/>
      <c r="AS23" s="698"/>
      <c r="AT23" s="698"/>
      <c r="AU23" s="698"/>
      <c r="AV23" s="698"/>
      <c r="AW23" s="698"/>
      <c r="AX23" s="698"/>
      <c r="AY23" s="698"/>
      <c r="AZ23" s="698"/>
      <c r="BA23" s="698"/>
      <c r="BB23" s="698"/>
      <c r="BC23" s="698"/>
      <c r="BD23" s="698"/>
      <c r="BE23" s="698"/>
      <c r="BF23" s="699"/>
      <c r="BG23" s="621">
        <v>100011</v>
      </c>
      <c r="BH23" s="622"/>
      <c r="BI23" s="622"/>
      <c r="BJ23" s="622"/>
      <c r="BK23" s="622"/>
      <c r="BL23" s="622"/>
      <c r="BM23" s="622"/>
      <c r="BN23" s="623"/>
      <c r="BO23" s="659">
        <v>2.2999999999999998</v>
      </c>
      <c r="BP23" s="659"/>
      <c r="BQ23" s="659"/>
      <c r="BR23" s="659"/>
      <c r="BS23" s="660" t="s">
        <v>122</v>
      </c>
      <c r="BT23" s="660"/>
      <c r="BU23" s="660"/>
      <c r="BV23" s="660"/>
      <c r="BW23" s="660"/>
      <c r="BX23" s="660"/>
      <c r="BY23" s="660"/>
      <c r="BZ23" s="660"/>
      <c r="CA23" s="660"/>
      <c r="CB23" s="700"/>
      <c r="CD23" s="673" t="s">
        <v>210</v>
      </c>
      <c r="CE23" s="674"/>
      <c r="CF23" s="674"/>
      <c r="CG23" s="674"/>
      <c r="CH23" s="674"/>
      <c r="CI23" s="674"/>
      <c r="CJ23" s="674"/>
      <c r="CK23" s="674"/>
      <c r="CL23" s="674"/>
      <c r="CM23" s="674"/>
      <c r="CN23" s="674"/>
      <c r="CO23" s="674"/>
      <c r="CP23" s="674"/>
      <c r="CQ23" s="675"/>
      <c r="CR23" s="673" t="s">
        <v>271</v>
      </c>
      <c r="CS23" s="674"/>
      <c r="CT23" s="674"/>
      <c r="CU23" s="674"/>
      <c r="CV23" s="674"/>
      <c r="CW23" s="674"/>
      <c r="CX23" s="674"/>
      <c r="CY23" s="675"/>
      <c r="CZ23" s="673" t="s">
        <v>272</v>
      </c>
      <c r="DA23" s="674"/>
      <c r="DB23" s="674"/>
      <c r="DC23" s="675"/>
      <c r="DD23" s="673" t="s">
        <v>273</v>
      </c>
      <c r="DE23" s="674"/>
      <c r="DF23" s="674"/>
      <c r="DG23" s="674"/>
      <c r="DH23" s="674"/>
      <c r="DI23" s="674"/>
      <c r="DJ23" s="674"/>
      <c r="DK23" s="675"/>
      <c r="DL23" s="711" t="s">
        <v>274</v>
      </c>
      <c r="DM23" s="712"/>
      <c r="DN23" s="712"/>
      <c r="DO23" s="712"/>
      <c r="DP23" s="712"/>
      <c r="DQ23" s="712"/>
      <c r="DR23" s="712"/>
      <c r="DS23" s="712"/>
      <c r="DT23" s="712"/>
      <c r="DU23" s="712"/>
      <c r="DV23" s="713"/>
      <c r="DW23" s="673" t="s">
        <v>275</v>
      </c>
      <c r="DX23" s="674"/>
      <c r="DY23" s="674"/>
      <c r="DZ23" s="674"/>
      <c r="EA23" s="674"/>
      <c r="EB23" s="674"/>
      <c r="EC23" s="675"/>
    </row>
    <row r="24" spans="2:133" ht="11.25" customHeight="1">
      <c r="B24" s="618" t="s">
        <v>276</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277</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278</v>
      </c>
      <c r="CE24" s="680"/>
      <c r="CF24" s="680"/>
      <c r="CG24" s="680"/>
      <c r="CH24" s="680"/>
      <c r="CI24" s="680"/>
      <c r="CJ24" s="680"/>
      <c r="CK24" s="680"/>
      <c r="CL24" s="680"/>
      <c r="CM24" s="680"/>
      <c r="CN24" s="680"/>
      <c r="CO24" s="680"/>
      <c r="CP24" s="680"/>
      <c r="CQ24" s="681"/>
      <c r="CR24" s="676">
        <v>6111591</v>
      </c>
      <c r="CS24" s="677"/>
      <c r="CT24" s="677"/>
      <c r="CU24" s="677"/>
      <c r="CV24" s="677"/>
      <c r="CW24" s="677"/>
      <c r="CX24" s="677"/>
      <c r="CY24" s="702"/>
      <c r="CZ24" s="703">
        <v>50.7</v>
      </c>
      <c r="DA24" s="685"/>
      <c r="DB24" s="685"/>
      <c r="DC24" s="705"/>
      <c r="DD24" s="701">
        <v>4606851</v>
      </c>
      <c r="DE24" s="677"/>
      <c r="DF24" s="677"/>
      <c r="DG24" s="677"/>
      <c r="DH24" s="677"/>
      <c r="DI24" s="677"/>
      <c r="DJ24" s="677"/>
      <c r="DK24" s="702"/>
      <c r="DL24" s="701">
        <v>3671905</v>
      </c>
      <c r="DM24" s="677"/>
      <c r="DN24" s="677"/>
      <c r="DO24" s="677"/>
      <c r="DP24" s="677"/>
      <c r="DQ24" s="677"/>
      <c r="DR24" s="677"/>
      <c r="DS24" s="677"/>
      <c r="DT24" s="677"/>
      <c r="DU24" s="677"/>
      <c r="DV24" s="702"/>
      <c r="DW24" s="703">
        <v>47.1</v>
      </c>
      <c r="DX24" s="685"/>
      <c r="DY24" s="685"/>
      <c r="DZ24" s="685"/>
      <c r="EA24" s="685"/>
      <c r="EB24" s="685"/>
      <c r="EC24" s="704"/>
    </row>
    <row r="25" spans="2:133" ht="11.25" customHeight="1">
      <c r="B25" s="618" t="s">
        <v>279</v>
      </c>
      <c r="C25" s="619"/>
      <c r="D25" s="619"/>
      <c r="E25" s="619"/>
      <c r="F25" s="619"/>
      <c r="G25" s="619"/>
      <c r="H25" s="619"/>
      <c r="I25" s="619"/>
      <c r="J25" s="619"/>
      <c r="K25" s="619"/>
      <c r="L25" s="619"/>
      <c r="M25" s="619"/>
      <c r="N25" s="619"/>
      <c r="O25" s="619"/>
      <c r="P25" s="619"/>
      <c r="Q25" s="620"/>
      <c r="R25" s="621">
        <v>7930224</v>
      </c>
      <c r="S25" s="622"/>
      <c r="T25" s="622"/>
      <c r="U25" s="622"/>
      <c r="V25" s="622"/>
      <c r="W25" s="622"/>
      <c r="X25" s="622"/>
      <c r="Y25" s="623"/>
      <c r="Z25" s="659">
        <v>64.5</v>
      </c>
      <c r="AA25" s="659"/>
      <c r="AB25" s="659"/>
      <c r="AC25" s="659"/>
      <c r="AD25" s="660">
        <v>7639256</v>
      </c>
      <c r="AE25" s="660"/>
      <c r="AF25" s="660"/>
      <c r="AG25" s="660"/>
      <c r="AH25" s="660"/>
      <c r="AI25" s="660"/>
      <c r="AJ25" s="660"/>
      <c r="AK25" s="660"/>
      <c r="AL25" s="624">
        <v>98.4</v>
      </c>
      <c r="AM25" s="625"/>
      <c r="AN25" s="625"/>
      <c r="AO25" s="661"/>
      <c r="AP25" s="618" t="s">
        <v>280</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281</v>
      </c>
      <c r="CE25" s="619"/>
      <c r="CF25" s="619"/>
      <c r="CG25" s="619"/>
      <c r="CH25" s="619"/>
      <c r="CI25" s="619"/>
      <c r="CJ25" s="619"/>
      <c r="CK25" s="619"/>
      <c r="CL25" s="619"/>
      <c r="CM25" s="619"/>
      <c r="CN25" s="619"/>
      <c r="CO25" s="619"/>
      <c r="CP25" s="619"/>
      <c r="CQ25" s="620"/>
      <c r="CR25" s="621">
        <v>2939695</v>
      </c>
      <c r="CS25" s="634"/>
      <c r="CT25" s="634"/>
      <c r="CU25" s="634"/>
      <c r="CV25" s="634"/>
      <c r="CW25" s="634"/>
      <c r="CX25" s="634"/>
      <c r="CY25" s="635"/>
      <c r="CZ25" s="624">
        <v>24.4</v>
      </c>
      <c r="DA25" s="636"/>
      <c r="DB25" s="636"/>
      <c r="DC25" s="637"/>
      <c r="DD25" s="627">
        <v>2712701</v>
      </c>
      <c r="DE25" s="634"/>
      <c r="DF25" s="634"/>
      <c r="DG25" s="634"/>
      <c r="DH25" s="634"/>
      <c r="DI25" s="634"/>
      <c r="DJ25" s="634"/>
      <c r="DK25" s="635"/>
      <c r="DL25" s="627">
        <v>2131285</v>
      </c>
      <c r="DM25" s="634"/>
      <c r="DN25" s="634"/>
      <c r="DO25" s="634"/>
      <c r="DP25" s="634"/>
      <c r="DQ25" s="634"/>
      <c r="DR25" s="634"/>
      <c r="DS25" s="634"/>
      <c r="DT25" s="634"/>
      <c r="DU25" s="634"/>
      <c r="DV25" s="635"/>
      <c r="DW25" s="624">
        <v>27.4</v>
      </c>
      <c r="DX25" s="636"/>
      <c r="DY25" s="636"/>
      <c r="DZ25" s="636"/>
      <c r="EA25" s="636"/>
      <c r="EB25" s="636"/>
      <c r="EC25" s="648"/>
    </row>
    <row r="26" spans="2:133" ht="11.25" customHeight="1">
      <c r="B26" s="618" t="s">
        <v>282</v>
      </c>
      <c r="C26" s="619"/>
      <c r="D26" s="619"/>
      <c r="E26" s="619"/>
      <c r="F26" s="619"/>
      <c r="G26" s="619"/>
      <c r="H26" s="619"/>
      <c r="I26" s="619"/>
      <c r="J26" s="619"/>
      <c r="K26" s="619"/>
      <c r="L26" s="619"/>
      <c r="M26" s="619"/>
      <c r="N26" s="619"/>
      <c r="O26" s="619"/>
      <c r="P26" s="619"/>
      <c r="Q26" s="620"/>
      <c r="R26" s="621">
        <v>3557</v>
      </c>
      <c r="S26" s="622"/>
      <c r="T26" s="622"/>
      <c r="U26" s="622"/>
      <c r="V26" s="622"/>
      <c r="W26" s="622"/>
      <c r="X26" s="622"/>
      <c r="Y26" s="623"/>
      <c r="Z26" s="659">
        <v>0</v>
      </c>
      <c r="AA26" s="659"/>
      <c r="AB26" s="659"/>
      <c r="AC26" s="659"/>
      <c r="AD26" s="660">
        <v>3557</v>
      </c>
      <c r="AE26" s="660"/>
      <c r="AF26" s="660"/>
      <c r="AG26" s="660"/>
      <c r="AH26" s="660"/>
      <c r="AI26" s="660"/>
      <c r="AJ26" s="660"/>
      <c r="AK26" s="660"/>
      <c r="AL26" s="624">
        <v>0</v>
      </c>
      <c r="AM26" s="625"/>
      <c r="AN26" s="625"/>
      <c r="AO26" s="661"/>
      <c r="AP26" s="618" t="s">
        <v>283</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284</v>
      </c>
      <c r="CE26" s="619"/>
      <c r="CF26" s="619"/>
      <c r="CG26" s="619"/>
      <c r="CH26" s="619"/>
      <c r="CI26" s="619"/>
      <c r="CJ26" s="619"/>
      <c r="CK26" s="619"/>
      <c r="CL26" s="619"/>
      <c r="CM26" s="619"/>
      <c r="CN26" s="619"/>
      <c r="CO26" s="619"/>
      <c r="CP26" s="619"/>
      <c r="CQ26" s="620"/>
      <c r="CR26" s="621">
        <v>1615594</v>
      </c>
      <c r="CS26" s="622"/>
      <c r="CT26" s="622"/>
      <c r="CU26" s="622"/>
      <c r="CV26" s="622"/>
      <c r="CW26" s="622"/>
      <c r="CX26" s="622"/>
      <c r="CY26" s="623"/>
      <c r="CZ26" s="624">
        <v>13.4</v>
      </c>
      <c r="DA26" s="636"/>
      <c r="DB26" s="636"/>
      <c r="DC26" s="637"/>
      <c r="DD26" s="627">
        <v>1539779</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c r="B27" s="618" t="s">
        <v>285</v>
      </c>
      <c r="C27" s="619"/>
      <c r="D27" s="619"/>
      <c r="E27" s="619"/>
      <c r="F27" s="619"/>
      <c r="G27" s="619"/>
      <c r="H27" s="619"/>
      <c r="I27" s="619"/>
      <c r="J27" s="619"/>
      <c r="K27" s="619"/>
      <c r="L27" s="619"/>
      <c r="M27" s="619"/>
      <c r="N27" s="619"/>
      <c r="O27" s="619"/>
      <c r="P27" s="619"/>
      <c r="Q27" s="620"/>
      <c r="R27" s="621">
        <v>769</v>
      </c>
      <c r="S27" s="622"/>
      <c r="T27" s="622"/>
      <c r="U27" s="622"/>
      <c r="V27" s="622"/>
      <c r="W27" s="622"/>
      <c r="X27" s="622"/>
      <c r="Y27" s="623"/>
      <c r="Z27" s="659">
        <v>0</v>
      </c>
      <c r="AA27" s="659"/>
      <c r="AB27" s="659"/>
      <c r="AC27" s="659"/>
      <c r="AD27" s="660" t="s">
        <v>122</v>
      </c>
      <c r="AE27" s="660"/>
      <c r="AF27" s="660"/>
      <c r="AG27" s="660"/>
      <c r="AH27" s="660"/>
      <c r="AI27" s="660"/>
      <c r="AJ27" s="660"/>
      <c r="AK27" s="660"/>
      <c r="AL27" s="624" t="s">
        <v>122</v>
      </c>
      <c r="AM27" s="625"/>
      <c r="AN27" s="625"/>
      <c r="AO27" s="661"/>
      <c r="AP27" s="618" t="s">
        <v>286</v>
      </c>
      <c r="AQ27" s="619"/>
      <c r="AR27" s="619"/>
      <c r="AS27" s="619"/>
      <c r="AT27" s="619"/>
      <c r="AU27" s="619"/>
      <c r="AV27" s="619"/>
      <c r="AW27" s="619"/>
      <c r="AX27" s="619"/>
      <c r="AY27" s="619"/>
      <c r="AZ27" s="619"/>
      <c r="BA27" s="619"/>
      <c r="BB27" s="619"/>
      <c r="BC27" s="619"/>
      <c r="BD27" s="619"/>
      <c r="BE27" s="619"/>
      <c r="BF27" s="620"/>
      <c r="BG27" s="621">
        <v>4278188</v>
      </c>
      <c r="BH27" s="622"/>
      <c r="BI27" s="622"/>
      <c r="BJ27" s="622"/>
      <c r="BK27" s="622"/>
      <c r="BL27" s="622"/>
      <c r="BM27" s="622"/>
      <c r="BN27" s="623"/>
      <c r="BO27" s="659">
        <v>100</v>
      </c>
      <c r="BP27" s="659"/>
      <c r="BQ27" s="659"/>
      <c r="BR27" s="659"/>
      <c r="BS27" s="660">
        <v>75366</v>
      </c>
      <c r="BT27" s="660"/>
      <c r="BU27" s="660"/>
      <c r="BV27" s="660"/>
      <c r="BW27" s="660"/>
      <c r="BX27" s="660"/>
      <c r="BY27" s="660"/>
      <c r="BZ27" s="660"/>
      <c r="CA27" s="660"/>
      <c r="CB27" s="700"/>
      <c r="CD27" s="618" t="s">
        <v>287</v>
      </c>
      <c r="CE27" s="619"/>
      <c r="CF27" s="619"/>
      <c r="CG27" s="619"/>
      <c r="CH27" s="619"/>
      <c r="CI27" s="619"/>
      <c r="CJ27" s="619"/>
      <c r="CK27" s="619"/>
      <c r="CL27" s="619"/>
      <c r="CM27" s="619"/>
      <c r="CN27" s="619"/>
      <c r="CO27" s="619"/>
      <c r="CP27" s="619"/>
      <c r="CQ27" s="620"/>
      <c r="CR27" s="621">
        <v>2256615</v>
      </c>
      <c r="CS27" s="634"/>
      <c r="CT27" s="634"/>
      <c r="CU27" s="634"/>
      <c r="CV27" s="634"/>
      <c r="CW27" s="634"/>
      <c r="CX27" s="634"/>
      <c r="CY27" s="635"/>
      <c r="CZ27" s="624">
        <v>18.7</v>
      </c>
      <c r="DA27" s="636"/>
      <c r="DB27" s="636"/>
      <c r="DC27" s="637"/>
      <c r="DD27" s="627">
        <v>978869</v>
      </c>
      <c r="DE27" s="634"/>
      <c r="DF27" s="634"/>
      <c r="DG27" s="634"/>
      <c r="DH27" s="634"/>
      <c r="DI27" s="634"/>
      <c r="DJ27" s="634"/>
      <c r="DK27" s="635"/>
      <c r="DL27" s="627">
        <v>625339</v>
      </c>
      <c r="DM27" s="634"/>
      <c r="DN27" s="634"/>
      <c r="DO27" s="634"/>
      <c r="DP27" s="634"/>
      <c r="DQ27" s="634"/>
      <c r="DR27" s="634"/>
      <c r="DS27" s="634"/>
      <c r="DT27" s="634"/>
      <c r="DU27" s="634"/>
      <c r="DV27" s="635"/>
      <c r="DW27" s="624">
        <v>8</v>
      </c>
      <c r="DX27" s="636"/>
      <c r="DY27" s="636"/>
      <c r="DZ27" s="636"/>
      <c r="EA27" s="636"/>
      <c r="EB27" s="636"/>
      <c r="EC27" s="648"/>
    </row>
    <row r="28" spans="2:133" ht="11.25" customHeight="1">
      <c r="B28" s="618" t="s">
        <v>288</v>
      </c>
      <c r="C28" s="619"/>
      <c r="D28" s="619"/>
      <c r="E28" s="619"/>
      <c r="F28" s="619"/>
      <c r="G28" s="619"/>
      <c r="H28" s="619"/>
      <c r="I28" s="619"/>
      <c r="J28" s="619"/>
      <c r="K28" s="619"/>
      <c r="L28" s="619"/>
      <c r="M28" s="619"/>
      <c r="N28" s="619"/>
      <c r="O28" s="619"/>
      <c r="P28" s="619"/>
      <c r="Q28" s="620"/>
      <c r="R28" s="621">
        <v>157944</v>
      </c>
      <c r="S28" s="622"/>
      <c r="T28" s="622"/>
      <c r="U28" s="622"/>
      <c r="V28" s="622"/>
      <c r="W28" s="622"/>
      <c r="X28" s="622"/>
      <c r="Y28" s="623"/>
      <c r="Z28" s="659">
        <v>1.3</v>
      </c>
      <c r="AA28" s="659"/>
      <c r="AB28" s="659"/>
      <c r="AC28" s="659"/>
      <c r="AD28" s="660">
        <v>85692</v>
      </c>
      <c r="AE28" s="660"/>
      <c r="AF28" s="660"/>
      <c r="AG28" s="660"/>
      <c r="AH28" s="660"/>
      <c r="AI28" s="660"/>
      <c r="AJ28" s="660"/>
      <c r="AK28" s="660"/>
      <c r="AL28" s="624">
        <v>1.1000000000000001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289</v>
      </c>
      <c r="CE28" s="619"/>
      <c r="CF28" s="619"/>
      <c r="CG28" s="619"/>
      <c r="CH28" s="619"/>
      <c r="CI28" s="619"/>
      <c r="CJ28" s="619"/>
      <c r="CK28" s="619"/>
      <c r="CL28" s="619"/>
      <c r="CM28" s="619"/>
      <c r="CN28" s="619"/>
      <c r="CO28" s="619"/>
      <c r="CP28" s="619"/>
      <c r="CQ28" s="620"/>
      <c r="CR28" s="621">
        <v>915281</v>
      </c>
      <c r="CS28" s="622"/>
      <c r="CT28" s="622"/>
      <c r="CU28" s="622"/>
      <c r="CV28" s="622"/>
      <c r="CW28" s="622"/>
      <c r="CX28" s="622"/>
      <c r="CY28" s="623"/>
      <c r="CZ28" s="624">
        <v>7.6</v>
      </c>
      <c r="DA28" s="636"/>
      <c r="DB28" s="636"/>
      <c r="DC28" s="637"/>
      <c r="DD28" s="627">
        <v>915281</v>
      </c>
      <c r="DE28" s="622"/>
      <c r="DF28" s="622"/>
      <c r="DG28" s="622"/>
      <c r="DH28" s="622"/>
      <c r="DI28" s="622"/>
      <c r="DJ28" s="622"/>
      <c r="DK28" s="623"/>
      <c r="DL28" s="627">
        <v>915281</v>
      </c>
      <c r="DM28" s="622"/>
      <c r="DN28" s="622"/>
      <c r="DO28" s="622"/>
      <c r="DP28" s="622"/>
      <c r="DQ28" s="622"/>
      <c r="DR28" s="622"/>
      <c r="DS28" s="622"/>
      <c r="DT28" s="622"/>
      <c r="DU28" s="622"/>
      <c r="DV28" s="623"/>
      <c r="DW28" s="624">
        <v>11.8</v>
      </c>
      <c r="DX28" s="636"/>
      <c r="DY28" s="636"/>
      <c r="DZ28" s="636"/>
      <c r="EA28" s="636"/>
      <c r="EB28" s="636"/>
      <c r="EC28" s="648"/>
    </row>
    <row r="29" spans="2:133" ht="11.25" customHeight="1">
      <c r="B29" s="618" t="s">
        <v>290</v>
      </c>
      <c r="C29" s="619"/>
      <c r="D29" s="619"/>
      <c r="E29" s="619"/>
      <c r="F29" s="619"/>
      <c r="G29" s="619"/>
      <c r="H29" s="619"/>
      <c r="I29" s="619"/>
      <c r="J29" s="619"/>
      <c r="K29" s="619"/>
      <c r="L29" s="619"/>
      <c r="M29" s="619"/>
      <c r="N29" s="619"/>
      <c r="O29" s="619"/>
      <c r="P29" s="619"/>
      <c r="Q29" s="620"/>
      <c r="R29" s="621">
        <v>21762</v>
      </c>
      <c r="S29" s="622"/>
      <c r="T29" s="622"/>
      <c r="U29" s="622"/>
      <c r="V29" s="622"/>
      <c r="W29" s="622"/>
      <c r="X29" s="622"/>
      <c r="Y29" s="623"/>
      <c r="Z29" s="659">
        <v>0.2</v>
      </c>
      <c r="AA29" s="659"/>
      <c r="AB29" s="659"/>
      <c r="AC29" s="659"/>
      <c r="AD29" s="660">
        <v>2</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291</v>
      </c>
      <c r="CE29" s="641"/>
      <c r="CF29" s="618" t="s">
        <v>66</v>
      </c>
      <c r="CG29" s="619"/>
      <c r="CH29" s="619"/>
      <c r="CI29" s="619"/>
      <c r="CJ29" s="619"/>
      <c r="CK29" s="619"/>
      <c r="CL29" s="619"/>
      <c r="CM29" s="619"/>
      <c r="CN29" s="619"/>
      <c r="CO29" s="619"/>
      <c r="CP29" s="619"/>
      <c r="CQ29" s="620"/>
      <c r="CR29" s="621">
        <v>915281</v>
      </c>
      <c r="CS29" s="634"/>
      <c r="CT29" s="634"/>
      <c r="CU29" s="634"/>
      <c r="CV29" s="634"/>
      <c r="CW29" s="634"/>
      <c r="CX29" s="634"/>
      <c r="CY29" s="635"/>
      <c r="CZ29" s="624">
        <v>7.6</v>
      </c>
      <c r="DA29" s="636"/>
      <c r="DB29" s="636"/>
      <c r="DC29" s="637"/>
      <c r="DD29" s="627">
        <v>915281</v>
      </c>
      <c r="DE29" s="634"/>
      <c r="DF29" s="634"/>
      <c r="DG29" s="634"/>
      <c r="DH29" s="634"/>
      <c r="DI29" s="634"/>
      <c r="DJ29" s="634"/>
      <c r="DK29" s="635"/>
      <c r="DL29" s="627">
        <v>915281</v>
      </c>
      <c r="DM29" s="634"/>
      <c r="DN29" s="634"/>
      <c r="DO29" s="634"/>
      <c r="DP29" s="634"/>
      <c r="DQ29" s="634"/>
      <c r="DR29" s="634"/>
      <c r="DS29" s="634"/>
      <c r="DT29" s="634"/>
      <c r="DU29" s="634"/>
      <c r="DV29" s="635"/>
      <c r="DW29" s="624">
        <v>11.8</v>
      </c>
      <c r="DX29" s="636"/>
      <c r="DY29" s="636"/>
      <c r="DZ29" s="636"/>
      <c r="EA29" s="636"/>
      <c r="EB29" s="636"/>
      <c r="EC29" s="648"/>
    </row>
    <row r="30" spans="2:133" ht="11.25" customHeight="1">
      <c r="B30" s="618" t="s">
        <v>292</v>
      </c>
      <c r="C30" s="619"/>
      <c r="D30" s="619"/>
      <c r="E30" s="619"/>
      <c r="F30" s="619"/>
      <c r="G30" s="619"/>
      <c r="H30" s="619"/>
      <c r="I30" s="619"/>
      <c r="J30" s="619"/>
      <c r="K30" s="619"/>
      <c r="L30" s="619"/>
      <c r="M30" s="619"/>
      <c r="N30" s="619"/>
      <c r="O30" s="619"/>
      <c r="P30" s="619"/>
      <c r="Q30" s="620"/>
      <c r="R30" s="621">
        <v>1589697</v>
      </c>
      <c r="S30" s="622"/>
      <c r="T30" s="622"/>
      <c r="U30" s="622"/>
      <c r="V30" s="622"/>
      <c r="W30" s="622"/>
      <c r="X30" s="622"/>
      <c r="Y30" s="623"/>
      <c r="Z30" s="659">
        <v>12.9</v>
      </c>
      <c r="AA30" s="659"/>
      <c r="AB30" s="659"/>
      <c r="AC30" s="659"/>
      <c r="AD30" s="660" t="s">
        <v>122</v>
      </c>
      <c r="AE30" s="660"/>
      <c r="AF30" s="660"/>
      <c r="AG30" s="660"/>
      <c r="AH30" s="660"/>
      <c r="AI30" s="660"/>
      <c r="AJ30" s="660"/>
      <c r="AK30" s="660"/>
      <c r="AL30" s="624" t="s">
        <v>122</v>
      </c>
      <c r="AM30" s="625"/>
      <c r="AN30" s="625"/>
      <c r="AO30" s="661"/>
      <c r="AP30" s="673" t="s">
        <v>210</v>
      </c>
      <c r="AQ30" s="674"/>
      <c r="AR30" s="674"/>
      <c r="AS30" s="674"/>
      <c r="AT30" s="674"/>
      <c r="AU30" s="674"/>
      <c r="AV30" s="674"/>
      <c r="AW30" s="674"/>
      <c r="AX30" s="674"/>
      <c r="AY30" s="674"/>
      <c r="AZ30" s="674"/>
      <c r="BA30" s="674"/>
      <c r="BB30" s="674"/>
      <c r="BC30" s="674"/>
      <c r="BD30" s="674"/>
      <c r="BE30" s="674"/>
      <c r="BF30" s="675"/>
      <c r="BG30" s="673" t="s">
        <v>293</v>
      </c>
      <c r="BH30" s="696"/>
      <c r="BI30" s="696"/>
      <c r="BJ30" s="696"/>
      <c r="BK30" s="696"/>
      <c r="BL30" s="696"/>
      <c r="BM30" s="696"/>
      <c r="BN30" s="696"/>
      <c r="BO30" s="696"/>
      <c r="BP30" s="696"/>
      <c r="BQ30" s="697"/>
      <c r="BR30" s="673" t="s">
        <v>294</v>
      </c>
      <c r="BS30" s="696"/>
      <c r="BT30" s="696"/>
      <c r="BU30" s="696"/>
      <c r="BV30" s="696"/>
      <c r="BW30" s="696"/>
      <c r="BX30" s="696"/>
      <c r="BY30" s="696"/>
      <c r="BZ30" s="696"/>
      <c r="CA30" s="696"/>
      <c r="CB30" s="697"/>
      <c r="CD30" s="642"/>
      <c r="CE30" s="643"/>
      <c r="CF30" s="618" t="s">
        <v>295</v>
      </c>
      <c r="CG30" s="619"/>
      <c r="CH30" s="619"/>
      <c r="CI30" s="619"/>
      <c r="CJ30" s="619"/>
      <c r="CK30" s="619"/>
      <c r="CL30" s="619"/>
      <c r="CM30" s="619"/>
      <c r="CN30" s="619"/>
      <c r="CO30" s="619"/>
      <c r="CP30" s="619"/>
      <c r="CQ30" s="620"/>
      <c r="CR30" s="621">
        <v>892937</v>
      </c>
      <c r="CS30" s="622"/>
      <c r="CT30" s="622"/>
      <c r="CU30" s="622"/>
      <c r="CV30" s="622"/>
      <c r="CW30" s="622"/>
      <c r="CX30" s="622"/>
      <c r="CY30" s="623"/>
      <c r="CZ30" s="624">
        <v>7.4</v>
      </c>
      <c r="DA30" s="636"/>
      <c r="DB30" s="636"/>
      <c r="DC30" s="637"/>
      <c r="DD30" s="627">
        <v>892937</v>
      </c>
      <c r="DE30" s="622"/>
      <c r="DF30" s="622"/>
      <c r="DG30" s="622"/>
      <c r="DH30" s="622"/>
      <c r="DI30" s="622"/>
      <c r="DJ30" s="622"/>
      <c r="DK30" s="623"/>
      <c r="DL30" s="627">
        <v>892937</v>
      </c>
      <c r="DM30" s="622"/>
      <c r="DN30" s="622"/>
      <c r="DO30" s="622"/>
      <c r="DP30" s="622"/>
      <c r="DQ30" s="622"/>
      <c r="DR30" s="622"/>
      <c r="DS30" s="622"/>
      <c r="DT30" s="622"/>
      <c r="DU30" s="622"/>
      <c r="DV30" s="623"/>
      <c r="DW30" s="624">
        <v>11.5</v>
      </c>
      <c r="DX30" s="636"/>
      <c r="DY30" s="636"/>
      <c r="DZ30" s="636"/>
      <c r="EA30" s="636"/>
      <c r="EB30" s="636"/>
      <c r="EC30" s="648"/>
    </row>
    <row r="31" spans="2:133" ht="11.25" customHeight="1">
      <c r="B31" s="688" t="s">
        <v>296</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297</v>
      </c>
      <c r="AQ31" s="692"/>
      <c r="AR31" s="692"/>
      <c r="AS31" s="692"/>
      <c r="AT31" s="693" t="s">
        <v>298</v>
      </c>
      <c r="AU31" s="206"/>
      <c r="AV31" s="206"/>
      <c r="AW31" s="206"/>
      <c r="AX31" s="679" t="s">
        <v>176</v>
      </c>
      <c r="AY31" s="680"/>
      <c r="AZ31" s="680"/>
      <c r="BA31" s="680"/>
      <c r="BB31" s="680"/>
      <c r="BC31" s="680"/>
      <c r="BD31" s="680"/>
      <c r="BE31" s="680"/>
      <c r="BF31" s="681"/>
      <c r="BG31" s="683">
        <v>99.8</v>
      </c>
      <c r="BH31" s="684"/>
      <c r="BI31" s="684"/>
      <c r="BJ31" s="684"/>
      <c r="BK31" s="684"/>
      <c r="BL31" s="684"/>
      <c r="BM31" s="685">
        <v>97.4</v>
      </c>
      <c r="BN31" s="684"/>
      <c r="BO31" s="684"/>
      <c r="BP31" s="684"/>
      <c r="BQ31" s="686"/>
      <c r="BR31" s="683">
        <v>99.6</v>
      </c>
      <c r="BS31" s="684"/>
      <c r="BT31" s="684"/>
      <c r="BU31" s="684"/>
      <c r="BV31" s="684"/>
      <c r="BW31" s="684"/>
      <c r="BX31" s="685">
        <v>96.9</v>
      </c>
      <c r="BY31" s="684"/>
      <c r="BZ31" s="684"/>
      <c r="CA31" s="684"/>
      <c r="CB31" s="686"/>
      <c r="CD31" s="642"/>
      <c r="CE31" s="643"/>
      <c r="CF31" s="618" t="s">
        <v>299</v>
      </c>
      <c r="CG31" s="619"/>
      <c r="CH31" s="619"/>
      <c r="CI31" s="619"/>
      <c r="CJ31" s="619"/>
      <c r="CK31" s="619"/>
      <c r="CL31" s="619"/>
      <c r="CM31" s="619"/>
      <c r="CN31" s="619"/>
      <c r="CO31" s="619"/>
      <c r="CP31" s="619"/>
      <c r="CQ31" s="620"/>
      <c r="CR31" s="621">
        <v>22344</v>
      </c>
      <c r="CS31" s="634"/>
      <c r="CT31" s="634"/>
      <c r="CU31" s="634"/>
      <c r="CV31" s="634"/>
      <c r="CW31" s="634"/>
      <c r="CX31" s="634"/>
      <c r="CY31" s="635"/>
      <c r="CZ31" s="624">
        <v>0.2</v>
      </c>
      <c r="DA31" s="636"/>
      <c r="DB31" s="636"/>
      <c r="DC31" s="637"/>
      <c r="DD31" s="627">
        <v>22344</v>
      </c>
      <c r="DE31" s="634"/>
      <c r="DF31" s="634"/>
      <c r="DG31" s="634"/>
      <c r="DH31" s="634"/>
      <c r="DI31" s="634"/>
      <c r="DJ31" s="634"/>
      <c r="DK31" s="635"/>
      <c r="DL31" s="627">
        <v>22344</v>
      </c>
      <c r="DM31" s="634"/>
      <c r="DN31" s="634"/>
      <c r="DO31" s="634"/>
      <c r="DP31" s="634"/>
      <c r="DQ31" s="634"/>
      <c r="DR31" s="634"/>
      <c r="DS31" s="634"/>
      <c r="DT31" s="634"/>
      <c r="DU31" s="634"/>
      <c r="DV31" s="635"/>
      <c r="DW31" s="624">
        <v>0.3</v>
      </c>
      <c r="DX31" s="636"/>
      <c r="DY31" s="636"/>
      <c r="DZ31" s="636"/>
      <c r="EA31" s="636"/>
      <c r="EB31" s="636"/>
      <c r="EC31" s="648"/>
    </row>
    <row r="32" spans="2:133" ht="11.25" customHeight="1">
      <c r="B32" s="618" t="s">
        <v>300</v>
      </c>
      <c r="C32" s="619"/>
      <c r="D32" s="619"/>
      <c r="E32" s="619"/>
      <c r="F32" s="619"/>
      <c r="G32" s="619"/>
      <c r="H32" s="619"/>
      <c r="I32" s="619"/>
      <c r="J32" s="619"/>
      <c r="K32" s="619"/>
      <c r="L32" s="619"/>
      <c r="M32" s="619"/>
      <c r="N32" s="619"/>
      <c r="O32" s="619"/>
      <c r="P32" s="619"/>
      <c r="Q32" s="620"/>
      <c r="R32" s="621">
        <v>788250</v>
      </c>
      <c r="S32" s="622"/>
      <c r="T32" s="622"/>
      <c r="U32" s="622"/>
      <c r="V32" s="622"/>
      <c r="W32" s="622"/>
      <c r="X32" s="622"/>
      <c r="Y32" s="623"/>
      <c r="Z32" s="659">
        <v>6.4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301</v>
      </c>
      <c r="AX32" s="618" t="s">
        <v>302</v>
      </c>
      <c r="AY32" s="619"/>
      <c r="AZ32" s="619"/>
      <c r="BA32" s="619"/>
      <c r="BB32" s="619"/>
      <c r="BC32" s="619"/>
      <c r="BD32" s="619"/>
      <c r="BE32" s="619"/>
      <c r="BF32" s="620"/>
      <c r="BG32" s="687">
        <v>99.9</v>
      </c>
      <c r="BH32" s="634"/>
      <c r="BI32" s="634"/>
      <c r="BJ32" s="634"/>
      <c r="BK32" s="634"/>
      <c r="BL32" s="634"/>
      <c r="BM32" s="625">
        <v>99</v>
      </c>
      <c r="BN32" s="634"/>
      <c r="BO32" s="634"/>
      <c r="BP32" s="634"/>
      <c r="BQ32" s="657"/>
      <c r="BR32" s="687">
        <v>99.6</v>
      </c>
      <c r="BS32" s="634"/>
      <c r="BT32" s="634"/>
      <c r="BU32" s="634"/>
      <c r="BV32" s="634"/>
      <c r="BW32" s="634"/>
      <c r="BX32" s="625">
        <v>98.3</v>
      </c>
      <c r="BY32" s="634"/>
      <c r="BZ32" s="634"/>
      <c r="CA32" s="634"/>
      <c r="CB32" s="657"/>
      <c r="CD32" s="644"/>
      <c r="CE32" s="645"/>
      <c r="CF32" s="618" t="s">
        <v>303</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c r="B33" s="618" t="s">
        <v>304</v>
      </c>
      <c r="C33" s="619"/>
      <c r="D33" s="619"/>
      <c r="E33" s="619"/>
      <c r="F33" s="619"/>
      <c r="G33" s="619"/>
      <c r="H33" s="619"/>
      <c r="I33" s="619"/>
      <c r="J33" s="619"/>
      <c r="K33" s="619"/>
      <c r="L33" s="619"/>
      <c r="M33" s="619"/>
      <c r="N33" s="619"/>
      <c r="O33" s="619"/>
      <c r="P33" s="619"/>
      <c r="Q33" s="620"/>
      <c r="R33" s="621">
        <v>49530</v>
      </c>
      <c r="S33" s="622"/>
      <c r="T33" s="622"/>
      <c r="U33" s="622"/>
      <c r="V33" s="622"/>
      <c r="W33" s="622"/>
      <c r="X33" s="622"/>
      <c r="Y33" s="623"/>
      <c r="Z33" s="659">
        <v>0.4</v>
      </c>
      <c r="AA33" s="659"/>
      <c r="AB33" s="659"/>
      <c r="AC33" s="659"/>
      <c r="AD33" s="660">
        <v>29068</v>
      </c>
      <c r="AE33" s="660"/>
      <c r="AF33" s="660"/>
      <c r="AG33" s="660"/>
      <c r="AH33" s="660"/>
      <c r="AI33" s="660"/>
      <c r="AJ33" s="660"/>
      <c r="AK33" s="660"/>
      <c r="AL33" s="624">
        <v>0.4</v>
      </c>
      <c r="AM33" s="625"/>
      <c r="AN33" s="625"/>
      <c r="AO33" s="661"/>
      <c r="AP33" s="664"/>
      <c r="AQ33" s="665"/>
      <c r="AR33" s="665"/>
      <c r="AS33" s="665"/>
      <c r="AT33" s="695"/>
      <c r="AU33" s="207"/>
      <c r="AV33" s="207"/>
      <c r="AW33" s="207"/>
      <c r="AX33" s="602" t="s">
        <v>305</v>
      </c>
      <c r="AY33" s="603"/>
      <c r="AZ33" s="603"/>
      <c r="BA33" s="603"/>
      <c r="BB33" s="603"/>
      <c r="BC33" s="603"/>
      <c r="BD33" s="603"/>
      <c r="BE33" s="603"/>
      <c r="BF33" s="604"/>
      <c r="BG33" s="682">
        <v>99.7</v>
      </c>
      <c r="BH33" s="606"/>
      <c r="BI33" s="606"/>
      <c r="BJ33" s="606"/>
      <c r="BK33" s="606"/>
      <c r="BL33" s="606"/>
      <c r="BM33" s="652">
        <v>95.7</v>
      </c>
      <c r="BN33" s="606"/>
      <c r="BO33" s="606"/>
      <c r="BP33" s="606"/>
      <c r="BQ33" s="669"/>
      <c r="BR33" s="682">
        <v>99.6</v>
      </c>
      <c r="BS33" s="606"/>
      <c r="BT33" s="606"/>
      <c r="BU33" s="606"/>
      <c r="BV33" s="606"/>
      <c r="BW33" s="606"/>
      <c r="BX33" s="652">
        <v>95.4</v>
      </c>
      <c r="BY33" s="606"/>
      <c r="BZ33" s="606"/>
      <c r="CA33" s="606"/>
      <c r="CB33" s="669"/>
      <c r="CD33" s="618" t="s">
        <v>306</v>
      </c>
      <c r="CE33" s="619"/>
      <c r="CF33" s="619"/>
      <c r="CG33" s="619"/>
      <c r="CH33" s="619"/>
      <c r="CI33" s="619"/>
      <c r="CJ33" s="619"/>
      <c r="CK33" s="619"/>
      <c r="CL33" s="619"/>
      <c r="CM33" s="619"/>
      <c r="CN33" s="619"/>
      <c r="CO33" s="619"/>
      <c r="CP33" s="619"/>
      <c r="CQ33" s="620"/>
      <c r="CR33" s="621">
        <v>5390739</v>
      </c>
      <c r="CS33" s="634"/>
      <c r="CT33" s="634"/>
      <c r="CU33" s="634"/>
      <c r="CV33" s="634"/>
      <c r="CW33" s="634"/>
      <c r="CX33" s="634"/>
      <c r="CY33" s="635"/>
      <c r="CZ33" s="624">
        <v>44.8</v>
      </c>
      <c r="DA33" s="636"/>
      <c r="DB33" s="636"/>
      <c r="DC33" s="637"/>
      <c r="DD33" s="627">
        <v>4454660</v>
      </c>
      <c r="DE33" s="634"/>
      <c r="DF33" s="634"/>
      <c r="DG33" s="634"/>
      <c r="DH33" s="634"/>
      <c r="DI33" s="634"/>
      <c r="DJ33" s="634"/>
      <c r="DK33" s="635"/>
      <c r="DL33" s="627">
        <v>3201930</v>
      </c>
      <c r="DM33" s="634"/>
      <c r="DN33" s="634"/>
      <c r="DO33" s="634"/>
      <c r="DP33" s="634"/>
      <c r="DQ33" s="634"/>
      <c r="DR33" s="634"/>
      <c r="DS33" s="634"/>
      <c r="DT33" s="634"/>
      <c r="DU33" s="634"/>
      <c r="DV33" s="635"/>
      <c r="DW33" s="624">
        <v>41.1</v>
      </c>
      <c r="DX33" s="636"/>
      <c r="DY33" s="636"/>
      <c r="DZ33" s="636"/>
      <c r="EA33" s="636"/>
      <c r="EB33" s="636"/>
      <c r="EC33" s="648"/>
    </row>
    <row r="34" spans="2:133" ht="11.25" customHeight="1">
      <c r="B34" s="618" t="s">
        <v>307</v>
      </c>
      <c r="C34" s="619"/>
      <c r="D34" s="619"/>
      <c r="E34" s="619"/>
      <c r="F34" s="619"/>
      <c r="G34" s="619"/>
      <c r="H34" s="619"/>
      <c r="I34" s="619"/>
      <c r="J34" s="619"/>
      <c r="K34" s="619"/>
      <c r="L34" s="619"/>
      <c r="M34" s="619"/>
      <c r="N34" s="619"/>
      <c r="O34" s="619"/>
      <c r="P34" s="619"/>
      <c r="Q34" s="620"/>
      <c r="R34" s="621">
        <v>114702</v>
      </c>
      <c r="S34" s="622"/>
      <c r="T34" s="622"/>
      <c r="U34" s="622"/>
      <c r="V34" s="622"/>
      <c r="W34" s="622"/>
      <c r="X34" s="622"/>
      <c r="Y34" s="623"/>
      <c r="Z34" s="659">
        <v>0.9</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308</v>
      </c>
      <c r="CE34" s="619"/>
      <c r="CF34" s="619"/>
      <c r="CG34" s="619"/>
      <c r="CH34" s="619"/>
      <c r="CI34" s="619"/>
      <c r="CJ34" s="619"/>
      <c r="CK34" s="619"/>
      <c r="CL34" s="619"/>
      <c r="CM34" s="619"/>
      <c r="CN34" s="619"/>
      <c r="CO34" s="619"/>
      <c r="CP34" s="619"/>
      <c r="CQ34" s="620"/>
      <c r="CR34" s="621">
        <v>2442434</v>
      </c>
      <c r="CS34" s="622"/>
      <c r="CT34" s="622"/>
      <c r="CU34" s="622"/>
      <c r="CV34" s="622"/>
      <c r="CW34" s="622"/>
      <c r="CX34" s="622"/>
      <c r="CY34" s="623"/>
      <c r="CZ34" s="624">
        <v>20.3</v>
      </c>
      <c r="DA34" s="636"/>
      <c r="DB34" s="636"/>
      <c r="DC34" s="637"/>
      <c r="DD34" s="627">
        <v>1985070</v>
      </c>
      <c r="DE34" s="622"/>
      <c r="DF34" s="622"/>
      <c r="DG34" s="622"/>
      <c r="DH34" s="622"/>
      <c r="DI34" s="622"/>
      <c r="DJ34" s="622"/>
      <c r="DK34" s="623"/>
      <c r="DL34" s="627">
        <v>1683779</v>
      </c>
      <c r="DM34" s="622"/>
      <c r="DN34" s="622"/>
      <c r="DO34" s="622"/>
      <c r="DP34" s="622"/>
      <c r="DQ34" s="622"/>
      <c r="DR34" s="622"/>
      <c r="DS34" s="622"/>
      <c r="DT34" s="622"/>
      <c r="DU34" s="622"/>
      <c r="DV34" s="623"/>
      <c r="DW34" s="624">
        <v>21.6</v>
      </c>
      <c r="DX34" s="636"/>
      <c r="DY34" s="636"/>
      <c r="DZ34" s="636"/>
      <c r="EA34" s="636"/>
      <c r="EB34" s="636"/>
      <c r="EC34" s="648"/>
    </row>
    <row r="35" spans="2:133" ht="11.25" customHeight="1">
      <c r="B35" s="618" t="s">
        <v>309</v>
      </c>
      <c r="C35" s="619"/>
      <c r="D35" s="619"/>
      <c r="E35" s="619"/>
      <c r="F35" s="619"/>
      <c r="G35" s="619"/>
      <c r="H35" s="619"/>
      <c r="I35" s="619"/>
      <c r="J35" s="619"/>
      <c r="K35" s="619"/>
      <c r="L35" s="619"/>
      <c r="M35" s="619"/>
      <c r="N35" s="619"/>
      <c r="O35" s="619"/>
      <c r="P35" s="619"/>
      <c r="Q35" s="620"/>
      <c r="R35" s="621">
        <v>418919</v>
      </c>
      <c r="S35" s="622"/>
      <c r="T35" s="622"/>
      <c r="U35" s="622"/>
      <c r="V35" s="622"/>
      <c r="W35" s="622"/>
      <c r="X35" s="622"/>
      <c r="Y35" s="623"/>
      <c r="Z35" s="659">
        <v>3.4</v>
      </c>
      <c r="AA35" s="659"/>
      <c r="AB35" s="659"/>
      <c r="AC35" s="659"/>
      <c r="AD35" s="660" t="s">
        <v>122</v>
      </c>
      <c r="AE35" s="660"/>
      <c r="AF35" s="660"/>
      <c r="AG35" s="660"/>
      <c r="AH35" s="660"/>
      <c r="AI35" s="660"/>
      <c r="AJ35" s="660"/>
      <c r="AK35" s="660"/>
      <c r="AL35" s="624" t="s">
        <v>122</v>
      </c>
      <c r="AM35" s="625"/>
      <c r="AN35" s="625"/>
      <c r="AO35" s="661"/>
      <c r="AP35" s="210"/>
      <c r="AQ35" s="673" t="s">
        <v>310</v>
      </c>
      <c r="AR35" s="674"/>
      <c r="AS35" s="674"/>
      <c r="AT35" s="674"/>
      <c r="AU35" s="674"/>
      <c r="AV35" s="674"/>
      <c r="AW35" s="674"/>
      <c r="AX35" s="674"/>
      <c r="AY35" s="674"/>
      <c r="AZ35" s="674"/>
      <c r="BA35" s="674"/>
      <c r="BB35" s="674"/>
      <c r="BC35" s="674"/>
      <c r="BD35" s="674"/>
      <c r="BE35" s="674"/>
      <c r="BF35" s="675"/>
      <c r="BG35" s="673" t="s">
        <v>311</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312</v>
      </c>
      <c r="CE35" s="619"/>
      <c r="CF35" s="619"/>
      <c r="CG35" s="619"/>
      <c r="CH35" s="619"/>
      <c r="CI35" s="619"/>
      <c r="CJ35" s="619"/>
      <c r="CK35" s="619"/>
      <c r="CL35" s="619"/>
      <c r="CM35" s="619"/>
      <c r="CN35" s="619"/>
      <c r="CO35" s="619"/>
      <c r="CP35" s="619"/>
      <c r="CQ35" s="620"/>
      <c r="CR35" s="621">
        <v>73314</v>
      </c>
      <c r="CS35" s="634"/>
      <c r="CT35" s="634"/>
      <c r="CU35" s="634"/>
      <c r="CV35" s="634"/>
      <c r="CW35" s="634"/>
      <c r="CX35" s="634"/>
      <c r="CY35" s="635"/>
      <c r="CZ35" s="624">
        <v>0.6</v>
      </c>
      <c r="DA35" s="636"/>
      <c r="DB35" s="636"/>
      <c r="DC35" s="637"/>
      <c r="DD35" s="627">
        <v>57130</v>
      </c>
      <c r="DE35" s="634"/>
      <c r="DF35" s="634"/>
      <c r="DG35" s="634"/>
      <c r="DH35" s="634"/>
      <c r="DI35" s="634"/>
      <c r="DJ35" s="634"/>
      <c r="DK35" s="635"/>
      <c r="DL35" s="627">
        <v>57130</v>
      </c>
      <c r="DM35" s="634"/>
      <c r="DN35" s="634"/>
      <c r="DO35" s="634"/>
      <c r="DP35" s="634"/>
      <c r="DQ35" s="634"/>
      <c r="DR35" s="634"/>
      <c r="DS35" s="634"/>
      <c r="DT35" s="634"/>
      <c r="DU35" s="634"/>
      <c r="DV35" s="635"/>
      <c r="DW35" s="624">
        <v>0.7</v>
      </c>
      <c r="DX35" s="636"/>
      <c r="DY35" s="636"/>
      <c r="DZ35" s="636"/>
      <c r="EA35" s="636"/>
      <c r="EB35" s="636"/>
      <c r="EC35" s="648"/>
    </row>
    <row r="36" spans="2:133" ht="11.25" customHeight="1">
      <c r="B36" s="618" t="s">
        <v>313</v>
      </c>
      <c r="C36" s="619"/>
      <c r="D36" s="619"/>
      <c r="E36" s="619"/>
      <c r="F36" s="619"/>
      <c r="G36" s="619"/>
      <c r="H36" s="619"/>
      <c r="I36" s="619"/>
      <c r="J36" s="619"/>
      <c r="K36" s="619"/>
      <c r="L36" s="619"/>
      <c r="M36" s="619"/>
      <c r="N36" s="619"/>
      <c r="O36" s="619"/>
      <c r="P36" s="619"/>
      <c r="Q36" s="620"/>
      <c r="R36" s="621">
        <v>575807</v>
      </c>
      <c r="S36" s="622"/>
      <c r="T36" s="622"/>
      <c r="U36" s="622"/>
      <c r="V36" s="622"/>
      <c r="W36" s="622"/>
      <c r="X36" s="622"/>
      <c r="Y36" s="623"/>
      <c r="Z36" s="659">
        <v>4.7</v>
      </c>
      <c r="AA36" s="659"/>
      <c r="AB36" s="659"/>
      <c r="AC36" s="659"/>
      <c r="AD36" s="660" t="s">
        <v>122</v>
      </c>
      <c r="AE36" s="660"/>
      <c r="AF36" s="660"/>
      <c r="AG36" s="660"/>
      <c r="AH36" s="660"/>
      <c r="AI36" s="660"/>
      <c r="AJ36" s="660"/>
      <c r="AK36" s="660"/>
      <c r="AL36" s="624" t="s">
        <v>122</v>
      </c>
      <c r="AM36" s="625"/>
      <c r="AN36" s="625"/>
      <c r="AO36" s="661"/>
      <c r="AP36" s="210"/>
      <c r="AQ36" s="670" t="s">
        <v>314</v>
      </c>
      <c r="AR36" s="671"/>
      <c r="AS36" s="671"/>
      <c r="AT36" s="671"/>
      <c r="AU36" s="671"/>
      <c r="AV36" s="671"/>
      <c r="AW36" s="671"/>
      <c r="AX36" s="671"/>
      <c r="AY36" s="672"/>
      <c r="AZ36" s="676">
        <v>1360503</v>
      </c>
      <c r="BA36" s="677"/>
      <c r="BB36" s="677"/>
      <c r="BC36" s="677"/>
      <c r="BD36" s="677"/>
      <c r="BE36" s="677"/>
      <c r="BF36" s="678"/>
      <c r="BG36" s="679" t="s">
        <v>315</v>
      </c>
      <c r="BH36" s="680"/>
      <c r="BI36" s="680"/>
      <c r="BJ36" s="680"/>
      <c r="BK36" s="680"/>
      <c r="BL36" s="680"/>
      <c r="BM36" s="680"/>
      <c r="BN36" s="680"/>
      <c r="BO36" s="680"/>
      <c r="BP36" s="680"/>
      <c r="BQ36" s="680"/>
      <c r="BR36" s="680"/>
      <c r="BS36" s="680"/>
      <c r="BT36" s="680"/>
      <c r="BU36" s="681"/>
      <c r="BV36" s="676">
        <v>49769</v>
      </c>
      <c r="BW36" s="677"/>
      <c r="BX36" s="677"/>
      <c r="BY36" s="677"/>
      <c r="BZ36" s="677"/>
      <c r="CA36" s="677"/>
      <c r="CB36" s="678"/>
      <c r="CD36" s="618" t="s">
        <v>316</v>
      </c>
      <c r="CE36" s="619"/>
      <c r="CF36" s="619"/>
      <c r="CG36" s="619"/>
      <c r="CH36" s="619"/>
      <c r="CI36" s="619"/>
      <c r="CJ36" s="619"/>
      <c r="CK36" s="619"/>
      <c r="CL36" s="619"/>
      <c r="CM36" s="619"/>
      <c r="CN36" s="619"/>
      <c r="CO36" s="619"/>
      <c r="CP36" s="619"/>
      <c r="CQ36" s="620"/>
      <c r="CR36" s="621">
        <v>1279951</v>
      </c>
      <c r="CS36" s="622"/>
      <c r="CT36" s="622"/>
      <c r="CU36" s="622"/>
      <c r="CV36" s="622"/>
      <c r="CW36" s="622"/>
      <c r="CX36" s="622"/>
      <c r="CY36" s="623"/>
      <c r="CZ36" s="624">
        <v>10.6</v>
      </c>
      <c r="DA36" s="636"/>
      <c r="DB36" s="636"/>
      <c r="DC36" s="637"/>
      <c r="DD36" s="627">
        <v>1100761</v>
      </c>
      <c r="DE36" s="622"/>
      <c r="DF36" s="622"/>
      <c r="DG36" s="622"/>
      <c r="DH36" s="622"/>
      <c r="DI36" s="622"/>
      <c r="DJ36" s="622"/>
      <c r="DK36" s="623"/>
      <c r="DL36" s="627">
        <v>567357</v>
      </c>
      <c r="DM36" s="622"/>
      <c r="DN36" s="622"/>
      <c r="DO36" s="622"/>
      <c r="DP36" s="622"/>
      <c r="DQ36" s="622"/>
      <c r="DR36" s="622"/>
      <c r="DS36" s="622"/>
      <c r="DT36" s="622"/>
      <c r="DU36" s="622"/>
      <c r="DV36" s="623"/>
      <c r="DW36" s="624">
        <v>7.3</v>
      </c>
      <c r="DX36" s="636"/>
      <c r="DY36" s="636"/>
      <c r="DZ36" s="636"/>
      <c r="EA36" s="636"/>
      <c r="EB36" s="636"/>
      <c r="EC36" s="648"/>
    </row>
    <row r="37" spans="2:133" ht="11.25" customHeight="1">
      <c r="B37" s="618" t="s">
        <v>317</v>
      </c>
      <c r="C37" s="619"/>
      <c r="D37" s="619"/>
      <c r="E37" s="619"/>
      <c r="F37" s="619"/>
      <c r="G37" s="619"/>
      <c r="H37" s="619"/>
      <c r="I37" s="619"/>
      <c r="J37" s="619"/>
      <c r="K37" s="619"/>
      <c r="L37" s="619"/>
      <c r="M37" s="619"/>
      <c r="N37" s="619"/>
      <c r="O37" s="619"/>
      <c r="P37" s="619"/>
      <c r="Q37" s="620"/>
      <c r="R37" s="621">
        <v>268389</v>
      </c>
      <c r="S37" s="622"/>
      <c r="T37" s="622"/>
      <c r="U37" s="622"/>
      <c r="V37" s="622"/>
      <c r="W37" s="622"/>
      <c r="X37" s="622"/>
      <c r="Y37" s="623"/>
      <c r="Z37" s="659">
        <v>2.2000000000000002</v>
      </c>
      <c r="AA37" s="659"/>
      <c r="AB37" s="659"/>
      <c r="AC37" s="659"/>
      <c r="AD37" s="660">
        <v>5984</v>
      </c>
      <c r="AE37" s="660"/>
      <c r="AF37" s="660"/>
      <c r="AG37" s="660"/>
      <c r="AH37" s="660"/>
      <c r="AI37" s="660"/>
      <c r="AJ37" s="660"/>
      <c r="AK37" s="660"/>
      <c r="AL37" s="624">
        <v>0.1</v>
      </c>
      <c r="AM37" s="625"/>
      <c r="AN37" s="625"/>
      <c r="AO37" s="661"/>
      <c r="AQ37" s="654" t="s">
        <v>318</v>
      </c>
      <c r="AR37" s="655"/>
      <c r="AS37" s="655"/>
      <c r="AT37" s="655"/>
      <c r="AU37" s="655"/>
      <c r="AV37" s="655"/>
      <c r="AW37" s="655"/>
      <c r="AX37" s="655"/>
      <c r="AY37" s="656"/>
      <c r="AZ37" s="621">
        <v>270619</v>
      </c>
      <c r="BA37" s="622"/>
      <c r="BB37" s="622"/>
      <c r="BC37" s="622"/>
      <c r="BD37" s="634"/>
      <c r="BE37" s="634"/>
      <c r="BF37" s="657"/>
      <c r="BG37" s="618" t="s">
        <v>319</v>
      </c>
      <c r="BH37" s="619"/>
      <c r="BI37" s="619"/>
      <c r="BJ37" s="619"/>
      <c r="BK37" s="619"/>
      <c r="BL37" s="619"/>
      <c r="BM37" s="619"/>
      <c r="BN37" s="619"/>
      <c r="BO37" s="619"/>
      <c r="BP37" s="619"/>
      <c r="BQ37" s="619"/>
      <c r="BR37" s="619"/>
      <c r="BS37" s="619"/>
      <c r="BT37" s="619"/>
      <c r="BU37" s="620"/>
      <c r="BV37" s="621">
        <v>37678</v>
      </c>
      <c r="BW37" s="622"/>
      <c r="BX37" s="622"/>
      <c r="BY37" s="622"/>
      <c r="BZ37" s="622"/>
      <c r="CA37" s="622"/>
      <c r="CB37" s="658"/>
      <c r="CD37" s="618" t="s">
        <v>320</v>
      </c>
      <c r="CE37" s="619"/>
      <c r="CF37" s="619"/>
      <c r="CG37" s="619"/>
      <c r="CH37" s="619"/>
      <c r="CI37" s="619"/>
      <c r="CJ37" s="619"/>
      <c r="CK37" s="619"/>
      <c r="CL37" s="619"/>
      <c r="CM37" s="619"/>
      <c r="CN37" s="619"/>
      <c r="CO37" s="619"/>
      <c r="CP37" s="619"/>
      <c r="CQ37" s="620"/>
      <c r="CR37" s="621">
        <v>294525</v>
      </c>
      <c r="CS37" s="634"/>
      <c r="CT37" s="634"/>
      <c r="CU37" s="634"/>
      <c r="CV37" s="634"/>
      <c r="CW37" s="634"/>
      <c r="CX37" s="634"/>
      <c r="CY37" s="635"/>
      <c r="CZ37" s="624">
        <v>2.4</v>
      </c>
      <c r="DA37" s="636"/>
      <c r="DB37" s="636"/>
      <c r="DC37" s="637"/>
      <c r="DD37" s="627">
        <v>254925</v>
      </c>
      <c r="DE37" s="634"/>
      <c r="DF37" s="634"/>
      <c r="DG37" s="634"/>
      <c r="DH37" s="634"/>
      <c r="DI37" s="634"/>
      <c r="DJ37" s="634"/>
      <c r="DK37" s="635"/>
      <c r="DL37" s="627">
        <v>254925</v>
      </c>
      <c r="DM37" s="634"/>
      <c r="DN37" s="634"/>
      <c r="DO37" s="634"/>
      <c r="DP37" s="634"/>
      <c r="DQ37" s="634"/>
      <c r="DR37" s="634"/>
      <c r="DS37" s="634"/>
      <c r="DT37" s="634"/>
      <c r="DU37" s="634"/>
      <c r="DV37" s="635"/>
      <c r="DW37" s="624">
        <v>3.3</v>
      </c>
      <c r="DX37" s="636"/>
      <c r="DY37" s="636"/>
      <c r="DZ37" s="636"/>
      <c r="EA37" s="636"/>
      <c r="EB37" s="636"/>
      <c r="EC37" s="648"/>
    </row>
    <row r="38" spans="2:133" ht="11.25" customHeight="1">
      <c r="B38" s="618" t="s">
        <v>321</v>
      </c>
      <c r="C38" s="619"/>
      <c r="D38" s="619"/>
      <c r="E38" s="619"/>
      <c r="F38" s="619"/>
      <c r="G38" s="619"/>
      <c r="H38" s="619"/>
      <c r="I38" s="619"/>
      <c r="J38" s="619"/>
      <c r="K38" s="619"/>
      <c r="L38" s="619"/>
      <c r="M38" s="619"/>
      <c r="N38" s="619"/>
      <c r="O38" s="619"/>
      <c r="P38" s="619"/>
      <c r="Q38" s="620"/>
      <c r="R38" s="621">
        <v>379469</v>
      </c>
      <c r="S38" s="622"/>
      <c r="T38" s="622"/>
      <c r="U38" s="622"/>
      <c r="V38" s="622"/>
      <c r="W38" s="622"/>
      <c r="X38" s="622"/>
      <c r="Y38" s="623"/>
      <c r="Z38" s="659">
        <v>3.1</v>
      </c>
      <c r="AA38" s="659"/>
      <c r="AB38" s="659"/>
      <c r="AC38" s="659"/>
      <c r="AD38" s="660" t="s">
        <v>122</v>
      </c>
      <c r="AE38" s="660"/>
      <c r="AF38" s="660"/>
      <c r="AG38" s="660"/>
      <c r="AH38" s="660"/>
      <c r="AI38" s="660"/>
      <c r="AJ38" s="660"/>
      <c r="AK38" s="660"/>
      <c r="AL38" s="624" t="s">
        <v>122</v>
      </c>
      <c r="AM38" s="625"/>
      <c r="AN38" s="625"/>
      <c r="AO38" s="661"/>
      <c r="AQ38" s="654" t="s">
        <v>322</v>
      </c>
      <c r="AR38" s="655"/>
      <c r="AS38" s="655"/>
      <c r="AT38" s="655"/>
      <c r="AU38" s="655"/>
      <c r="AV38" s="655"/>
      <c r="AW38" s="655"/>
      <c r="AX38" s="655"/>
      <c r="AY38" s="656"/>
      <c r="AZ38" s="621">
        <v>2219</v>
      </c>
      <c r="BA38" s="622"/>
      <c r="BB38" s="622"/>
      <c r="BC38" s="622"/>
      <c r="BD38" s="634"/>
      <c r="BE38" s="634"/>
      <c r="BF38" s="657"/>
      <c r="BG38" s="618" t="s">
        <v>323</v>
      </c>
      <c r="BH38" s="619"/>
      <c r="BI38" s="619"/>
      <c r="BJ38" s="619"/>
      <c r="BK38" s="619"/>
      <c r="BL38" s="619"/>
      <c r="BM38" s="619"/>
      <c r="BN38" s="619"/>
      <c r="BO38" s="619"/>
      <c r="BP38" s="619"/>
      <c r="BQ38" s="619"/>
      <c r="BR38" s="619"/>
      <c r="BS38" s="619"/>
      <c r="BT38" s="619"/>
      <c r="BU38" s="620"/>
      <c r="BV38" s="621">
        <v>3573</v>
      </c>
      <c r="BW38" s="622"/>
      <c r="BX38" s="622"/>
      <c r="BY38" s="622"/>
      <c r="BZ38" s="622"/>
      <c r="CA38" s="622"/>
      <c r="CB38" s="658"/>
      <c r="CD38" s="618" t="s">
        <v>324</v>
      </c>
      <c r="CE38" s="619"/>
      <c r="CF38" s="619"/>
      <c r="CG38" s="619"/>
      <c r="CH38" s="619"/>
      <c r="CI38" s="619"/>
      <c r="CJ38" s="619"/>
      <c r="CK38" s="619"/>
      <c r="CL38" s="619"/>
      <c r="CM38" s="619"/>
      <c r="CN38" s="619"/>
      <c r="CO38" s="619"/>
      <c r="CP38" s="619"/>
      <c r="CQ38" s="620"/>
      <c r="CR38" s="621">
        <v>1087665</v>
      </c>
      <c r="CS38" s="622"/>
      <c r="CT38" s="622"/>
      <c r="CU38" s="622"/>
      <c r="CV38" s="622"/>
      <c r="CW38" s="622"/>
      <c r="CX38" s="622"/>
      <c r="CY38" s="623"/>
      <c r="CZ38" s="624">
        <v>9</v>
      </c>
      <c r="DA38" s="636"/>
      <c r="DB38" s="636"/>
      <c r="DC38" s="637"/>
      <c r="DD38" s="627">
        <v>891655</v>
      </c>
      <c r="DE38" s="622"/>
      <c r="DF38" s="622"/>
      <c r="DG38" s="622"/>
      <c r="DH38" s="622"/>
      <c r="DI38" s="622"/>
      <c r="DJ38" s="622"/>
      <c r="DK38" s="623"/>
      <c r="DL38" s="627">
        <v>891655</v>
      </c>
      <c r="DM38" s="622"/>
      <c r="DN38" s="622"/>
      <c r="DO38" s="622"/>
      <c r="DP38" s="622"/>
      <c r="DQ38" s="622"/>
      <c r="DR38" s="622"/>
      <c r="DS38" s="622"/>
      <c r="DT38" s="622"/>
      <c r="DU38" s="622"/>
      <c r="DV38" s="623"/>
      <c r="DW38" s="624">
        <v>11.4</v>
      </c>
      <c r="DX38" s="636"/>
      <c r="DY38" s="636"/>
      <c r="DZ38" s="636"/>
      <c r="EA38" s="636"/>
      <c r="EB38" s="636"/>
      <c r="EC38" s="648"/>
    </row>
    <row r="39" spans="2:133" ht="11.25" customHeight="1">
      <c r="B39" s="618" t="s">
        <v>325</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326</v>
      </c>
      <c r="AR39" s="655"/>
      <c r="AS39" s="655"/>
      <c r="AT39" s="655"/>
      <c r="AU39" s="655"/>
      <c r="AV39" s="655"/>
      <c r="AW39" s="655"/>
      <c r="AX39" s="655"/>
      <c r="AY39" s="656"/>
      <c r="AZ39" s="621" t="s">
        <v>122</v>
      </c>
      <c r="BA39" s="622"/>
      <c r="BB39" s="622"/>
      <c r="BC39" s="622"/>
      <c r="BD39" s="634"/>
      <c r="BE39" s="634"/>
      <c r="BF39" s="657"/>
      <c r="BG39" s="618" t="s">
        <v>327</v>
      </c>
      <c r="BH39" s="619"/>
      <c r="BI39" s="619"/>
      <c r="BJ39" s="619"/>
      <c r="BK39" s="619"/>
      <c r="BL39" s="619"/>
      <c r="BM39" s="619"/>
      <c r="BN39" s="619"/>
      <c r="BO39" s="619"/>
      <c r="BP39" s="619"/>
      <c r="BQ39" s="619"/>
      <c r="BR39" s="619"/>
      <c r="BS39" s="619"/>
      <c r="BT39" s="619"/>
      <c r="BU39" s="620"/>
      <c r="BV39" s="621">
        <v>5442</v>
      </c>
      <c r="BW39" s="622"/>
      <c r="BX39" s="622"/>
      <c r="BY39" s="622"/>
      <c r="BZ39" s="622"/>
      <c r="CA39" s="622"/>
      <c r="CB39" s="658"/>
      <c r="CD39" s="618" t="s">
        <v>328</v>
      </c>
      <c r="CE39" s="619"/>
      <c r="CF39" s="619"/>
      <c r="CG39" s="619"/>
      <c r="CH39" s="619"/>
      <c r="CI39" s="619"/>
      <c r="CJ39" s="619"/>
      <c r="CK39" s="619"/>
      <c r="CL39" s="619"/>
      <c r="CM39" s="619"/>
      <c r="CN39" s="619"/>
      <c r="CO39" s="619"/>
      <c r="CP39" s="619"/>
      <c r="CQ39" s="620"/>
      <c r="CR39" s="621">
        <v>499775</v>
      </c>
      <c r="CS39" s="634"/>
      <c r="CT39" s="634"/>
      <c r="CU39" s="634"/>
      <c r="CV39" s="634"/>
      <c r="CW39" s="634"/>
      <c r="CX39" s="634"/>
      <c r="CY39" s="635"/>
      <c r="CZ39" s="624">
        <v>4.0999999999999996</v>
      </c>
      <c r="DA39" s="636"/>
      <c r="DB39" s="636"/>
      <c r="DC39" s="637"/>
      <c r="DD39" s="627">
        <v>418035</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c r="B40" s="618" t="s">
        <v>329</v>
      </c>
      <c r="C40" s="619"/>
      <c r="D40" s="619"/>
      <c r="E40" s="619"/>
      <c r="F40" s="619"/>
      <c r="G40" s="619"/>
      <c r="H40" s="619"/>
      <c r="I40" s="619"/>
      <c r="J40" s="619"/>
      <c r="K40" s="619"/>
      <c r="L40" s="619"/>
      <c r="M40" s="619"/>
      <c r="N40" s="619"/>
      <c r="O40" s="619"/>
      <c r="P40" s="619"/>
      <c r="Q40" s="620"/>
      <c r="R40" s="621">
        <v>24269</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330</v>
      </c>
      <c r="AR40" s="655"/>
      <c r="AS40" s="655"/>
      <c r="AT40" s="655"/>
      <c r="AU40" s="655"/>
      <c r="AV40" s="655"/>
      <c r="AW40" s="655"/>
      <c r="AX40" s="655"/>
      <c r="AY40" s="656"/>
      <c r="AZ40" s="621" t="s">
        <v>122</v>
      </c>
      <c r="BA40" s="622"/>
      <c r="BB40" s="622"/>
      <c r="BC40" s="622"/>
      <c r="BD40" s="634"/>
      <c r="BE40" s="634"/>
      <c r="BF40" s="657"/>
      <c r="BG40" s="662" t="s">
        <v>331</v>
      </c>
      <c r="BH40" s="663"/>
      <c r="BI40" s="663"/>
      <c r="BJ40" s="663"/>
      <c r="BK40" s="663"/>
      <c r="BL40" s="211"/>
      <c r="BM40" s="619" t="s">
        <v>332</v>
      </c>
      <c r="BN40" s="619"/>
      <c r="BO40" s="619"/>
      <c r="BP40" s="619"/>
      <c r="BQ40" s="619"/>
      <c r="BR40" s="619"/>
      <c r="BS40" s="619"/>
      <c r="BT40" s="619"/>
      <c r="BU40" s="620"/>
      <c r="BV40" s="621">
        <v>98</v>
      </c>
      <c r="BW40" s="622"/>
      <c r="BX40" s="622"/>
      <c r="BY40" s="622"/>
      <c r="BZ40" s="622"/>
      <c r="CA40" s="622"/>
      <c r="CB40" s="658"/>
      <c r="CD40" s="618" t="s">
        <v>333</v>
      </c>
      <c r="CE40" s="619"/>
      <c r="CF40" s="619"/>
      <c r="CG40" s="619"/>
      <c r="CH40" s="619"/>
      <c r="CI40" s="619"/>
      <c r="CJ40" s="619"/>
      <c r="CK40" s="619"/>
      <c r="CL40" s="619"/>
      <c r="CM40" s="619"/>
      <c r="CN40" s="619"/>
      <c r="CO40" s="619"/>
      <c r="CP40" s="619"/>
      <c r="CQ40" s="620"/>
      <c r="CR40" s="621">
        <v>7600</v>
      </c>
      <c r="CS40" s="622"/>
      <c r="CT40" s="622"/>
      <c r="CU40" s="622"/>
      <c r="CV40" s="622"/>
      <c r="CW40" s="622"/>
      <c r="CX40" s="622"/>
      <c r="CY40" s="623"/>
      <c r="CZ40" s="624">
        <v>0.1</v>
      </c>
      <c r="DA40" s="636"/>
      <c r="DB40" s="636"/>
      <c r="DC40" s="637"/>
      <c r="DD40" s="627">
        <v>2009</v>
      </c>
      <c r="DE40" s="622"/>
      <c r="DF40" s="622"/>
      <c r="DG40" s="622"/>
      <c r="DH40" s="622"/>
      <c r="DI40" s="622"/>
      <c r="DJ40" s="622"/>
      <c r="DK40" s="623"/>
      <c r="DL40" s="627">
        <v>2009</v>
      </c>
      <c r="DM40" s="622"/>
      <c r="DN40" s="622"/>
      <c r="DO40" s="622"/>
      <c r="DP40" s="622"/>
      <c r="DQ40" s="622"/>
      <c r="DR40" s="622"/>
      <c r="DS40" s="622"/>
      <c r="DT40" s="622"/>
      <c r="DU40" s="622"/>
      <c r="DV40" s="623"/>
      <c r="DW40" s="624">
        <v>0</v>
      </c>
      <c r="DX40" s="636"/>
      <c r="DY40" s="636"/>
      <c r="DZ40" s="636"/>
      <c r="EA40" s="636"/>
      <c r="EB40" s="636"/>
      <c r="EC40" s="648"/>
    </row>
    <row r="41" spans="2:133" ht="11.25" customHeight="1">
      <c r="B41" s="602" t="s">
        <v>334</v>
      </c>
      <c r="C41" s="603"/>
      <c r="D41" s="603"/>
      <c r="E41" s="603"/>
      <c r="F41" s="603"/>
      <c r="G41" s="603"/>
      <c r="H41" s="603"/>
      <c r="I41" s="603"/>
      <c r="J41" s="603"/>
      <c r="K41" s="603"/>
      <c r="L41" s="603"/>
      <c r="M41" s="603"/>
      <c r="N41" s="603"/>
      <c r="O41" s="603"/>
      <c r="P41" s="603"/>
      <c r="Q41" s="604"/>
      <c r="R41" s="605">
        <v>12299019</v>
      </c>
      <c r="S41" s="646"/>
      <c r="T41" s="646"/>
      <c r="U41" s="646"/>
      <c r="V41" s="646"/>
      <c r="W41" s="646"/>
      <c r="X41" s="646"/>
      <c r="Y41" s="649"/>
      <c r="Z41" s="650">
        <v>100</v>
      </c>
      <c r="AA41" s="650"/>
      <c r="AB41" s="650"/>
      <c r="AC41" s="650"/>
      <c r="AD41" s="651">
        <v>7763559</v>
      </c>
      <c r="AE41" s="651"/>
      <c r="AF41" s="651"/>
      <c r="AG41" s="651"/>
      <c r="AH41" s="651"/>
      <c r="AI41" s="651"/>
      <c r="AJ41" s="651"/>
      <c r="AK41" s="651"/>
      <c r="AL41" s="608">
        <v>100</v>
      </c>
      <c r="AM41" s="652"/>
      <c r="AN41" s="652"/>
      <c r="AO41" s="653"/>
      <c r="AQ41" s="654" t="s">
        <v>335</v>
      </c>
      <c r="AR41" s="655"/>
      <c r="AS41" s="655"/>
      <c r="AT41" s="655"/>
      <c r="AU41" s="655"/>
      <c r="AV41" s="655"/>
      <c r="AW41" s="655"/>
      <c r="AX41" s="655"/>
      <c r="AY41" s="656"/>
      <c r="AZ41" s="621">
        <v>180776</v>
      </c>
      <c r="BA41" s="622"/>
      <c r="BB41" s="622"/>
      <c r="BC41" s="622"/>
      <c r="BD41" s="634"/>
      <c r="BE41" s="634"/>
      <c r="BF41" s="657"/>
      <c r="BG41" s="662"/>
      <c r="BH41" s="663"/>
      <c r="BI41" s="663"/>
      <c r="BJ41" s="663"/>
      <c r="BK41" s="663"/>
      <c r="BL41" s="211"/>
      <c r="BM41" s="619" t="s">
        <v>336</v>
      </c>
      <c r="BN41" s="619"/>
      <c r="BO41" s="619"/>
      <c r="BP41" s="619"/>
      <c r="BQ41" s="619"/>
      <c r="BR41" s="619"/>
      <c r="BS41" s="619"/>
      <c r="BT41" s="619"/>
      <c r="BU41" s="620"/>
      <c r="BV41" s="621">
        <v>2</v>
      </c>
      <c r="BW41" s="622"/>
      <c r="BX41" s="622"/>
      <c r="BY41" s="622"/>
      <c r="BZ41" s="622"/>
      <c r="CA41" s="622"/>
      <c r="CB41" s="658"/>
      <c r="CD41" s="618" t="s">
        <v>337</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c r="AQ42" s="666" t="s">
        <v>338</v>
      </c>
      <c r="AR42" s="667"/>
      <c r="AS42" s="667"/>
      <c r="AT42" s="667"/>
      <c r="AU42" s="667"/>
      <c r="AV42" s="667"/>
      <c r="AW42" s="667"/>
      <c r="AX42" s="667"/>
      <c r="AY42" s="668"/>
      <c r="AZ42" s="605">
        <v>906889</v>
      </c>
      <c r="BA42" s="646"/>
      <c r="BB42" s="646"/>
      <c r="BC42" s="646"/>
      <c r="BD42" s="606"/>
      <c r="BE42" s="606"/>
      <c r="BF42" s="669"/>
      <c r="BG42" s="664"/>
      <c r="BH42" s="665"/>
      <c r="BI42" s="665"/>
      <c r="BJ42" s="665"/>
      <c r="BK42" s="665"/>
      <c r="BL42" s="212"/>
      <c r="BM42" s="603" t="s">
        <v>339</v>
      </c>
      <c r="BN42" s="603"/>
      <c r="BO42" s="603"/>
      <c r="BP42" s="603"/>
      <c r="BQ42" s="603"/>
      <c r="BR42" s="603"/>
      <c r="BS42" s="603"/>
      <c r="BT42" s="603"/>
      <c r="BU42" s="604"/>
      <c r="BV42" s="605">
        <v>376</v>
      </c>
      <c r="BW42" s="646"/>
      <c r="BX42" s="646"/>
      <c r="BY42" s="646"/>
      <c r="BZ42" s="646"/>
      <c r="CA42" s="646"/>
      <c r="CB42" s="647"/>
      <c r="CD42" s="618" t="s">
        <v>340</v>
      </c>
      <c r="CE42" s="619"/>
      <c r="CF42" s="619"/>
      <c r="CG42" s="619"/>
      <c r="CH42" s="619"/>
      <c r="CI42" s="619"/>
      <c r="CJ42" s="619"/>
      <c r="CK42" s="619"/>
      <c r="CL42" s="619"/>
      <c r="CM42" s="619"/>
      <c r="CN42" s="619"/>
      <c r="CO42" s="619"/>
      <c r="CP42" s="619"/>
      <c r="CQ42" s="620"/>
      <c r="CR42" s="621">
        <v>543585</v>
      </c>
      <c r="CS42" s="634"/>
      <c r="CT42" s="634"/>
      <c r="CU42" s="634"/>
      <c r="CV42" s="634"/>
      <c r="CW42" s="634"/>
      <c r="CX42" s="634"/>
      <c r="CY42" s="635"/>
      <c r="CZ42" s="624">
        <v>4.5</v>
      </c>
      <c r="DA42" s="636"/>
      <c r="DB42" s="636"/>
      <c r="DC42" s="637"/>
      <c r="DD42" s="627">
        <v>82919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c r="B43" s="202" t="s">
        <v>341</v>
      </c>
      <c r="CD43" s="618" t="s">
        <v>342</v>
      </c>
      <c r="CE43" s="619"/>
      <c r="CF43" s="619"/>
      <c r="CG43" s="619"/>
      <c r="CH43" s="619"/>
      <c r="CI43" s="619"/>
      <c r="CJ43" s="619"/>
      <c r="CK43" s="619"/>
      <c r="CL43" s="619"/>
      <c r="CM43" s="619"/>
      <c r="CN43" s="619"/>
      <c r="CO43" s="619"/>
      <c r="CP43" s="619"/>
      <c r="CQ43" s="620"/>
      <c r="CR43" s="621">
        <v>15561</v>
      </c>
      <c r="CS43" s="634"/>
      <c r="CT43" s="634"/>
      <c r="CU43" s="634"/>
      <c r="CV43" s="634"/>
      <c r="CW43" s="634"/>
      <c r="CX43" s="634"/>
      <c r="CY43" s="635"/>
      <c r="CZ43" s="624">
        <v>0.1</v>
      </c>
      <c r="DA43" s="636"/>
      <c r="DB43" s="636"/>
      <c r="DC43" s="637"/>
      <c r="DD43" s="627">
        <v>15561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c r="B44" s="638" t="s">
        <v>343</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291</v>
      </c>
      <c r="CE44" s="641"/>
      <c r="CF44" s="618" t="s">
        <v>344</v>
      </c>
      <c r="CG44" s="619"/>
      <c r="CH44" s="619"/>
      <c r="CI44" s="619"/>
      <c r="CJ44" s="619"/>
      <c r="CK44" s="619"/>
      <c r="CL44" s="619"/>
      <c r="CM44" s="619"/>
      <c r="CN44" s="619"/>
      <c r="CO44" s="619"/>
      <c r="CP44" s="619"/>
      <c r="CQ44" s="620"/>
      <c r="CR44" s="621">
        <v>536207</v>
      </c>
      <c r="CS44" s="622"/>
      <c r="CT44" s="622"/>
      <c r="CU44" s="622"/>
      <c r="CV44" s="622"/>
      <c r="CW44" s="622"/>
      <c r="CX44" s="622"/>
      <c r="CY44" s="623"/>
      <c r="CZ44" s="624">
        <v>4.5</v>
      </c>
      <c r="DA44" s="625"/>
      <c r="DB44" s="625"/>
      <c r="DC44" s="626"/>
      <c r="DD44" s="627">
        <v>81960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c r="B45" s="638" t="s">
        <v>345</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346</v>
      </c>
      <c r="CG45" s="619"/>
      <c r="CH45" s="619"/>
      <c r="CI45" s="619"/>
      <c r="CJ45" s="619"/>
      <c r="CK45" s="619"/>
      <c r="CL45" s="619"/>
      <c r="CM45" s="619"/>
      <c r="CN45" s="619"/>
      <c r="CO45" s="619"/>
      <c r="CP45" s="619"/>
      <c r="CQ45" s="620"/>
      <c r="CR45" s="621">
        <v>153814</v>
      </c>
      <c r="CS45" s="634"/>
      <c r="CT45" s="634"/>
      <c r="CU45" s="634"/>
      <c r="CV45" s="634"/>
      <c r="CW45" s="634"/>
      <c r="CX45" s="634"/>
      <c r="CY45" s="635"/>
      <c r="CZ45" s="624">
        <v>1.3</v>
      </c>
      <c r="DA45" s="636"/>
      <c r="DB45" s="636"/>
      <c r="DC45" s="637"/>
      <c r="DD45" s="627">
        <v>9594</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c r="B46" s="213"/>
      <c r="CD46" s="642"/>
      <c r="CE46" s="643"/>
      <c r="CF46" s="618" t="s">
        <v>347</v>
      </c>
      <c r="CG46" s="619"/>
      <c r="CH46" s="619"/>
      <c r="CI46" s="619"/>
      <c r="CJ46" s="619"/>
      <c r="CK46" s="619"/>
      <c r="CL46" s="619"/>
      <c r="CM46" s="619"/>
      <c r="CN46" s="619"/>
      <c r="CO46" s="619"/>
      <c r="CP46" s="619"/>
      <c r="CQ46" s="620"/>
      <c r="CR46" s="621">
        <v>371379</v>
      </c>
      <c r="CS46" s="622"/>
      <c r="CT46" s="622"/>
      <c r="CU46" s="622"/>
      <c r="CV46" s="622"/>
      <c r="CW46" s="622"/>
      <c r="CX46" s="622"/>
      <c r="CY46" s="623"/>
      <c r="CZ46" s="624">
        <v>3.1</v>
      </c>
      <c r="DA46" s="625"/>
      <c r="DB46" s="625"/>
      <c r="DC46" s="626"/>
      <c r="DD46" s="627">
        <v>71752</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c r="B47" s="213"/>
      <c r="CD47" s="642"/>
      <c r="CE47" s="643"/>
      <c r="CF47" s="618" t="s">
        <v>348</v>
      </c>
      <c r="CG47" s="619"/>
      <c r="CH47" s="619"/>
      <c r="CI47" s="619"/>
      <c r="CJ47" s="619"/>
      <c r="CK47" s="619"/>
      <c r="CL47" s="619"/>
      <c r="CM47" s="619"/>
      <c r="CN47" s="619"/>
      <c r="CO47" s="619"/>
      <c r="CP47" s="619"/>
      <c r="CQ47" s="620"/>
      <c r="CR47" s="621">
        <v>7378</v>
      </c>
      <c r="CS47" s="634"/>
      <c r="CT47" s="634"/>
      <c r="CU47" s="634"/>
      <c r="CV47" s="634"/>
      <c r="CW47" s="634"/>
      <c r="CX47" s="634"/>
      <c r="CY47" s="635"/>
      <c r="CZ47" s="624">
        <v>0.1</v>
      </c>
      <c r="DA47" s="636"/>
      <c r="DB47" s="636"/>
      <c r="DC47" s="637"/>
      <c r="DD47" s="627">
        <v>959</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c r="B48" s="213"/>
      <c r="CD48" s="644"/>
      <c r="CE48" s="645"/>
      <c r="CF48" s="618" t="s">
        <v>349</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c r="B49" s="213"/>
      <c r="CD49" s="602" t="s">
        <v>350</v>
      </c>
      <c r="CE49" s="603"/>
      <c r="CF49" s="603"/>
      <c r="CG49" s="603"/>
      <c r="CH49" s="603"/>
      <c r="CI49" s="603"/>
      <c r="CJ49" s="603"/>
      <c r="CK49" s="603"/>
      <c r="CL49" s="603"/>
      <c r="CM49" s="603"/>
      <c r="CN49" s="603"/>
      <c r="CO49" s="603"/>
      <c r="CP49" s="603"/>
      <c r="CQ49" s="604"/>
      <c r="CR49" s="605">
        <v>12045915</v>
      </c>
      <c r="CS49" s="606"/>
      <c r="CT49" s="606"/>
      <c r="CU49" s="606"/>
      <c r="CV49" s="606"/>
      <c r="CW49" s="606"/>
      <c r="CX49" s="606"/>
      <c r="CY49" s="607"/>
      <c r="CZ49" s="608">
        <v>100</v>
      </c>
      <c r="DA49" s="609"/>
      <c r="DB49" s="609"/>
      <c r="DC49" s="610"/>
      <c r="DD49" s="611">
        <v>9144430</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1FzqNBKYm/a/xKec5JkmTYyoLDCcnjz9cQqrA+p0cHvV+V+O/r34AFlvc3Oc4BSAKUy/VIVDRGP3wh9MS890EA==" saltValue="9uk/iwaHVuzi8GTXTa8wz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2"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cols>
    <col min="1" max="130" width="2.75" style="219" customWidth="1"/>
    <col min="131" max="131" width="1.625" style="219" customWidth="1"/>
    <col min="132" max="16384" width="9" style="219" hidden="1"/>
  </cols>
  <sheetData>
    <row r="1" spans="1:131" ht="11.25" customHeight="1" thickBot="1">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c r="A2" s="1090" t="s">
        <v>351</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352</v>
      </c>
      <c r="DK2" s="1092"/>
      <c r="DL2" s="1092"/>
      <c r="DM2" s="1092"/>
      <c r="DN2" s="1092"/>
      <c r="DO2" s="1093"/>
      <c r="DP2" s="216"/>
      <c r="DQ2" s="1091" t="s">
        <v>353</v>
      </c>
      <c r="DR2" s="1092"/>
      <c r="DS2" s="1092"/>
      <c r="DT2" s="1092"/>
      <c r="DU2" s="1092"/>
      <c r="DV2" s="1092"/>
      <c r="DW2" s="1092"/>
      <c r="DX2" s="1092"/>
      <c r="DY2" s="1092"/>
      <c r="DZ2" s="1093"/>
      <c r="EA2" s="218"/>
    </row>
    <row r="3" spans="1:131" ht="11.25" customHeight="1">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c r="A4" s="1059" t="s">
        <v>354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c r="A5" s="995" t="s">
        <v>356</v>
      </c>
      <c r="B5" s="996"/>
      <c r="C5" s="996"/>
      <c r="D5" s="996"/>
      <c r="E5" s="996"/>
      <c r="F5" s="996"/>
      <c r="G5" s="996"/>
      <c r="H5" s="996"/>
      <c r="I5" s="996"/>
      <c r="J5" s="996"/>
      <c r="K5" s="996"/>
      <c r="L5" s="996"/>
      <c r="M5" s="996"/>
      <c r="N5" s="996"/>
      <c r="O5" s="996"/>
      <c r="P5" s="997"/>
      <c r="Q5" s="1001" t="s">
        <v>357</v>
      </c>
      <c r="R5" s="1002"/>
      <c r="S5" s="1002"/>
      <c r="T5" s="1002"/>
      <c r="U5" s="1003"/>
      <c r="V5" s="1001" t="s">
        <v>358</v>
      </c>
      <c r="W5" s="1002"/>
      <c r="X5" s="1002"/>
      <c r="Y5" s="1002"/>
      <c r="Z5" s="1003"/>
      <c r="AA5" s="1001" t="s">
        <v>359</v>
      </c>
      <c r="AB5" s="1002"/>
      <c r="AC5" s="1002"/>
      <c r="AD5" s="1002"/>
      <c r="AE5" s="1002"/>
      <c r="AF5" s="1094" t="s">
        <v>360</v>
      </c>
      <c r="AG5" s="1002"/>
      <c r="AH5" s="1002"/>
      <c r="AI5" s="1002"/>
      <c r="AJ5" s="1015"/>
      <c r="AK5" s="1002" t="s">
        <v>361</v>
      </c>
      <c r="AL5" s="1002"/>
      <c r="AM5" s="1002"/>
      <c r="AN5" s="1002"/>
      <c r="AO5" s="1003"/>
      <c r="AP5" s="1001" t="s">
        <v>362</v>
      </c>
      <c r="AQ5" s="1002"/>
      <c r="AR5" s="1002"/>
      <c r="AS5" s="1002"/>
      <c r="AT5" s="1003"/>
      <c r="AU5" s="1001" t="s">
        <v>363</v>
      </c>
      <c r="AV5" s="1002"/>
      <c r="AW5" s="1002"/>
      <c r="AX5" s="1002"/>
      <c r="AY5" s="1015"/>
      <c r="AZ5" s="220"/>
      <c r="BA5" s="220"/>
      <c r="BB5" s="220"/>
      <c r="BC5" s="220"/>
      <c r="BD5" s="220"/>
      <c r="BE5" s="221"/>
      <c r="BF5" s="221"/>
      <c r="BG5" s="221"/>
      <c r="BH5" s="221"/>
      <c r="BI5" s="221"/>
      <c r="BJ5" s="221"/>
      <c r="BK5" s="221"/>
      <c r="BL5" s="221"/>
      <c r="BM5" s="221"/>
      <c r="BN5" s="221"/>
      <c r="BO5" s="221"/>
      <c r="BP5" s="221"/>
      <c r="BQ5" s="995" t="s">
        <v>364</v>
      </c>
      <c r="BR5" s="996"/>
      <c r="BS5" s="996"/>
      <c r="BT5" s="996"/>
      <c r="BU5" s="996"/>
      <c r="BV5" s="996"/>
      <c r="BW5" s="996"/>
      <c r="BX5" s="996"/>
      <c r="BY5" s="996"/>
      <c r="BZ5" s="996"/>
      <c r="CA5" s="996"/>
      <c r="CB5" s="996"/>
      <c r="CC5" s="996"/>
      <c r="CD5" s="996"/>
      <c r="CE5" s="996"/>
      <c r="CF5" s="996"/>
      <c r="CG5" s="997"/>
      <c r="CH5" s="1001" t="s">
        <v>365</v>
      </c>
      <c r="CI5" s="1002"/>
      <c r="CJ5" s="1002"/>
      <c r="CK5" s="1002"/>
      <c r="CL5" s="1003"/>
      <c r="CM5" s="1001" t="s">
        <v>366</v>
      </c>
      <c r="CN5" s="1002"/>
      <c r="CO5" s="1002"/>
      <c r="CP5" s="1002"/>
      <c r="CQ5" s="1003"/>
      <c r="CR5" s="1001" t="s">
        <v>367</v>
      </c>
      <c r="CS5" s="1002"/>
      <c r="CT5" s="1002"/>
      <c r="CU5" s="1002"/>
      <c r="CV5" s="1003"/>
      <c r="CW5" s="1001" t="s">
        <v>368</v>
      </c>
      <c r="CX5" s="1002"/>
      <c r="CY5" s="1002"/>
      <c r="CZ5" s="1002"/>
      <c r="DA5" s="1003"/>
      <c r="DB5" s="1001" t="s">
        <v>369</v>
      </c>
      <c r="DC5" s="1002"/>
      <c r="DD5" s="1002"/>
      <c r="DE5" s="1002"/>
      <c r="DF5" s="1003"/>
      <c r="DG5" s="1084" t="s">
        <v>370</v>
      </c>
      <c r="DH5" s="1085"/>
      <c r="DI5" s="1085"/>
      <c r="DJ5" s="1085"/>
      <c r="DK5" s="1086"/>
      <c r="DL5" s="1084" t="s">
        <v>371</v>
      </c>
      <c r="DM5" s="1085"/>
      <c r="DN5" s="1085"/>
      <c r="DO5" s="1085"/>
      <c r="DP5" s="1086"/>
      <c r="DQ5" s="1001" t="s">
        <v>372</v>
      </c>
      <c r="DR5" s="1002"/>
      <c r="DS5" s="1002"/>
      <c r="DT5" s="1002"/>
      <c r="DU5" s="1003"/>
      <c r="DV5" s="1001" t="s">
        <v>363</v>
      </c>
      <c r="DW5" s="1002"/>
      <c r="DX5" s="1002"/>
      <c r="DY5" s="1002"/>
      <c r="DZ5" s="1015"/>
      <c r="EA5" s="222"/>
    </row>
    <row r="6" spans="1:131" s="223" customFormat="1" ht="26.25" customHeight="1" thickBot="1">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c r="A7" s="224">
        <v>1</v>
      </c>
      <c r="B7" s="1047" t="s">
        <v>373</v>
      </c>
      <c r="C7" s="1048"/>
      <c r="D7" s="1048"/>
      <c r="E7" s="1048"/>
      <c r="F7" s="1048"/>
      <c r="G7" s="1048"/>
      <c r="H7" s="1048"/>
      <c r="I7" s="1048"/>
      <c r="J7" s="1048"/>
      <c r="K7" s="1048"/>
      <c r="L7" s="1048"/>
      <c r="M7" s="1048"/>
      <c r="N7" s="1048"/>
      <c r="O7" s="1048"/>
      <c r="P7" s="1049"/>
      <c r="Q7" s="1102">
        <v>12345</v>
      </c>
      <c r="R7" s="1103"/>
      <c r="S7" s="1103"/>
      <c r="T7" s="1103"/>
      <c r="U7" s="1103"/>
      <c r="V7" s="1103">
        <v>12099</v>
      </c>
      <c r="W7" s="1103"/>
      <c r="X7" s="1103"/>
      <c r="Y7" s="1103"/>
      <c r="Z7" s="1103"/>
      <c r="AA7" s="1103">
        <v>246</v>
      </c>
      <c r="AB7" s="1103"/>
      <c r="AC7" s="1103"/>
      <c r="AD7" s="1103"/>
      <c r="AE7" s="1104"/>
      <c r="AF7" s="1105">
        <v>186</v>
      </c>
      <c r="AG7" s="1106"/>
      <c r="AH7" s="1106"/>
      <c r="AI7" s="1106"/>
      <c r="AJ7" s="1107"/>
      <c r="AK7" s="1108">
        <v>371</v>
      </c>
      <c r="AL7" s="1109"/>
      <c r="AM7" s="1109"/>
      <c r="AN7" s="1109"/>
      <c r="AO7" s="1109"/>
      <c r="AP7" s="1109">
        <v>7651</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552</v>
      </c>
      <c r="BT7" s="1100"/>
      <c r="BU7" s="1100"/>
      <c r="BV7" s="1100"/>
      <c r="BW7" s="1100"/>
      <c r="BX7" s="1100"/>
      <c r="BY7" s="1100"/>
      <c r="BZ7" s="1100"/>
      <c r="CA7" s="1100"/>
      <c r="CB7" s="1100"/>
      <c r="CC7" s="1100"/>
      <c r="CD7" s="1100"/>
      <c r="CE7" s="1100"/>
      <c r="CF7" s="1100"/>
      <c r="CG7" s="1112"/>
      <c r="CH7" s="1096">
        <v>8</v>
      </c>
      <c r="CI7" s="1097"/>
      <c r="CJ7" s="1097"/>
      <c r="CK7" s="1097"/>
      <c r="CL7" s="1098"/>
      <c r="CM7" s="1096">
        <v>220</v>
      </c>
      <c r="CN7" s="1097"/>
      <c r="CO7" s="1097"/>
      <c r="CP7" s="1097"/>
      <c r="CQ7" s="1098"/>
      <c r="CR7" s="1096">
        <v>35</v>
      </c>
      <c r="CS7" s="1097"/>
      <c r="CT7" s="1097"/>
      <c r="CU7" s="1097"/>
      <c r="CV7" s="1098"/>
      <c r="CW7" s="1096" t="s">
        <v>553</v>
      </c>
      <c r="CX7" s="1097"/>
      <c r="CY7" s="1097"/>
      <c r="CZ7" s="1097"/>
      <c r="DA7" s="1098"/>
      <c r="DB7" s="1096" t="s">
        <v>553</v>
      </c>
      <c r="DC7" s="1097"/>
      <c r="DD7" s="1097"/>
      <c r="DE7" s="1097"/>
      <c r="DF7" s="1098"/>
      <c r="DG7" s="1096" t="s">
        <v>553</v>
      </c>
      <c r="DH7" s="1097"/>
      <c r="DI7" s="1097"/>
      <c r="DJ7" s="1097"/>
      <c r="DK7" s="1098"/>
      <c r="DL7" s="1096" t="s">
        <v>553</v>
      </c>
      <c r="DM7" s="1097"/>
      <c r="DN7" s="1097"/>
      <c r="DO7" s="1097"/>
      <c r="DP7" s="1098"/>
      <c r="DQ7" s="1096" t="s">
        <v>553</v>
      </c>
      <c r="DR7" s="1097"/>
      <c r="DS7" s="1097"/>
      <c r="DT7" s="1097"/>
      <c r="DU7" s="1098"/>
      <c r="DV7" s="1099"/>
      <c r="DW7" s="1100"/>
      <c r="DX7" s="1100"/>
      <c r="DY7" s="1100"/>
      <c r="DZ7" s="1101"/>
      <c r="EA7" s="222"/>
    </row>
    <row r="8" spans="1:131" s="223" customFormat="1" ht="26.25" customHeight="1">
      <c r="A8" s="226">
        <v>2</v>
      </c>
      <c r="B8" s="1030" t="s">
        <v>374</v>
      </c>
      <c r="C8" s="1031"/>
      <c r="D8" s="1031"/>
      <c r="E8" s="1031"/>
      <c r="F8" s="1031"/>
      <c r="G8" s="1031"/>
      <c r="H8" s="1031"/>
      <c r="I8" s="1031"/>
      <c r="J8" s="1031"/>
      <c r="K8" s="1031"/>
      <c r="L8" s="1031"/>
      <c r="M8" s="1031"/>
      <c r="N8" s="1031"/>
      <c r="O8" s="1031"/>
      <c r="P8" s="1032"/>
      <c r="Q8" s="1038">
        <v>16</v>
      </c>
      <c r="R8" s="1039"/>
      <c r="S8" s="1039"/>
      <c r="T8" s="1039"/>
      <c r="U8" s="1039"/>
      <c r="V8" s="1039">
        <v>9</v>
      </c>
      <c r="W8" s="1039"/>
      <c r="X8" s="1039"/>
      <c r="Y8" s="1039"/>
      <c r="Z8" s="1039"/>
      <c r="AA8" s="1039">
        <v>7</v>
      </c>
      <c r="AB8" s="1039"/>
      <c r="AC8" s="1039"/>
      <c r="AD8" s="1039"/>
      <c r="AE8" s="1040"/>
      <c r="AF8" s="1035" t="s">
        <v>122</v>
      </c>
      <c r="AG8" s="1036"/>
      <c r="AH8" s="1036"/>
      <c r="AI8" s="1036"/>
      <c r="AJ8" s="1037"/>
      <c r="AK8" s="1080" t="s">
        <v>546</v>
      </c>
      <c r="AL8" s="1081"/>
      <c r="AM8" s="1081"/>
      <c r="AN8" s="1081"/>
      <c r="AO8" s="1081"/>
      <c r="AP8" s="1081" t="s">
        <v>546</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c r="A23" s="228" t="s">
        <v>376</v>
      </c>
      <c r="B23" s="937" t="s">
        <v>377</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186</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c r="A26" s="995" t="s">
        <v>356</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363</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c r="A28" s="230">
        <v>1</v>
      </c>
      <c r="B28" s="1047" t="s">
        <v>388</v>
      </c>
      <c r="C28" s="1048"/>
      <c r="D28" s="1048"/>
      <c r="E28" s="1048"/>
      <c r="F28" s="1048"/>
      <c r="G28" s="1048"/>
      <c r="H28" s="1048"/>
      <c r="I28" s="1048"/>
      <c r="J28" s="1048"/>
      <c r="K28" s="1048"/>
      <c r="L28" s="1048"/>
      <c r="M28" s="1048"/>
      <c r="N28" s="1048"/>
      <c r="O28" s="1048"/>
      <c r="P28" s="1049"/>
      <c r="Q28" s="1050">
        <v>3106</v>
      </c>
      <c r="R28" s="1051"/>
      <c r="S28" s="1051"/>
      <c r="T28" s="1051"/>
      <c r="U28" s="1051"/>
      <c r="V28" s="1051">
        <v>3056</v>
      </c>
      <c r="W28" s="1051"/>
      <c r="X28" s="1051"/>
      <c r="Y28" s="1051"/>
      <c r="Z28" s="1051"/>
      <c r="AA28" s="1051">
        <v>50</v>
      </c>
      <c r="AB28" s="1051"/>
      <c r="AC28" s="1051"/>
      <c r="AD28" s="1051"/>
      <c r="AE28" s="1052"/>
      <c r="AF28" s="1053">
        <v>50</v>
      </c>
      <c r="AG28" s="1051"/>
      <c r="AH28" s="1051"/>
      <c r="AI28" s="1051"/>
      <c r="AJ28" s="1054"/>
      <c r="AK28" s="1042">
        <v>259</v>
      </c>
      <c r="AL28" s="1043"/>
      <c r="AM28" s="1043"/>
      <c r="AN28" s="1043"/>
      <c r="AO28" s="1043"/>
      <c r="AP28" s="1043" t="s">
        <v>546</v>
      </c>
      <c r="AQ28" s="1043"/>
      <c r="AR28" s="1043"/>
      <c r="AS28" s="1043"/>
      <c r="AT28" s="1043"/>
      <c r="AU28" s="1043" t="s">
        <v>546</v>
      </c>
      <c r="AV28" s="1043"/>
      <c r="AW28" s="1043"/>
      <c r="AX28" s="1043"/>
      <c r="AY28" s="1043"/>
      <c r="AZ28" s="1044" t="s">
        <v>546</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c r="A29" s="230">
        <v>2</v>
      </c>
      <c r="B29" s="1030" t="s">
        <v>389</v>
      </c>
      <c r="C29" s="1031"/>
      <c r="D29" s="1031"/>
      <c r="E29" s="1031"/>
      <c r="F29" s="1031"/>
      <c r="G29" s="1031"/>
      <c r="H29" s="1031"/>
      <c r="I29" s="1031"/>
      <c r="J29" s="1031"/>
      <c r="K29" s="1031"/>
      <c r="L29" s="1031"/>
      <c r="M29" s="1031"/>
      <c r="N29" s="1031"/>
      <c r="O29" s="1031"/>
      <c r="P29" s="1032"/>
      <c r="Q29" s="1038">
        <v>2408</v>
      </c>
      <c r="R29" s="1039"/>
      <c r="S29" s="1039"/>
      <c r="T29" s="1039"/>
      <c r="U29" s="1039"/>
      <c r="V29" s="1039">
        <v>2385</v>
      </c>
      <c r="W29" s="1039"/>
      <c r="X29" s="1039"/>
      <c r="Y29" s="1039"/>
      <c r="Z29" s="1039"/>
      <c r="AA29" s="1039">
        <v>23</v>
      </c>
      <c r="AB29" s="1039"/>
      <c r="AC29" s="1039"/>
      <c r="AD29" s="1039"/>
      <c r="AE29" s="1040"/>
      <c r="AF29" s="1035">
        <v>23</v>
      </c>
      <c r="AG29" s="1036"/>
      <c r="AH29" s="1036"/>
      <c r="AI29" s="1036"/>
      <c r="AJ29" s="1037"/>
      <c r="AK29" s="980">
        <v>351</v>
      </c>
      <c r="AL29" s="971"/>
      <c r="AM29" s="971"/>
      <c r="AN29" s="971"/>
      <c r="AO29" s="971"/>
      <c r="AP29" s="971" t="s">
        <v>546</v>
      </c>
      <c r="AQ29" s="971"/>
      <c r="AR29" s="971"/>
      <c r="AS29" s="971"/>
      <c r="AT29" s="971"/>
      <c r="AU29" s="971" t="s">
        <v>546</v>
      </c>
      <c r="AV29" s="971"/>
      <c r="AW29" s="971"/>
      <c r="AX29" s="971"/>
      <c r="AY29" s="971"/>
      <c r="AZ29" s="1041" t="s">
        <v>546</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c r="A30" s="230">
        <v>3</v>
      </c>
      <c r="B30" s="1030" t="s">
        <v>390</v>
      </c>
      <c r="C30" s="1031"/>
      <c r="D30" s="1031"/>
      <c r="E30" s="1031"/>
      <c r="F30" s="1031"/>
      <c r="G30" s="1031"/>
      <c r="H30" s="1031"/>
      <c r="I30" s="1031"/>
      <c r="J30" s="1031"/>
      <c r="K30" s="1031"/>
      <c r="L30" s="1031"/>
      <c r="M30" s="1031"/>
      <c r="N30" s="1031"/>
      <c r="O30" s="1031"/>
      <c r="P30" s="1032"/>
      <c r="Q30" s="1038">
        <v>1091</v>
      </c>
      <c r="R30" s="1039"/>
      <c r="S30" s="1039"/>
      <c r="T30" s="1039"/>
      <c r="U30" s="1039"/>
      <c r="V30" s="1039">
        <v>1071</v>
      </c>
      <c r="W30" s="1039"/>
      <c r="X30" s="1039"/>
      <c r="Y30" s="1039"/>
      <c r="Z30" s="1039"/>
      <c r="AA30" s="1039">
        <v>19</v>
      </c>
      <c r="AB30" s="1039"/>
      <c r="AC30" s="1039"/>
      <c r="AD30" s="1039"/>
      <c r="AE30" s="1040"/>
      <c r="AF30" s="1035">
        <v>19</v>
      </c>
      <c r="AG30" s="1036"/>
      <c r="AH30" s="1036"/>
      <c r="AI30" s="1036"/>
      <c r="AJ30" s="1037"/>
      <c r="AK30" s="980">
        <v>489</v>
      </c>
      <c r="AL30" s="971"/>
      <c r="AM30" s="971"/>
      <c r="AN30" s="971"/>
      <c r="AO30" s="971"/>
      <c r="AP30" s="971" t="s">
        <v>546</v>
      </c>
      <c r="AQ30" s="971"/>
      <c r="AR30" s="971"/>
      <c r="AS30" s="971"/>
      <c r="AT30" s="971"/>
      <c r="AU30" s="971" t="s">
        <v>546</v>
      </c>
      <c r="AV30" s="971"/>
      <c r="AW30" s="971"/>
      <c r="AX30" s="971"/>
      <c r="AY30" s="971"/>
      <c r="AZ30" s="1041" t="s">
        <v>546</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c r="A31" s="230">
        <v>4</v>
      </c>
      <c r="B31" s="1030" t="s">
        <v>391</v>
      </c>
      <c r="C31" s="1031"/>
      <c r="D31" s="1031"/>
      <c r="E31" s="1031"/>
      <c r="F31" s="1031"/>
      <c r="G31" s="1031"/>
      <c r="H31" s="1031"/>
      <c r="I31" s="1031"/>
      <c r="J31" s="1031"/>
      <c r="K31" s="1031"/>
      <c r="L31" s="1031"/>
      <c r="M31" s="1031"/>
      <c r="N31" s="1031"/>
      <c r="O31" s="1031"/>
      <c r="P31" s="1032"/>
      <c r="Q31" s="1038">
        <v>628</v>
      </c>
      <c r="R31" s="1039"/>
      <c r="S31" s="1039"/>
      <c r="T31" s="1039"/>
      <c r="U31" s="1039"/>
      <c r="V31" s="1039">
        <v>786</v>
      </c>
      <c r="W31" s="1039"/>
      <c r="X31" s="1039"/>
      <c r="Y31" s="1039"/>
      <c r="Z31" s="1039"/>
      <c r="AA31" s="1039">
        <v>-158</v>
      </c>
      <c r="AB31" s="1039"/>
      <c r="AC31" s="1039"/>
      <c r="AD31" s="1039"/>
      <c r="AE31" s="1040"/>
      <c r="AF31" s="1035">
        <v>394</v>
      </c>
      <c r="AG31" s="1036"/>
      <c r="AH31" s="1036"/>
      <c r="AI31" s="1036"/>
      <c r="AJ31" s="1037"/>
      <c r="AK31" s="980">
        <v>2</v>
      </c>
      <c r="AL31" s="971"/>
      <c r="AM31" s="971"/>
      <c r="AN31" s="971"/>
      <c r="AO31" s="971"/>
      <c r="AP31" s="971">
        <v>274</v>
      </c>
      <c r="AQ31" s="971"/>
      <c r="AR31" s="971"/>
      <c r="AS31" s="971"/>
      <c r="AT31" s="971"/>
      <c r="AU31" s="971" t="s">
        <v>546</v>
      </c>
      <c r="AV31" s="971"/>
      <c r="AW31" s="971"/>
      <c r="AX31" s="971"/>
      <c r="AY31" s="971"/>
      <c r="AZ31" s="1041" t="s">
        <v>546</v>
      </c>
      <c r="BA31" s="1041"/>
      <c r="BB31" s="1041"/>
      <c r="BC31" s="1041"/>
      <c r="BD31" s="1041"/>
      <c r="BE31" s="972" t="s">
        <v>392</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c r="A32" s="230">
        <v>5</v>
      </c>
      <c r="B32" s="1030" t="s">
        <v>393</v>
      </c>
      <c r="C32" s="1031"/>
      <c r="D32" s="1031"/>
      <c r="E32" s="1031"/>
      <c r="F32" s="1031"/>
      <c r="G32" s="1031"/>
      <c r="H32" s="1031"/>
      <c r="I32" s="1031"/>
      <c r="J32" s="1031"/>
      <c r="K32" s="1031"/>
      <c r="L32" s="1031"/>
      <c r="M32" s="1031"/>
      <c r="N32" s="1031"/>
      <c r="O32" s="1031"/>
      <c r="P32" s="1032"/>
      <c r="Q32" s="1038">
        <v>1088</v>
      </c>
      <c r="R32" s="1039"/>
      <c r="S32" s="1039"/>
      <c r="T32" s="1039"/>
      <c r="U32" s="1039"/>
      <c r="V32" s="1039">
        <v>1114</v>
      </c>
      <c r="W32" s="1039"/>
      <c r="X32" s="1039"/>
      <c r="Y32" s="1039"/>
      <c r="Z32" s="1039"/>
      <c r="AA32" s="1039">
        <v>-26</v>
      </c>
      <c r="AB32" s="1039"/>
      <c r="AC32" s="1039"/>
      <c r="AD32" s="1039"/>
      <c r="AE32" s="1040"/>
      <c r="AF32" s="1035">
        <v>346</v>
      </c>
      <c r="AG32" s="1036"/>
      <c r="AH32" s="1036"/>
      <c r="AI32" s="1036"/>
      <c r="AJ32" s="1037"/>
      <c r="AK32" s="980">
        <v>253</v>
      </c>
      <c r="AL32" s="971"/>
      <c r="AM32" s="971"/>
      <c r="AN32" s="971"/>
      <c r="AO32" s="971"/>
      <c r="AP32" s="971">
        <v>2033</v>
      </c>
      <c r="AQ32" s="971"/>
      <c r="AR32" s="971"/>
      <c r="AS32" s="971"/>
      <c r="AT32" s="971"/>
      <c r="AU32" s="971">
        <v>185</v>
      </c>
      <c r="AV32" s="971"/>
      <c r="AW32" s="971"/>
      <c r="AX32" s="971"/>
      <c r="AY32" s="971"/>
      <c r="AZ32" s="1041" t="s">
        <v>546</v>
      </c>
      <c r="BA32" s="1041"/>
      <c r="BB32" s="1041"/>
      <c r="BC32" s="1041"/>
      <c r="BD32" s="1041"/>
      <c r="BE32" s="972" t="s">
        <v>392</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c r="A63" s="228" t="s">
        <v>376</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832</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c r="A66" s="995" t="s">
        <v>397</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398</v>
      </c>
      <c r="AV66" s="1002"/>
      <c r="AW66" s="1002"/>
      <c r="AX66" s="1002"/>
      <c r="AY66" s="1003"/>
      <c r="AZ66" s="1001" t="s">
        <v>363</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c r="A68" s="224">
        <v>1</v>
      </c>
      <c r="B68" s="985" t="s">
        <v>547</v>
      </c>
      <c r="C68" s="986"/>
      <c r="D68" s="986"/>
      <c r="E68" s="986"/>
      <c r="F68" s="986"/>
      <c r="G68" s="986"/>
      <c r="H68" s="986"/>
      <c r="I68" s="986"/>
      <c r="J68" s="986"/>
      <c r="K68" s="986"/>
      <c r="L68" s="986"/>
      <c r="M68" s="986"/>
      <c r="N68" s="986"/>
      <c r="O68" s="986"/>
      <c r="P68" s="987"/>
      <c r="Q68" s="988">
        <v>12127</v>
      </c>
      <c r="R68" s="982"/>
      <c r="S68" s="982"/>
      <c r="T68" s="982"/>
      <c r="U68" s="982"/>
      <c r="V68" s="982">
        <v>11635</v>
      </c>
      <c r="W68" s="982"/>
      <c r="X68" s="982"/>
      <c r="Y68" s="982"/>
      <c r="Z68" s="982"/>
      <c r="AA68" s="982">
        <v>492</v>
      </c>
      <c r="AB68" s="982"/>
      <c r="AC68" s="982"/>
      <c r="AD68" s="982"/>
      <c r="AE68" s="982"/>
      <c r="AF68" s="982">
        <v>492</v>
      </c>
      <c r="AG68" s="982"/>
      <c r="AH68" s="982"/>
      <c r="AI68" s="982"/>
      <c r="AJ68" s="982"/>
      <c r="AK68" s="982" t="s">
        <v>546</v>
      </c>
      <c r="AL68" s="982"/>
      <c r="AM68" s="982"/>
      <c r="AN68" s="982"/>
      <c r="AO68" s="982"/>
      <c r="AP68" s="982" t="s">
        <v>546</v>
      </c>
      <c r="AQ68" s="982"/>
      <c r="AR68" s="982"/>
      <c r="AS68" s="982"/>
      <c r="AT68" s="982"/>
      <c r="AU68" s="982" t="s">
        <v>546</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c r="A69" s="226">
        <v>2</v>
      </c>
      <c r="B69" s="974" t="s">
        <v>548</v>
      </c>
      <c r="C69" s="975"/>
      <c r="D69" s="975"/>
      <c r="E69" s="975"/>
      <c r="F69" s="975"/>
      <c r="G69" s="975"/>
      <c r="H69" s="975"/>
      <c r="I69" s="975"/>
      <c r="J69" s="975"/>
      <c r="K69" s="975"/>
      <c r="L69" s="975"/>
      <c r="M69" s="975"/>
      <c r="N69" s="975"/>
      <c r="O69" s="975"/>
      <c r="P69" s="976"/>
      <c r="Q69" s="977">
        <v>12</v>
      </c>
      <c r="R69" s="971"/>
      <c r="S69" s="971"/>
      <c r="T69" s="971"/>
      <c r="U69" s="971"/>
      <c r="V69" s="971">
        <v>12</v>
      </c>
      <c r="W69" s="971"/>
      <c r="X69" s="971"/>
      <c r="Y69" s="971"/>
      <c r="Z69" s="971"/>
      <c r="AA69" s="971">
        <v>175</v>
      </c>
      <c r="AB69" s="971"/>
      <c r="AC69" s="971"/>
      <c r="AD69" s="971"/>
      <c r="AE69" s="971"/>
      <c r="AF69" s="971">
        <v>175</v>
      </c>
      <c r="AG69" s="971"/>
      <c r="AH69" s="971"/>
      <c r="AI69" s="971"/>
      <c r="AJ69" s="971"/>
      <c r="AK69" s="971" t="s">
        <v>546</v>
      </c>
      <c r="AL69" s="971"/>
      <c r="AM69" s="971"/>
      <c r="AN69" s="971"/>
      <c r="AO69" s="971"/>
      <c r="AP69" s="971" t="s">
        <v>546</v>
      </c>
      <c r="AQ69" s="971"/>
      <c r="AR69" s="971"/>
      <c r="AS69" s="971"/>
      <c r="AT69" s="971"/>
      <c r="AU69" s="971" t="s">
        <v>546</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c r="A70" s="226">
        <v>3</v>
      </c>
      <c r="B70" s="974" t="s">
        <v>549</v>
      </c>
      <c r="C70" s="975"/>
      <c r="D70" s="975"/>
      <c r="E70" s="975"/>
      <c r="F70" s="975"/>
      <c r="G70" s="975"/>
      <c r="H70" s="975"/>
      <c r="I70" s="975"/>
      <c r="J70" s="975"/>
      <c r="K70" s="975"/>
      <c r="L70" s="975"/>
      <c r="M70" s="975"/>
      <c r="N70" s="975"/>
      <c r="O70" s="975"/>
      <c r="P70" s="976"/>
      <c r="Q70" s="977">
        <v>785</v>
      </c>
      <c r="R70" s="971"/>
      <c r="S70" s="971"/>
      <c r="T70" s="971"/>
      <c r="U70" s="971"/>
      <c r="V70" s="971">
        <v>370</v>
      </c>
      <c r="W70" s="971"/>
      <c r="X70" s="971"/>
      <c r="Y70" s="971"/>
      <c r="Z70" s="971"/>
      <c r="AA70" s="971">
        <v>414</v>
      </c>
      <c r="AB70" s="971"/>
      <c r="AC70" s="971"/>
      <c r="AD70" s="971"/>
      <c r="AE70" s="971"/>
      <c r="AF70" s="971">
        <v>414</v>
      </c>
      <c r="AG70" s="971"/>
      <c r="AH70" s="971"/>
      <c r="AI70" s="971"/>
      <c r="AJ70" s="971"/>
      <c r="AK70" s="971" t="s">
        <v>546</v>
      </c>
      <c r="AL70" s="971"/>
      <c r="AM70" s="971"/>
      <c r="AN70" s="971"/>
      <c r="AO70" s="971"/>
      <c r="AP70" s="971" t="s">
        <v>546</v>
      </c>
      <c r="AQ70" s="971"/>
      <c r="AR70" s="971"/>
      <c r="AS70" s="971"/>
      <c r="AT70" s="971"/>
      <c r="AU70" s="971" t="s">
        <v>546</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c r="A71" s="226">
        <v>4</v>
      </c>
      <c r="B71" s="974" t="s">
        <v>550</v>
      </c>
      <c r="C71" s="975"/>
      <c r="D71" s="975"/>
      <c r="E71" s="975"/>
      <c r="F71" s="975"/>
      <c r="G71" s="975"/>
      <c r="H71" s="975"/>
      <c r="I71" s="975"/>
      <c r="J71" s="975"/>
      <c r="K71" s="975"/>
      <c r="L71" s="975"/>
      <c r="M71" s="975"/>
      <c r="N71" s="975"/>
      <c r="O71" s="975"/>
      <c r="P71" s="976"/>
      <c r="Q71" s="977">
        <v>906480</v>
      </c>
      <c r="R71" s="971"/>
      <c r="S71" s="971"/>
      <c r="T71" s="971"/>
      <c r="U71" s="971"/>
      <c r="V71" s="971">
        <v>887687</v>
      </c>
      <c r="W71" s="971"/>
      <c r="X71" s="971"/>
      <c r="Y71" s="971"/>
      <c r="Z71" s="971"/>
      <c r="AA71" s="971">
        <v>18794</v>
      </c>
      <c r="AB71" s="971"/>
      <c r="AC71" s="971"/>
      <c r="AD71" s="971"/>
      <c r="AE71" s="971"/>
      <c r="AF71" s="971">
        <v>18794</v>
      </c>
      <c r="AG71" s="971"/>
      <c r="AH71" s="971"/>
      <c r="AI71" s="971"/>
      <c r="AJ71" s="971"/>
      <c r="AK71" s="971" t="s">
        <v>546</v>
      </c>
      <c r="AL71" s="971"/>
      <c r="AM71" s="971"/>
      <c r="AN71" s="971"/>
      <c r="AO71" s="971"/>
      <c r="AP71" s="971" t="s">
        <v>546</v>
      </c>
      <c r="AQ71" s="971"/>
      <c r="AR71" s="971"/>
      <c r="AS71" s="971"/>
      <c r="AT71" s="971"/>
      <c r="AU71" s="971" t="s">
        <v>546</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c r="A72" s="226">
        <v>5</v>
      </c>
      <c r="B72" s="974" t="s">
        <v>551</v>
      </c>
      <c r="C72" s="975"/>
      <c r="D72" s="975"/>
      <c r="E72" s="975"/>
      <c r="F72" s="975"/>
      <c r="G72" s="975"/>
      <c r="H72" s="975"/>
      <c r="I72" s="975"/>
      <c r="J72" s="975"/>
      <c r="K72" s="975"/>
      <c r="L72" s="975"/>
      <c r="M72" s="975"/>
      <c r="N72" s="975"/>
      <c r="O72" s="975"/>
      <c r="P72" s="976"/>
      <c r="Q72" s="977">
        <v>2389</v>
      </c>
      <c r="R72" s="971"/>
      <c r="S72" s="971"/>
      <c r="T72" s="971"/>
      <c r="U72" s="971"/>
      <c r="V72" s="971">
        <v>2264</v>
      </c>
      <c r="W72" s="971"/>
      <c r="X72" s="971"/>
      <c r="Y72" s="971"/>
      <c r="Z72" s="971"/>
      <c r="AA72" s="971">
        <v>125</v>
      </c>
      <c r="AB72" s="971"/>
      <c r="AC72" s="971"/>
      <c r="AD72" s="971"/>
      <c r="AE72" s="971"/>
      <c r="AF72" s="971">
        <v>120</v>
      </c>
      <c r="AG72" s="971"/>
      <c r="AH72" s="971"/>
      <c r="AI72" s="971"/>
      <c r="AJ72" s="971"/>
      <c r="AK72" s="971" t="s">
        <v>546</v>
      </c>
      <c r="AL72" s="971"/>
      <c r="AM72" s="971"/>
      <c r="AN72" s="971"/>
      <c r="AO72" s="971"/>
      <c r="AP72" s="971" t="s">
        <v>546</v>
      </c>
      <c r="AQ72" s="971"/>
      <c r="AR72" s="971"/>
      <c r="AS72" s="971"/>
      <c r="AT72" s="971"/>
      <c r="AU72" s="971" t="s">
        <v>546</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c r="A88" s="228" t="s">
        <v>376</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293</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293</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293</v>
      </c>
      <c r="DR109" s="896"/>
      <c r="DS109" s="896"/>
      <c r="DT109" s="896"/>
      <c r="DU109" s="897"/>
      <c r="DV109" s="898" t="s">
        <v>410</v>
      </c>
      <c r="DW109" s="896"/>
      <c r="DX109" s="896"/>
      <c r="DY109" s="896"/>
      <c r="DZ109" s="929"/>
    </row>
    <row r="110" spans="1:131" s="218" customFormat="1" ht="26.25" customHeight="1">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880983</v>
      </c>
      <c r="AB110" s="889"/>
      <c r="AC110" s="889"/>
      <c r="AD110" s="889"/>
      <c r="AE110" s="890"/>
      <c r="AF110" s="891">
        <v>897759</v>
      </c>
      <c r="AG110" s="889"/>
      <c r="AH110" s="889"/>
      <c r="AI110" s="889"/>
      <c r="AJ110" s="890"/>
      <c r="AK110" s="891">
        <v>915281</v>
      </c>
      <c r="AL110" s="889"/>
      <c r="AM110" s="889"/>
      <c r="AN110" s="889"/>
      <c r="AO110" s="890"/>
      <c r="AP110" s="892">
        <v>13.7</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8429797</v>
      </c>
      <c r="BR110" s="842"/>
      <c r="BS110" s="842"/>
      <c r="BT110" s="842"/>
      <c r="BU110" s="842"/>
      <c r="BV110" s="842">
        <v>8164521</v>
      </c>
      <c r="BW110" s="842"/>
      <c r="BX110" s="842"/>
      <c r="BY110" s="842"/>
      <c r="BZ110" s="842"/>
      <c r="CA110" s="842">
        <v>7651053</v>
      </c>
      <c r="CB110" s="842"/>
      <c r="CC110" s="842"/>
      <c r="CD110" s="842"/>
      <c r="CE110" s="842"/>
      <c r="CF110" s="866">
        <v>114.3</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v>169024</v>
      </c>
      <c r="BR111" s="817"/>
      <c r="BS111" s="817"/>
      <c r="BT111" s="817"/>
      <c r="BU111" s="817"/>
      <c r="BV111" s="817">
        <v>81985</v>
      </c>
      <c r="BW111" s="817"/>
      <c r="BX111" s="817"/>
      <c r="BY111" s="817"/>
      <c r="BZ111" s="817"/>
      <c r="CA111" s="817">
        <v>44009</v>
      </c>
      <c r="CB111" s="817"/>
      <c r="CC111" s="817"/>
      <c r="CD111" s="817"/>
      <c r="CE111" s="817"/>
      <c r="CF111" s="875">
        <v>0.7</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928908</v>
      </c>
      <c r="BR112" s="817"/>
      <c r="BS112" s="817"/>
      <c r="BT112" s="817"/>
      <c r="BU112" s="817"/>
      <c r="BV112" s="817">
        <v>996495</v>
      </c>
      <c r="BW112" s="817"/>
      <c r="BX112" s="817"/>
      <c r="BY112" s="817"/>
      <c r="BZ112" s="817"/>
      <c r="CA112" s="817">
        <v>891185</v>
      </c>
      <c r="CB112" s="817"/>
      <c r="CC112" s="817"/>
      <c r="CD112" s="817"/>
      <c r="CE112" s="817"/>
      <c r="CF112" s="875">
        <v>13.3</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253421</v>
      </c>
      <c r="AB113" s="919"/>
      <c r="AC113" s="919"/>
      <c r="AD113" s="919"/>
      <c r="AE113" s="920"/>
      <c r="AF113" s="921">
        <v>200411</v>
      </c>
      <c r="AG113" s="919"/>
      <c r="AH113" s="919"/>
      <c r="AI113" s="919"/>
      <c r="AJ113" s="920"/>
      <c r="AK113" s="921">
        <v>197689</v>
      </c>
      <c r="AL113" s="919"/>
      <c r="AM113" s="919"/>
      <c r="AN113" s="919"/>
      <c r="AO113" s="920"/>
      <c r="AP113" s="922">
        <v>3</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31340</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101035</v>
      </c>
      <c r="AB114" s="780"/>
      <c r="AC114" s="780"/>
      <c r="AD114" s="780"/>
      <c r="AE114" s="781"/>
      <c r="AF114" s="782">
        <v>31689</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t="s">
        <v>122</v>
      </c>
      <c r="BR114" s="817"/>
      <c r="BS114" s="817"/>
      <c r="BT114" s="817"/>
      <c r="BU114" s="817"/>
      <c r="BV114" s="817" t="s">
        <v>122</v>
      </c>
      <c r="BW114" s="817"/>
      <c r="BX114" s="817"/>
      <c r="BY114" s="817"/>
      <c r="BZ114" s="817"/>
      <c r="CA114" s="817" t="s">
        <v>122</v>
      </c>
      <c r="CB114" s="817"/>
      <c r="CC114" s="817"/>
      <c r="CD114" s="817"/>
      <c r="CE114" s="817"/>
      <c r="CF114" s="875" t="s">
        <v>122</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343</v>
      </c>
      <c r="AB115" s="919"/>
      <c r="AC115" s="919"/>
      <c r="AD115" s="919"/>
      <c r="AE115" s="920"/>
      <c r="AF115" s="921">
        <v>265</v>
      </c>
      <c r="AG115" s="919"/>
      <c r="AH115" s="919"/>
      <c r="AI115" s="919"/>
      <c r="AJ115" s="920"/>
      <c r="AK115" s="921">
        <v>782</v>
      </c>
      <c r="AL115" s="919"/>
      <c r="AM115" s="919"/>
      <c r="AN115" s="919"/>
      <c r="AO115" s="920"/>
      <c r="AP115" s="922">
        <v>0</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v>8627</v>
      </c>
      <c r="BR115" s="817"/>
      <c r="BS115" s="817"/>
      <c r="BT115" s="817"/>
      <c r="BU115" s="817"/>
      <c r="BV115" s="817">
        <v>8071</v>
      </c>
      <c r="BW115" s="817"/>
      <c r="BX115" s="817"/>
      <c r="BY115" s="817"/>
      <c r="BZ115" s="817"/>
      <c r="CA115" s="817">
        <v>11361</v>
      </c>
      <c r="CB115" s="817"/>
      <c r="CC115" s="817"/>
      <c r="CD115" s="817"/>
      <c r="CE115" s="817"/>
      <c r="CF115" s="875">
        <v>0.2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c r="A117" s="895" t="s">
        <v>176</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1235782</v>
      </c>
      <c r="AB117" s="903"/>
      <c r="AC117" s="903"/>
      <c r="AD117" s="903"/>
      <c r="AE117" s="904"/>
      <c r="AF117" s="905">
        <v>1130124</v>
      </c>
      <c r="AG117" s="903"/>
      <c r="AH117" s="903"/>
      <c r="AI117" s="903"/>
      <c r="AJ117" s="904"/>
      <c r="AK117" s="905">
        <v>1113752</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293</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176</v>
      </c>
      <c r="BA119" s="239"/>
      <c r="BB119" s="239"/>
      <c r="BC119" s="239"/>
      <c r="BD119" s="239"/>
      <c r="BE119" s="239"/>
      <c r="BF119" s="239"/>
      <c r="BG119" s="239"/>
      <c r="BH119" s="239"/>
      <c r="BI119" s="239"/>
      <c r="BJ119" s="239"/>
      <c r="BK119" s="239"/>
      <c r="BL119" s="239"/>
      <c r="BM119" s="239"/>
      <c r="BN119" s="239"/>
      <c r="BO119" s="877" t="s">
        <v>440</v>
      </c>
      <c r="BP119" s="878"/>
      <c r="BQ119" s="879">
        <v>9567696</v>
      </c>
      <c r="BR119" s="845"/>
      <c r="BS119" s="845"/>
      <c r="BT119" s="845"/>
      <c r="BU119" s="845"/>
      <c r="BV119" s="845">
        <v>9251072</v>
      </c>
      <c r="BW119" s="845"/>
      <c r="BX119" s="845"/>
      <c r="BY119" s="845"/>
      <c r="BZ119" s="845"/>
      <c r="CA119" s="845">
        <v>8597608</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169024</v>
      </c>
      <c r="DH119" s="764"/>
      <c r="DI119" s="764"/>
      <c r="DJ119" s="764"/>
      <c r="DK119" s="765"/>
      <c r="DL119" s="766">
        <v>81985</v>
      </c>
      <c r="DM119" s="764"/>
      <c r="DN119" s="764"/>
      <c r="DO119" s="764"/>
      <c r="DP119" s="765"/>
      <c r="DQ119" s="766">
        <v>44009</v>
      </c>
      <c r="DR119" s="764"/>
      <c r="DS119" s="764"/>
      <c r="DT119" s="764"/>
      <c r="DU119" s="765"/>
      <c r="DV119" s="848">
        <v>0.7</v>
      </c>
      <c r="DW119" s="849"/>
      <c r="DX119" s="849"/>
      <c r="DY119" s="849"/>
      <c r="DZ119" s="850"/>
    </row>
    <row r="120" spans="1:130" s="218" customFormat="1" ht="26.25" customHeight="1">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5440544</v>
      </c>
      <c r="BR120" s="842"/>
      <c r="BS120" s="842"/>
      <c r="BT120" s="842"/>
      <c r="BU120" s="842"/>
      <c r="BV120" s="842">
        <v>5229202</v>
      </c>
      <c r="BW120" s="842"/>
      <c r="BX120" s="842"/>
      <c r="BY120" s="842"/>
      <c r="BZ120" s="842"/>
      <c r="CA120" s="842">
        <v>5324673</v>
      </c>
      <c r="CB120" s="842"/>
      <c r="CC120" s="842"/>
      <c r="CD120" s="842"/>
      <c r="CE120" s="842"/>
      <c r="CF120" s="866">
        <v>79.5</v>
      </c>
      <c r="CG120" s="867"/>
      <c r="CH120" s="867"/>
      <c r="CI120" s="867"/>
      <c r="CJ120" s="867"/>
      <c r="CK120" s="868" t="s">
        <v>444</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928908</v>
      </c>
      <c r="DH120" s="842"/>
      <c r="DI120" s="842"/>
      <c r="DJ120" s="842"/>
      <c r="DK120" s="842"/>
      <c r="DL120" s="842">
        <v>996495</v>
      </c>
      <c r="DM120" s="842"/>
      <c r="DN120" s="842"/>
      <c r="DO120" s="842"/>
      <c r="DP120" s="842"/>
      <c r="DQ120" s="842">
        <v>891185</v>
      </c>
      <c r="DR120" s="842"/>
      <c r="DS120" s="842"/>
      <c r="DT120" s="842"/>
      <c r="DU120" s="842"/>
      <c r="DV120" s="843">
        <v>13.3</v>
      </c>
      <c r="DW120" s="843"/>
      <c r="DX120" s="843"/>
      <c r="DY120" s="843"/>
      <c r="DZ120" s="844"/>
    </row>
    <row r="121" spans="1:130" s="218" customFormat="1" ht="26.25" customHeight="1">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233838</v>
      </c>
      <c r="BR121" s="817"/>
      <c r="BS121" s="817"/>
      <c r="BT121" s="817"/>
      <c r="BU121" s="817"/>
      <c r="BV121" s="817">
        <v>266405</v>
      </c>
      <c r="BW121" s="817"/>
      <c r="BX121" s="817"/>
      <c r="BY121" s="817"/>
      <c r="BZ121" s="817"/>
      <c r="CA121" s="817">
        <v>321734</v>
      </c>
      <c r="CB121" s="817"/>
      <c r="CC121" s="817"/>
      <c r="CD121" s="817"/>
      <c r="CE121" s="817"/>
      <c r="CF121" s="875">
        <v>4.8</v>
      </c>
      <c r="CG121" s="876"/>
      <c r="CH121" s="876"/>
      <c r="CI121" s="876"/>
      <c r="CJ121" s="876"/>
      <c r="CK121" s="869"/>
      <c r="CL121" s="855"/>
      <c r="CM121" s="855"/>
      <c r="CN121" s="855"/>
      <c r="CO121" s="856"/>
      <c r="CP121" s="835" t="s">
        <v>389</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18" customFormat="1" ht="26.25" customHeight="1">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8388868</v>
      </c>
      <c r="BR122" s="845"/>
      <c r="BS122" s="845"/>
      <c r="BT122" s="845"/>
      <c r="BU122" s="845"/>
      <c r="BV122" s="845">
        <v>7908933</v>
      </c>
      <c r="BW122" s="845"/>
      <c r="BX122" s="845"/>
      <c r="BY122" s="845"/>
      <c r="BZ122" s="845"/>
      <c r="CA122" s="845">
        <v>7216633</v>
      </c>
      <c r="CB122" s="845"/>
      <c r="CC122" s="845"/>
      <c r="CD122" s="845"/>
      <c r="CE122" s="845"/>
      <c r="CF122" s="846">
        <v>107.8</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176</v>
      </c>
      <c r="BA123" s="239"/>
      <c r="BB123" s="239"/>
      <c r="BC123" s="239"/>
      <c r="BD123" s="239"/>
      <c r="BE123" s="239"/>
      <c r="BF123" s="239"/>
      <c r="BG123" s="239"/>
      <c r="BH123" s="239"/>
      <c r="BI123" s="239"/>
      <c r="BJ123" s="239"/>
      <c r="BK123" s="239"/>
      <c r="BL123" s="239"/>
      <c r="BM123" s="239"/>
      <c r="BN123" s="239"/>
      <c r="BO123" s="877" t="s">
        <v>448</v>
      </c>
      <c r="BP123" s="878"/>
      <c r="BQ123" s="832">
        <v>14063250</v>
      </c>
      <c r="BR123" s="833"/>
      <c r="BS123" s="833"/>
      <c r="BT123" s="833"/>
      <c r="BU123" s="833"/>
      <c r="BV123" s="833">
        <v>13404540</v>
      </c>
      <c r="BW123" s="833"/>
      <c r="BX123" s="833"/>
      <c r="BY123" s="833"/>
      <c r="BZ123" s="833"/>
      <c r="CA123" s="833">
        <v>12863040</v>
      </c>
      <c r="CB123" s="833"/>
      <c r="CC123" s="833"/>
      <c r="CD123" s="833"/>
      <c r="CE123" s="833"/>
      <c r="CF123" s="748"/>
      <c r="CG123" s="749"/>
      <c r="CH123" s="749"/>
      <c r="CI123" s="749"/>
      <c r="CJ123" s="834"/>
      <c r="CK123" s="869"/>
      <c r="CL123" s="855"/>
      <c r="CM123" s="855"/>
      <c r="CN123" s="855"/>
      <c r="CO123" s="856"/>
      <c r="CP123" s="835" t="s">
        <v>388</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343</v>
      </c>
      <c r="AB126" s="780"/>
      <c r="AC126" s="780"/>
      <c r="AD126" s="780"/>
      <c r="AE126" s="781"/>
      <c r="AF126" s="782">
        <v>265</v>
      </c>
      <c r="AG126" s="780"/>
      <c r="AH126" s="780"/>
      <c r="AI126" s="780"/>
      <c r="AJ126" s="781"/>
      <c r="AK126" s="782">
        <v>782</v>
      </c>
      <c r="AL126" s="780"/>
      <c r="AM126" s="780"/>
      <c r="AN126" s="780"/>
      <c r="AO126" s="781"/>
      <c r="AP126" s="824">
        <v>0</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99927</v>
      </c>
      <c r="AB128" s="801"/>
      <c r="AC128" s="801"/>
      <c r="AD128" s="801"/>
      <c r="AE128" s="802"/>
      <c r="AF128" s="803">
        <v>94915</v>
      </c>
      <c r="AG128" s="801"/>
      <c r="AH128" s="801"/>
      <c r="AI128" s="801"/>
      <c r="AJ128" s="802"/>
      <c r="AK128" s="803">
        <v>97489</v>
      </c>
      <c r="AL128" s="801"/>
      <c r="AM128" s="801"/>
      <c r="AN128" s="801"/>
      <c r="AO128" s="802"/>
      <c r="AP128" s="804"/>
      <c r="AQ128" s="805"/>
      <c r="AR128" s="805"/>
      <c r="AS128" s="805"/>
      <c r="AT128" s="806"/>
      <c r="AU128" s="220"/>
      <c r="AV128" s="220"/>
      <c r="AW128" s="220"/>
      <c r="AX128" s="807" t="s">
        <v>462</v>
      </c>
      <c r="AY128" s="808"/>
      <c r="AZ128" s="808"/>
      <c r="BA128" s="808"/>
      <c r="BB128" s="808"/>
      <c r="BC128" s="808"/>
      <c r="BD128" s="808"/>
      <c r="BE128" s="809"/>
      <c r="BF128" s="786" t="s">
        <v>122</v>
      </c>
      <c r="BG128" s="787"/>
      <c r="BH128" s="787"/>
      <c r="BI128" s="787"/>
      <c r="BJ128" s="787"/>
      <c r="BK128" s="787"/>
      <c r="BL128" s="810"/>
      <c r="BM128" s="786">
        <v>13.88</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v>8627</v>
      </c>
      <c r="DH128" s="791"/>
      <c r="DI128" s="791"/>
      <c r="DJ128" s="791"/>
      <c r="DK128" s="791"/>
      <c r="DL128" s="791">
        <v>8071</v>
      </c>
      <c r="DM128" s="791"/>
      <c r="DN128" s="791"/>
      <c r="DO128" s="791"/>
      <c r="DP128" s="791"/>
      <c r="DQ128" s="791">
        <v>11361</v>
      </c>
      <c r="DR128" s="791"/>
      <c r="DS128" s="791"/>
      <c r="DT128" s="791"/>
      <c r="DU128" s="791"/>
      <c r="DV128" s="792">
        <v>0.2</v>
      </c>
      <c r="DW128" s="792"/>
      <c r="DX128" s="792"/>
      <c r="DY128" s="792"/>
      <c r="DZ128" s="793"/>
    </row>
    <row r="129" spans="1:131" s="218" customFormat="1" ht="26.25" customHeight="1">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7149784</v>
      </c>
      <c r="AB129" s="780"/>
      <c r="AC129" s="780"/>
      <c r="AD129" s="780"/>
      <c r="AE129" s="781"/>
      <c r="AF129" s="782">
        <v>7269474</v>
      </c>
      <c r="AG129" s="780"/>
      <c r="AH129" s="780"/>
      <c r="AI129" s="780"/>
      <c r="AJ129" s="781"/>
      <c r="AK129" s="782">
        <v>7536443</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18.88</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906495</v>
      </c>
      <c r="AB130" s="780"/>
      <c r="AC130" s="780"/>
      <c r="AD130" s="780"/>
      <c r="AE130" s="781"/>
      <c r="AF130" s="782">
        <v>892094</v>
      </c>
      <c r="AG130" s="780"/>
      <c r="AH130" s="780"/>
      <c r="AI130" s="780"/>
      <c r="AJ130" s="781"/>
      <c r="AK130" s="782">
        <v>841339</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2.8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6243289</v>
      </c>
      <c r="AB131" s="764"/>
      <c r="AC131" s="764"/>
      <c r="AD131" s="764"/>
      <c r="AE131" s="765"/>
      <c r="AF131" s="766">
        <v>6377380</v>
      </c>
      <c r="AG131" s="764"/>
      <c r="AH131" s="764"/>
      <c r="AI131" s="764"/>
      <c r="AJ131" s="765"/>
      <c r="AK131" s="766">
        <v>6695104</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3.6737046769999999</v>
      </c>
      <c r="AB132" s="745"/>
      <c r="AC132" s="745"/>
      <c r="AD132" s="745"/>
      <c r="AE132" s="746"/>
      <c r="AF132" s="747">
        <v>2.2441033780000001</v>
      </c>
      <c r="AG132" s="745"/>
      <c r="AH132" s="745"/>
      <c r="AI132" s="745"/>
      <c r="AJ132" s="746"/>
      <c r="AK132" s="747">
        <v>2.612715202</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2.8</v>
      </c>
      <c r="AB133" s="724"/>
      <c r="AC133" s="724"/>
      <c r="AD133" s="724"/>
      <c r="AE133" s="725"/>
      <c r="AF133" s="723">
        <v>2.8</v>
      </c>
      <c r="AG133" s="724"/>
      <c r="AH133" s="724"/>
      <c r="AI133" s="724"/>
      <c r="AJ133" s="725"/>
      <c r="AK133" s="723">
        <v>2.8</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OcRNHOiQIFY2VKJBDia0btgagpyRUdm6pEtzuUezbMzNn6ULhDs+9I6UjQ9IFjj3MO80s3blFDcZuJkAFc7JOw==" saltValue="iP3qQ93NgcCic4ydQE3rv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rintOptions horizontalCentered="1"/>
  <pageMargins left="0" right="0" top="0.39370078740157483" bottom="0.39370078740157483" header="0.19685039370078741" footer="0.19685039370078741"/>
  <pageSetup paperSize="8" scale="40"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48" customWidth="1"/>
    <col min="121" max="121" width="0" style="247" hidden="1" customWidth="1"/>
    <col min="122" max="16384" width="9" style="247" hidden="1"/>
  </cols>
  <sheetData>
    <row r="1" spans="1:120">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row r="3" spans="1:120"/>
    <row r="4" spans="1:120"/>
    <row r="5" spans="1:120"/>
    <row r="6" spans="1:120"/>
    <row r="7" spans="1:120"/>
    <row r="8" spans="1:120"/>
    <row r="9" spans="1:120"/>
    <row r="10" spans="1:120"/>
    <row r="11" spans="1:120"/>
    <row r="12" spans="1:120"/>
    <row r="13" spans="1:120"/>
    <row r="14" spans="1:120"/>
    <row r="15" spans="1:120"/>
    <row r="16" spans="1:120">
      <c r="DP16" s="247"/>
    </row>
    <row r="17" spans="119:120">
      <c r="DP17" s="247"/>
    </row>
    <row r="18" spans="119:120"/>
    <row r="19" spans="119:120"/>
    <row r="20" spans="119:120">
      <c r="DO20" s="247"/>
      <c r="DP20" s="247"/>
    </row>
    <row r="21" spans="119:120">
      <c r="DP21" s="247"/>
    </row>
    <row r="22" spans="119:120"/>
    <row r="23" spans="119:120">
      <c r="DO23" s="247"/>
      <c r="DP23" s="247"/>
    </row>
    <row r="24" spans="119:120">
      <c r="DP24" s="247"/>
    </row>
    <row r="25" spans="119:120">
      <c r="DP25" s="247"/>
    </row>
    <row r="26" spans="119:120">
      <c r="DO26" s="247"/>
      <c r="DP26" s="247"/>
    </row>
    <row r="27" spans="119:120"/>
    <row r="28" spans="119:120">
      <c r="DO28" s="247"/>
      <c r="DP28" s="247"/>
    </row>
    <row r="29" spans="119:120">
      <c r="DP29" s="247"/>
    </row>
    <row r="30" spans="119:120"/>
    <row r="31" spans="119:120">
      <c r="DO31" s="247"/>
      <c r="DP31" s="247"/>
    </row>
    <row r="32" spans="119:120"/>
    <row r="33" spans="98:120">
      <c r="DO33" s="247"/>
      <c r="DP33" s="247"/>
    </row>
    <row r="34" spans="98:120">
      <c r="DM34" s="247"/>
    </row>
    <row r="35" spans="98:120">
      <c r="CT35" s="247"/>
      <c r="CU35" s="247"/>
      <c r="CV35" s="247"/>
      <c r="CY35" s="247"/>
      <c r="CZ35" s="247"/>
      <c r="DA35" s="247"/>
      <c r="DD35" s="247"/>
      <c r="DE35" s="247"/>
      <c r="DF35" s="247"/>
      <c r="DI35" s="247"/>
      <c r="DJ35" s="247"/>
      <c r="DK35" s="247"/>
      <c r="DM35" s="247"/>
      <c r="DN35" s="247"/>
      <c r="DO35" s="247"/>
      <c r="DP35" s="247"/>
    </row>
    <row r="36" spans="98:120"/>
    <row r="37" spans="98:120">
      <c r="CW37" s="247"/>
      <c r="DB37" s="247"/>
      <c r="DG37" s="247"/>
      <c r="DL37" s="247"/>
      <c r="DP37" s="247"/>
    </row>
    <row r="38" spans="98:120">
      <c r="CT38" s="247"/>
      <c r="CU38" s="247"/>
      <c r="CV38" s="247"/>
      <c r="CW38" s="247"/>
      <c r="CY38" s="247"/>
      <c r="CZ38" s="247"/>
      <c r="DA38" s="247"/>
      <c r="DB38" s="247"/>
      <c r="DD38" s="247"/>
      <c r="DE38" s="247"/>
      <c r="DF38" s="247"/>
      <c r="DG38" s="247"/>
      <c r="DI38" s="247"/>
      <c r="DJ38" s="247"/>
      <c r="DK38" s="247"/>
      <c r="DL38" s="247"/>
      <c r="DN38" s="247"/>
      <c r="DO38" s="247"/>
      <c r="DP38" s="247"/>
    </row>
    <row r="39" spans="98:120"/>
    <row r="40" spans="98:120"/>
    <row r="41" spans="98:120"/>
    <row r="42" spans="98:120"/>
    <row r="43" spans="98:120"/>
    <row r="44" spans="98:120"/>
    <row r="45" spans="98:120"/>
    <row r="46" spans="98:120"/>
    <row r="47" spans="98:120"/>
    <row r="48" spans="98:120"/>
    <row r="49" spans="22:120">
      <c r="DN49" s="247"/>
      <c r="DO49" s="247"/>
      <c r="DP49" s="247"/>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47"/>
      <c r="CS63" s="247"/>
      <c r="CX63" s="247"/>
      <c r="DC63" s="247"/>
      <c r="DH63" s="247"/>
    </row>
    <row r="64" spans="22:120">
      <c r="V64" s="247"/>
    </row>
    <row r="65" spans="15:120">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c r="Q66" s="247"/>
      <c r="S66" s="247"/>
      <c r="U66" s="247"/>
      <c r="DM66" s="247"/>
    </row>
    <row r="67" spans="15:120">
      <c r="O67" s="247"/>
      <c r="P67" s="247"/>
      <c r="R67" s="247"/>
      <c r="T67" s="247"/>
      <c r="Y67" s="247"/>
      <c r="CT67" s="247"/>
      <c r="CV67" s="247"/>
      <c r="CW67" s="247"/>
      <c r="CY67" s="247"/>
      <c r="DA67" s="247"/>
      <c r="DB67" s="247"/>
      <c r="DD67" s="247"/>
      <c r="DF67" s="247"/>
      <c r="DG67" s="247"/>
      <c r="DI67" s="247"/>
      <c r="DK67" s="247"/>
      <c r="DL67" s="247"/>
      <c r="DN67" s="247"/>
      <c r="DO67" s="247"/>
      <c r="DP67" s="247"/>
    </row>
    <row r="68" spans="15:120"/>
    <row r="69" spans="15:120"/>
    <row r="70" spans="15:120"/>
    <row r="71" spans="15:120"/>
    <row r="72" spans="15:120">
      <c r="DP72" s="247"/>
    </row>
    <row r="73" spans="15:120">
      <c r="DP73" s="247"/>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47"/>
      <c r="CX96" s="247"/>
      <c r="DC96" s="247"/>
      <c r="DH96" s="247"/>
    </row>
    <row r="97" spans="24:120">
      <c r="CS97" s="247"/>
      <c r="CX97" s="247"/>
      <c r="DC97" s="247"/>
      <c r="DH97" s="247"/>
      <c r="DP97" s="248" t="s">
        <v>474</v>
      </c>
    </row>
    <row r="98" spans="24:120" hidden="1">
      <c r="CS98" s="247"/>
      <c r="CX98" s="247"/>
      <c r="DC98" s="247"/>
      <c r="DH98" s="247"/>
    </row>
    <row r="99" spans="24:120" hidden="1">
      <c r="CS99" s="247"/>
      <c r="CX99" s="247"/>
      <c r="DC99" s="247"/>
      <c r="DH99" s="247"/>
    </row>
    <row r="101" spans="24:120" ht="12" hidden="1" customHeight="1">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c r="CU102" s="247"/>
      <c r="CZ102" s="247"/>
      <c r="DE102" s="247"/>
      <c r="DJ102" s="247"/>
      <c r="DM102" s="247"/>
    </row>
    <row r="103" spans="24:120" hidden="1">
      <c r="CT103" s="247"/>
      <c r="CV103" s="247"/>
      <c r="CW103" s="247"/>
      <c r="CY103" s="247"/>
      <c r="DA103" s="247"/>
      <c r="DB103" s="247"/>
      <c r="DD103" s="247"/>
      <c r="DF103" s="247"/>
      <c r="DG103" s="247"/>
      <c r="DI103" s="247"/>
      <c r="DK103" s="247"/>
      <c r="DL103" s="247"/>
      <c r="DM103" s="247"/>
      <c r="DN103" s="247"/>
      <c r="DO103" s="247"/>
      <c r="DP103" s="247"/>
    </row>
    <row r="104" spans="24:120" hidden="1">
      <c r="CV104" s="247"/>
      <c r="CW104" s="247"/>
      <c r="DA104" s="247"/>
      <c r="DB104" s="247"/>
      <c r="DF104" s="247"/>
      <c r="DG104" s="247"/>
      <c r="DK104" s="247"/>
      <c r="DL104" s="247"/>
      <c r="DN104" s="247"/>
      <c r="DO104" s="247"/>
      <c r="DP104" s="247"/>
    </row>
    <row r="105" spans="24:120" ht="12.75" hidden="1" customHeight="1"/>
  </sheetData>
  <sheetProtection algorithmName="SHA-512" hashValue="RT3GhiDgMYVb1okCYSEyex/4XQ+ARRMdMvDvEIm0BVHoX0i39S+OfdJUwNIXiBX70HVyk/lfHaUMeOVSNpa+Cg==" saltValue="9QcdYHf2CvG7McmeWcbMyA==" spinCount="100000" sheet="1" objects="1" scenarios="1"/>
  <dataConsolidate/>
  <phoneticPr fontId="2"/>
  <printOptions horizontalCentered="1"/>
  <pageMargins left="0" right="0" top="0.39370078740157483" bottom="0.39370078740157483" header="0.19685039370078741" footer="0.19685039370078741"/>
  <pageSetup paperSize="8" scale="63"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48" customWidth="1"/>
    <col min="117" max="16384" width="9" style="247" hidden="1"/>
  </cols>
  <sheetData>
    <row r="1" spans="2:116">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row r="3" spans="2:116"/>
    <row r="4" spans="2:116">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row r="7" spans="2:116"/>
    <row r="8" spans="2:116"/>
    <row r="9" spans="2:116"/>
    <row r="10" spans="2:116"/>
    <row r="11" spans="2:116"/>
    <row r="12" spans="2:116"/>
    <row r="13" spans="2:116"/>
    <row r="14" spans="2:116"/>
    <row r="15" spans="2:116"/>
    <row r="16" spans="2:116"/>
    <row r="17" spans="9:116"/>
    <row r="18" spans="9:116">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row r="20" spans="9:116"/>
    <row r="21" spans="9:116">
      <c r="DL21" s="247"/>
    </row>
    <row r="22" spans="9:116">
      <c r="DI22" s="247"/>
      <c r="DJ22" s="247"/>
      <c r="DK22" s="247"/>
      <c r="DL22" s="247"/>
    </row>
    <row r="23" spans="9:116">
      <c r="CY23" s="247"/>
      <c r="CZ23" s="247"/>
      <c r="DA23" s="247"/>
      <c r="DB23" s="247"/>
      <c r="DC23" s="247"/>
      <c r="DD23" s="247"/>
      <c r="DE23" s="247"/>
      <c r="DF23" s="247"/>
      <c r="DG23" s="247"/>
      <c r="DH23" s="247"/>
      <c r="DI23" s="247"/>
      <c r="DJ23" s="247"/>
      <c r="DK23" s="247"/>
      <c r="DL23" s="247"/>
    </row>
    <row r="24" spans="9:116"/>
    <row r="25" spans="9:116"/>
    <row r="26" spans="9:116"/>
    <row r="27" spans="9:116"/>
    <row r="28" spans="9:116"/>
    <row r="29" spans="9:116"/>
    <row r="30" spans="9:116"/>
    <row r="31" spans="9:116"/>
    <row r="32" spans="9:116"/>
    <row r="33" spans="15:116"/>
    <row r="34" spans="15:116"/>
    <row r="35" spans="15:116">
      <c r="CZ35" s="247"/>
      <c r="DA35" s="247"/>
      <c r="DB35" s="247"/>
      <c r="DC35" s="247"/>
      <c r="DD35" s="247"/>
      <c r="DE35" s="247"/>
      <c r="DF35" s="247"/>
      <c r="DG35" s="247"/>
      <c r="DH35" s="247"/>
      <c r="DI35" s="247"/>
      <c r="DJ35" s="247"/>
      <c r="DK35" s="247"/>
      <c r="DL35" s="247"/>
    </row>
    <row r="36" spans="15:116"/>
    <row r="37" spans="15:116">
      <c r="DL37" s="247"/>
    </row>
    <row r="38" spans="15:116">
      <c r="DI38" s="247"/>
      <c r="DJ38" s="247"/>
      <c r="DK38" s="247"/>
      <c r="DL38" s="247"/>
    </row>
    <row r="39" spans="15:116"/>
    <row r="40" spans="15:116"/>
    <row r="41" spans="15:116"/>
    <row r="42" spans="15:116"/>
    <row r="43" spans="15:116">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c r="DL44" s="247"/>
    </row>
    <row r="45" spans="15:116"/>
    <row r="46" spans="15:116">
      <c r="DA46" s="247"/>
      <c r="DB46" s="247"/>
      <c r="DC46" s="247"/>
      <c r="DD46" s="247"/>
      <c r="DE46" s="247"/>
      <c r="DF46" s="247"/>
      <c r="DG46" s="247"/>
      <c r="DH46" s="247"/>
      <c r="DI46" s="247"/>
      <c r="DJ46" s="247"/>
      <c r="DK46" s="247"/>
      <c r="DL46" s="247"/>
    </row>
    <row r="47" spans="15:116"/>
    <row r="48" spans="15:116"/>
    <row r="49" spans="104:116"/>
    <row r="50" spans="104:116">
      <c r="CZ50" s="247"/>
      <c r="DA50" s="247"/>
      <c r="DB50" s="247"/>
      <c r="DC50" s="247"/>
      <c r="DD50" s="247"/>
      <c r="DE50" s="247"/>
      <c r="DF50" s="247"/>
      <c r="DG50" s="247"/>
      <c r="DH50" s="247"/>
      <c r="DI50" s="247"/>
      <c r="DJ50" s="247"/>
      <c r="DK50" s="247"/>
      <c r="DL50" s="247"/>
    </row>
    <row r="51" spans="104:116"/>
    <row r="52" spans="104:116"/>
    <row r="53" spans="104:116">
      <c r="DL53" s="247"/>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47"/>
      <c r="DD67" s="247"/>
      <c r="DE67" s="247"/>
      <c r="DF67" s="247"/>
      <c r="DG67" s="247"/>
      <c r="DH67" s="247"/>
      <c r="DI67" s="247"/>
      <c r="DJ67" s="247"/>
      <c r="DK67" s="247"/>
      <c r="DL67" s="247"/>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LsQlIMzojWyfmwkHTzFnPHWlpQXEUEyuwjyi9EdBKOaGbjs1oug58pMYgEXtYgkmkPMoCdG5XdAuYtwQbSfNQ==" saltValue="Sy+87Bv/e+taga7RWRBoow==" spinCount="100000" sheet="1" objects="1" scenarios="1"/>
  <dataConsolidate/>
  <phoneticPr fontId="2"/>
  <printOptions horizontalCentered="1"/>
  <pageMargins left="0" right="0" top="0.39370078740157483" bottom="0.39370078740157483" header="0.19685039370078741" footer="0.19685039370078741"/>
  <pageSetup paperSize="8" scale="70"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c r="AS1" s="250"/>
      <c r="AT1" s="250"/>
    </row>
    <row r="2" spans="1:46">
      <c r="AS2" s="250"/>
      <c r="AT2" s="250"/>
    </row>
    <row r="3" spans="1:46">
      <c r="AS3" s="250"/>
      <c r="AT3" s="250"/>
    </row>
    <row r="4" spans="1:46">
      <c r="AS4" s="250"/>
      <c r="AT4" s="250"/>
    </row>
    <row r="5" spans="1:46" ht="17.2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477</v>
      </c>
      <c r="AP7" s="260"/>
      <c r="AQ7" s="261" t="s">
        <v>478</v>
      </c>
      <c r="AR7" s="262"/>
    </row>
    <row r="8" spans="1:46">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479</v>
      </c>
      <c r="AQ8" s="267" t="s">
        <v>480</v>
      </c>
      <c r="AR8" s="268" t="s">
        <v>481</v>
      </c>
    </row>
    <row r="9" spans="1:46">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482</v>
      </c>
      <c r="AL9" s="1131"/>
      <c r="AM9" s="1131"/>
      <c r="AN9" s="1132"/>
      <c r="AO9" s="269">
        <v>2939695</v>
      </c>
      <c r="AP9" s="269">
        <v>102629</v>
      </c>
      <c r="AQ9" s="270">
        <v>72090</v>
      </c>
      <c r="AR9" s="271">
        <v>42.4</v>
      </c>
    </row>
    <row r="10" spans="1:46" ht="13.5" customHeight="1">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483</v>
      </c>
      <c r="AL10" s="1131"/>
      <c r="AM10" s="1131"/>
      <c r="AN10" s="1132"/>
      <c r="AO10" s="272">
        <v>2038</v>
      </c>
      <c r="AP10" s="272">
        <v>71</v>
      </c>
      <c r="AQ10" s="273">
        <v>9072</v>
      </c>
      <c r="AR10" s="274">
        <v>-99.2</v>
      </c>
    </row>
    <row r="11" spans="1:46" ht="13.5" customHeight="1">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484</v>
      </c>
      <c r="AL11" s="1131"/>
      <c r="AM11" s="1131"/>
      <c r="AN11" s="1132"/>
      <c r="AO11" s="272" t="s">
        <v>485</v>
      </c>
      <c r="AP11" s="272" t="s">
        <v>485</v>
      </c>
      <c r="AQ11" s="273">
        <v>383</v>
      </c>
      <c r="AR11" s="274" t="s">
        <v>485</v>
      </c>
    </row>
    <row r="12" spans="1:46" ht="13.5" customHeight="1">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485</v>
      </c>
      <c r="AP12" s="272" t="s">
        <v>485</v>
      </c>
      <c r="AQ12" s="273">
        <v>26</v>
      </c>
      <c r="AR12" s="274" t="s">
        <v>485</v>
      </c>
    </row>
    <row r="13" spans="1:46" ht="13.5" customHeight="1">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487</v>
      </c>
      <c r="AL13" s="1131"/>
      <c r="AM13" s="1131"/>
      <c r="AN13" s="1132"/>
      <c r="AO13" s="272">
        <v>73899</v>
      </c>
      <c r="AP13" s="272">
        <v>2580</v>
      </c>
      <c r="AQ13" s="273">
        <v>2732</v>
      </c>
      <c r="AR13" s="274">
        <v>-5.6</v>
      </c>
    </row>
    <row r="14" spans="1:46" ht="13.5" customHeight="1">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488</v>
      </c>
      <c r="AL14" s="1131"/>
      <c r="AM14" s="1131"/>
      <c r="AN14" s="1132"/>
      <c r="AO14" s="272">
        <v>15561</v>
      </c>
      <c r="AP14" s="272">
        <v>543</v>
      </c>
      <c r="AQ14" s="273">
        <v>1315</v>
      </c>
      <c r="AR14" s="274">
        <v>-58.7</v>
      </c>
    </row>
    <row r="15" spans="1:46" ht="13.5" customHeight="1">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489</v>
      </c>
      <c r="AL15" s="1134"/>
      <c r="AM15" s="1134"/>
      <c r="AN15" s="1135"/>
      <c r="AO15" s="272">
        <v>-178407</v>
      </c>
      <c r="AP15" s="272">
        <v>-6228</v>
      </c>
      <c r="AQ15" s="273">
        <v>-4107</v>
      </c>
      <c r="AR15" s="274">
        <v>51.6</v>
      </c>
    </row>
    <row r="16" spans="1:46">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176</v>
      </c>
      <c r="AL16" s="1134"/>
      <c r="AM16" s="1134"/>
      <c r="AN16" s="1135"/>
      <c r="AO16" s="272">
        <v>2852786</v>
      </c>
      <c r="AP16" s="272">
        <v>99595</v>
      </c>
      <c r="AQ16" s="273">
        <v>81511</v>
      </c>
      <c r="AR16" s="274">
        <v>22.2</v>
      </c>
    </row>
    <row r="17" spans="1:46">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494</v>
      </c>
      <c r="AL21" s="1137"/>
      <c r="AM21" s="1137"/>
      <c r="AN21" s="1138"/>
      <c r="AO21" s="285">
        <v>8.31</v>
      </c>
      <c r="AP21" s="286">
        <v>6.74</v>
      </c>
      <c r="AQ21" s="287">
        <v>1.57</v>
      </c>
      <c r="AR21" s="255"/>
      <c r="AS21" s="288"/>
      <c r="AT21" s="284"/>
    </row>
    <row r="22" spans="1:46" s="289" customFormat="1">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495</v>
      </c>
      <c r="AL22" s="1137"/>
      <c r="AM22" s="1137"/>
      <c r="AN22" s="1138"/>
      <c r="AO22" s="290">
        <v>98.3</v>
      </c>
      <c r="AP22" s="291">
        <v>97</v>
      </c>
      <c r="AQ22" s="292">
        <v>1.3</v>
      </c>
      <c r="AR22" s="276"/>
      <c r="AS22" s="288"/>
      <c r="AT22" s="284"/>
    </row>
    <row r="23" spans="1:46" s="289" customFormat="1">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c r="A27" s="297"/>
      <c r="AO27" s="250"/>
      <c r="AP27" s="250"/>
      <c r="AQ27" s="250"/>
      <c r="AR27" s="250"/>
      <c r="AS27" s="250"/>
      <c r="AT27" s="250"/>
    </row>
    <row r="28" spans="1:46" ht="17.2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477</v>
      </c>
      <c r="AP30" s="260"/>
      <c r="AQ30" s="261" t="s">
        <v>478</v>
      </c>
      <c r="AR30" s="262"/>
    </row>
    <row r="31" spans="1:46">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479</v>
      </c>
      <c r="AQ31" s="267" t="s">
        <v>480</v>
      </c>
      <c r="AR31" s="268" t="s">
        <v>481</v>
      </c>
    </row>
    <row r="32" spans="1:46" ht="27" customHeight="1">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499</v>
      </c>
      <c r="AL32" s="1121"/>
      <c r="AM32" s="1121"/>
      <c r="AN32" s="1122"/>
      <c r="AO32" s="300">
        <v>915281</v>
      </c>
      <c r="AP32" s="300">
        <v>31954</v>
      </c>
      <c r="AQ32" s="301">
        <v>33695</v>
      </c>
      <c r="AR32" s="302">
        <v>-5.2</v>
      </c>
    </row>
    <row r="33" spans="1:46" ht="13.5" customHeight="1">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500</v>
      </c>
      <c r="AL33" s="1121"/>
      <c r="AM33" s="1121"/>
      <c r="AN33" s="1122"/>
      <c r="AO33" s="300" t="s">
        <v>485</v>
      </c>
      <c r="AP33" s="300" t="s">
        <v>485</v>
      </c>
      <c r="AQ33" s="301" t="s">
        <v>485</v>
      </c>
      <c r="AR33" s="302" t="s">
        <v>485</v>
      </c>
    </row>
    <row r="34" spans="1:46" ht="27" customHeight="1">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501</v>
      </c>
      <c r="AL34" s="1121"/>
      <c r="AM34" s="1121"/>
      <c r="AN34" s="1122"/>
      <c r="AO34" s="300" t="s">
        <v>485</v>
      </c>
      <c r="AP34" s="300" t="s">
        <v>485</v>
      </c>
      <c r="AQ34" s="301" t="s">
        <v>485</v>
      </c>
      <c r="AR34" s="302" t="s">
        <v>485</v>
      </c>
    </row>
    <row r="35" spans="1:46" ht="27" customHeight="1">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502</v>
      </c>
      <c r="AL35" s="1121"/>
      <c r="AM35" s="1121"/>
      <c r="AN35" s="1122"/>
      <c r="AO35" s="300">
        <v>197689</v>
      </c>
      <c r="AP35" s="300">
        <v>6902</v>
      </c>
      <c r="AQ35" s="301">
        <v>8394</v>
      </c>
      <c r="AR35" s="302">
        <v>-17.8</v>
      </c>
    </row>
    <row r="36" spans="1:46" ht="27" customHeight="1">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503</v>
      </c>
      <c r="AL36" s="1121"/>
      <c r="AM36" s="1121"/>
      <c r="AN36" s="1122"/>
      <c r="AO36" s="300" t="s">
        <v>485</v>
      </c>
      <c r="AP36" s="300" t="s">
        <v>485</v>
      </c>
      <c r="AQ36" s="301">
        <v>1998</v>
      </c>
      <c r="AR36" s="302" t="s">
        <v>485</v>
      </c>
    </row>
    <row r="37" spans="1:46" ht="13.5" customHeight="1">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504</v>
      </c>
      <c r="AL37" s="1121"/>
      <c r="AM37" s="1121"/>
      <c r="AN37" s="1122"/>
      <c r="AO37" s="300">
        <v>782</v>
      </c>
      <c r="AP37" s="300">
        <v>27</v>
      </c>
      <c r="AQ37" s="301">
        <v>1021</v>
      </c>
      <c r="AR37" s="302">
        <v>-97.4</v>
      </c>
    </row>
    <row r="38" spans="1:46" ht="27" customHeight="1">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505</v>
      </c>
      <c r="AL38" s="1124"/>
      <c r="AM38" s="1124"/>
      <c r="AN38" s="1125"/>
      <c r="AO38" s="303" t="s">
        <v>485</v>
      </c>
      <c r="AP38" s="303" t="s">
        <v>485</v>
      </c>
      <c r="AQ38" s="304">
        <v>3</v>
      </c>
      <c r="AR38" s="292" t="s">
        <v>485</v>
      </c>
      <c r="AS38" s="299"/>
    </row>
    <row r="39" spans="1:46">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506</v>
      </c>
      <c r="AL39" s="1124"/>
      <c r="AM39" s="1124"/>
      <c r="AN39" s="1125"/>
      <c r="AO39" s="300">
        <v>-97489</v>
      </c>
      <c r="AP39" s="300">
        <v>-3403</v>
      </c>
      <c r="AQ39" s="301">
        <v>-3210</v>
      </c>
      <c r="AR39" s="302">
        <v>6</v>
      </c>
      <c r="AS39" s="299"/>
    </row>
    <row r="40" spans="1:46" ht="27" customHeight="1">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507</v>
      </c>
      <c r="AL40" s="1121"/>
      <c r="AM40" s="1121"/>
      <c r="AN40" s="1122"/>
      <c r="AO40" s="300">
        <v>-841339</v>
      </c>
      <c r="AP40" s="300">
        <v>-29372</v>
      </c>
      <c r="AQ40" s="301">
        <v>-26336</v>
      </c>
      <c r="AR40" s="302">
        <v>11.5</v>
      </c>
      <c r="AS40" s="299"/>
    </row>
    <row r="41" spans="1:46">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286</v>
      </c>
      <c r="AL41" s="1127"/>
      <c r="AM41" s="1127"/>
      <c r="AN41" s="1128"/>
      <c r="AO41" s="300">
        <v>174924</v>
      </c>
      <c r="AP41" s="300">
        <v>6107</v>
      </c>
      <c r="AQ41" s="301">
        <v>15565</v>
      </c>
      <c r="AR41" s="302">
        <v>-60.8</v>
      </c>
      <c r="AS41" s="299"/>
    </row>
    <row r="42" spans="1:46">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477</v>
      </c>
      <c r="AN49" s="1115" t="s">
        <v>510</v>
      </c>
      <c r="AO49" s="1116"/>
      <c r="AP49" s="1116"/>
      <c r="AQ49" s="1116"/>
      <c r="AR49" s="1117"/>
    </row>
    <row r="50" spans="1:44">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511</v>
      </c>
      <c r="AO50" s="317" t="s">
        <v>512</v>
      </c>
      <c r="AP50" s="318" t="s">
        <v>513</v>
      </c>
      <c r="AQ50" s="319" t="s">
        <v>514</v>
      </c>
      <c r="AR50" s="320" t="s">
        <v>515</v>
      </c>
    </row>
    <row r="51" spans="1:44">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1429914</v>
      </c>
      <c r="AN51" s="322">
        <v>46892</v>
      </c>
      <c r="AO51" s="323">
        <v>-2.6</v>
      </c>
      <c r="AP51" s="324">
        <v>52068</v>
      </c>
      <c r="AQ51" s="325">
        <v>1.6</v>
      </c>
      <c r="AR51" s="326">
        <v>-4.2</v>
      </c>
    </row>
    <row r="52" spans="1:44">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1157929</v>
      </c>
      <c r="AN52" s="330">
        <v>37972</v>
      </c>
      <c r="AO52" s="331">
        <v>12.1</v>
      </c>
      <c r="AP52" s="332">
        <v>26936</v>
      </c>
      <c r="AQ52" s="333">
        <v>3.4</v>
      </c>
      <c r="AR52" s="334">
        <v>8.6999999999999993</v>
      </c>
    </row>
    <row r="53" spans="1:44">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899121</v>
      </c>
      <c r="AN53" s="322">
        <v>29965</v>
      </c>
      <c r="AO53" s="323">
        <v>-36.1</v>
      </c>
      <c r="AP53" s="324">
        <v>47161</v>
      </c>
      <c r="AQ53" s="325">
        <v>-9.4</v>
      </c>
      <c r="AR53" s="326">
        <v>-26.7</v>
      </c>
    </row>
    <row r="54" spans="1:44">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611625</v>
      </c>
      <c r="AN54" s="330">
        <v>20383</v>
      </c>
      <c r="AO54" s="331">
        <v>-46.3</v>
      </c>
      <c r="AP54" s="332">
        <v>24595</v>
      </c>
      <c r="AQ54" s="333">
        <v>-8.6999999999999993</v>
      </c>
      <c r="AR54" s="334">
        <v>-37.6</v>
      </c>
    </row>
    <row r="55" spans="1:44">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700303</v>
      </c>
      <c r="AN55" s="322">
        <v>23683</v>
      </c>
      <c r="AO55" s="323">
        <v>-21</v>
      </c>
      <c r="AP55" s="324">
        <v>43423</v>
      </c>
      <c r="AQ55" s="325">
        <v>-7.9</v>
      </c>
      <c r="AR55" s="326">
        <v>-13.1</v>
      </c>
    </row>
    <row r="56" spans="1:44">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472087</v>
      </c>
      <c r="AN56" s="330">
        <v>15965</v>
      </c>
      <c r="AO56" s="331">
        <v>-21.7</v>
      </c>
      <c r="AP56" s="332">
        <v>22207</v>
      </c>
      <c r="AQ56" s="333">
        <v>-9.6999999999999993</v>
      </c>
      <c r="AR56" s="334">
        <v>-12</v>
      </c>
    </row>
    <row r="57" spans="1:44">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901122</v>
      </c>
      <c r="AN57" s="322">
        <v>30966</v>
      </c>
      <c r="AO57" s="323">
        <v>30.8</v>
      </c>
      <c r="AP57" s="324">
        <v>45265</v>
      </c>
      <c r="AQ57" s="325">
        <v>4.2</v>
      </c>
      <c r="AR57" s="326">
        <v>26.6</v>
      </c>
    </row>
    <row r="58" spans="1:44">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674103</v>
      </c>
      <c r="AN58" s="330">
        <v>23165</v>
      </c>
      <c r="AO58" s="331">
        <v>45.1</v>
      </c>
      <c r="AP58" s="332">
        <v>22600</v>
      </c>
      <c r="AQ58" s="333">
        <v>1.8</v>
      </c>
      <c r="AR58" s="334">
        <v>43.3</v>
      </c>
    </row>
    <row r="59" spans="1:44">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536207</v>
      </c>
      <c r="AN59" s="322">
        <v>18720</v>
      </c>
      <c r="AO59" s="323">
        <v>-39.5</v>
      </c>
      <c r="AP59" s="324">
        <v>54621</v>
      </c>
      <c r="AQ59" s="325">
        <v>20.7</v>
      </c>
      <c r="AR59" s="326">
        <v>-60.2</v>
      </c>
    </row>
    <row r="60" spans="1:44">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371379</v>
      </c>
      <c r="AN60" s="330">
        <v>12965</v>
      </c>
      <c r="AO60" s="331">
        <v>-44</v>
      </c>
      <c r="AP60" s="332">
        <v>30892</v>
      </c>
      <c r="AQ60" s="333">
        <v>36.700000000000003</v>
      </c>
      <c r="AR60" s="334">
        <v>-80.7</v>
      </c>
    </row>
    <row r="61" spans="1:44">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893333</v>
      </c>
      <c r="AN61" s="337">
        <v>30045</v>
      </c>
      <c r="AO61" s="338">
        <v>-13.7</v>
      </c>
      <c r="AP61" s="339">
        <v>48508</v>
      </c>
      <c r="AQ61" s="340">
        <v>1.8</v>
      </c>
      <c r="AR61" s="326">
        <v>-15.5</v>
      </c>
    </row>
    <row r="62" spans="1:44">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657425</v>
      </c>
      <c r="AN62" s="330">
        <v>22090</v>
      </c>
      <c r="AO62" s="331">
        <v>-11</v>
      </c>
      <c r="AP62" s="332">
        <v>25446</v>
      </c>
      <c r="AQ62" s="333">
        <v>4.7</v>
      </c>
      <c r="AR62" s="334">
        <v>-15.7</v>
      </c>
    </row>
    <row r="63" spans="1:44">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c r="AK67" s="250"/>
      <c r="AL67" s="250"/>
      <c r="AM67" s="250"/>
      <c r="AN67" s="250"/>
      <c r="AO67" s="250"/>
      <c r="AP67" s="250"/>
      <c r="AQ67" s="250"/>
      <c r="AR67" s="250"/>
      <c r="AS67" s="250"/>
      <c r="AT67" s="250"/>
    </row>
    <row r="68" spans="1:46" ht="13.5" hidden="1" customHeight="1">
      <c r="AK68" s="250"/>
      <c r="AL68" s="250"/>
      <c r="AM68" s="250"/>
      <c r="AN68" s="250"/>
      <c r="AO68" s="250"/>
      <c r="AP68" s="250"/>
      <c r="AQ68" s="250"/>
      <c r="AR68" s="250"/>
    </row>
    <row r="69" spans="1:46" ht="13.5" hidden="1" customHeight="1">
      <c r="AK69" s="250"/>
      <c r="AL69" s="250"/>
      <c r="AM69" s="250"/>
      <c r="AN69" s="250"/>
      <c r="AO69" s="250"/>
      <c r="AP69" s="250"/>
      <c r="AQ69" s="250"/>
      <c r="AR69" s="250"/>
    </row>
    <row r="70" spans="1:46" hidden="1">
      <c r="AK70" s="250"/>
      <c r="AL70" s="250"/>
      <c r="AM70" s="250"/>
      <c r="AN70" s="250"/>
      <c r="AO70" s="250"/>
      <c r="AP70" s="250"/>
      <c r="AQ70" s="250"/>
      <c r="AR70" s="250"/>
    </row>
    <row r="71" spans="1:46" hidden="1">
      <c r="AK71" s="250"/>
      <c r="AL71" s="250"/>
      <c r="AM71" s="250"/>
      <c r="AN71" s="250"/>
      <c r="AO71" s="250"/>
      <c r="AP71" s="250"/>
      <c r="AQ71" s="250"/>
      <c r="AR71" s="250"/>
    </row>
    <row r="72" spans="1:46" hidden="1">
      <c r="AK72" s="250"/>
      <c r="AL72" s="250"/>
      <c r="AM72" s="250"/>
      <c r="AN72" s="250"/>
      <c r="AO72" s="250"/>
      <c r="AP72" s="250"/>
      <c r="AQ72" s="250"/>
      <c r="AR72" s="250"/>
    </row>
    <row r="73" spans="1:46" hidden="1">
      <c r="AK73" s="250"/>
      <c r="AL73" s="250"/>
      <c r="AM73" s="250"/>
      <c r="AN73" s="250"/>
      <c r="AO73" s="250"/>
      <c r="AP73" s="250"/>
      <c r="AQ73" s="250"/>
      <c r="AR73" s="250"/>
    </row>
  </sheetData>
  <sheetProtection algorithmName="SHA-512" hashValue="6CLXWla8yFUryyJBBxG3glgdmqeFFEq4HcpDLyaooqmAG90YgYDkiQQrk8em9xNGhtCehdHDDoQ5/HEYG2S6pA==" saltValue="NvcXYyTGYJjjdOBGTLpAx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 right="0" top="0.39370078740157483" bottom="0.39370078740157483" header="0.19685039370078741" footer="0.19685039370078741"/>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48" customWidth="1"/>
    <col min="126" max="16384" width="9" style="247" hidden="1"/>
  </cols>
  <sheetData>
    <row r="1" spans="2:125" ht="13.5" customHeight="1">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c r="B2" s="247"/>
      <c r="DG2" s="247"/>
    </row>
    <row r="3" spans="2:12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row r="5" spans="2:125"/>
    <row r="6" spans="2:125"/>
    <row r="7" spans="2:125"/>
    <row r="8" spans="2:125"/>
    <row r="9" spans="2:125">
      <c r="DU9" s="247"/>
    </row>
    <row r="10" spans="2:125"/>
    <row r="11" spans="2:125"/>
    <row r="12" spans="2:125"/>
    <row r="13" spans="2:125"/>
    <row r="14" spans="2:125"/>
    <row r="15" spans="2:125"/>
    <row r="16" spans="2:125"/>
    <row r="17" spans="125:125">
      <c r="DU17" s="247"/>
    </row>
    <row r="18" spans="125:125"/>
    <row r="19" spans="125:125"/>
    <row r="20" spans="125:125">
      <c r="DU20" s="247"/>
    </row>
    <row r="21" spans="125:125">
      <c r="DU21" s="247"/>
    </row>
    <row r="22" spans="125:125"/>
    <row r="23" spans="125:125"/>
    <row r="24" spans="125:125"/>
    <row r="25" spans="125:125"/>
    <row r="26" spans="125:125"/>
    <row r="27" spans="125:125"/>
    <row r="28" spans="125:125">
      <c r="DU28" s="247"/>
    </row>
    <row r="29" spans="125:125"/>
    <row r="30" spans="125:125"/>
    <row r="31" spans="125:125"/>
    <row r="32" spans="125:125"/>
    <row r="33" spans="2:125">
      <c r="B33" s="247"/>
      <c r="G33" s="247"/>
      <c r="I33" s="247"/>
    </row>
    <row r="34" spans="2:125">
      <c r="C34" s="247"/>
      <c r="P34" s="247"/>
      <c r="DE34" s="247"/>
      <c r="DH34" s="247"/>
    </row>
    <row r="35" spans="2:125">
      <c r="D35" s="247"/>
      <c r="E35" s="247"/>
      <c r="DG35" s="247"/>
      <c r="DJ35" s="247"/>
      <c r="DP35" s="247"/>
      <c r="DQ35" s="247"/>
      <c r="DR35" s="247"/>
      <c r="DS35" s="247"/>
      <c r="DT35" s="247"/>
      <c r="DU35" s="247"/>
    </row>
    <row r="36" spans="2:12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c r="DU37" s="247"/>
    </row>
    <row r="38" spans="2:125">
      <c r="DT38" s="247"/>
      <c r="DU38" s="247"/>
    </row>
    <row r="39" spans="2:125"/>
    <row r="40" spans="2:125">
      <c r="DH40" s="247"/>
    </row>
    <row r="41" spans="2:125">
      <c r="DE41" s="247"/>
    </row>
    <row r="42" spans="2:125">
      <c r="DG42" s="247"/>
      <c r="DJ42" s="247"/>
    </row>
    <row r="43" spans="2:12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c r="DU44" s="247"/>
    </row>
    <row r="45" spans="2:125"/>
    <row r="46" spans="2:125"/>
    <row r="47" spans="2:125"/>
    <row r="48" spans="2:125">
      <c r="DT48" s="247"/>
      <c r="DU48" s="247"/>
    </row>
    <row r="49" spans="120:125">
      <c r="DU49" s="247"/>
    </row>
    <row r="50" spans="120:125">
      <c r="DU50" s="247"/>
    </row>
    <row r="51" spans="120:125">
      <c r="DP51" s="247"/>
      <c r="DQ51" s="247"/>
      <c r="DR51" s="247"/>
      <c r="DS51" s="247"/>
      <c r="DT51" s="247"/>
      <c r="DU51" s="247"/>
    </row>
    <row r="52" spans="120:125"/>
    <row r="53" spans="120:125"/>
    <row r="54" spans="120:125">
      <c r="DU54" s="247"/>
    </row>
    <row r="55" spans="120:125"/>
    <row r="56" spans="120:125"/>
    <row r="57" spans="120:125"/>
    <row r="58" spans="120:125">
      <c r="DU58" s="247"/>
    </row>
    <row r="59" spans="120:125"/>
    <row r="60" spans="120:125"/>
    <row r="61" spans="120:125"/>
    <row r="62" spans="120:125"/>
    <row r="63" spans="120:125">
      <c r="DU63" s="247"/>
    </row>
    <row r="64" spans="120:125">
      <c r="DT64" s="247"/>
      <c r="DU64" s="247"/>
    </row>
    <row r="65" spans="123:125"/>
    <row r="66" spans="123:125"/>
    <row r="67" spans="123:125"/>
    <row r="68" spans="123:125"/>
    <row r="69" spans="123:125">
      <c r="DS69" s="247"/>
      <c r="DT69" s="247"/>
      <c r="DU69" s="247"/>
    </row>
    <row r="70" spans="123:125"/>
    <row r="71" spans="123:125"/>
    <row r="72" spans="123:125"/>
    <row r="73" spans="123:125"/>
    <row r="74" spans="123:125"/>
    <row r="75" spans="123:125"/>
    <row r="76" spans="123:125"/>
    <row r="77" spans="123:125"/>
    <row r="78" spans="123:125"/>
    <row r="79" spans="123:125"/>
    <row r="80" spans="123:125"/>
    <row r="81" spans="116:125"/>
    <row r="82" spans="116:125">
      <c r="DL82" s="247"/>
    </row>
    <row r="83" spans="116:125">
      <c r="DM83" s="247"/>
      <c r="DN83" s="247"/>
      <c r="DO83" s="247"/>
      <c r="DP83" s="247"/>
      <c r="DQ83" s="247"/>
      <c r="DR83" s="247"/>
      <c r="DS83" s="247"/>
      <c r="DT83" s="247"/>
      <c r="DU83" s="247"/>
    </row>
    <row r="84" spans="116:125"/>
    <row r="85" spans="116:125"/>
    <row r="86" spans="116:125"/>
    <row r="87" spans="116:125"/>
    <row r="88" spans="116:125">
      <c r="DU88" s="247"/>
    </row>
    <row r="89" spans="116:125"/>
    <row r="90" spans="116:125"/>
    <row r="91" spans="116:125"/>
    <row r="92" spans="116:125" ht="13.5" customHeight="1"/>
    <row r="93" spans="116:125" ht="13.5" customHeight="1"/>
    <row r="94" spans="116:125" ht="13.5" customHeight="1">
      <c r="DS94" s="247"/>
      <c r="DT94" s="247"/>
      <c r="DU94" s="247"/>
    </row>
    <row r="95" spans="116:125" ht="13.5" customHeight="1">
      <c r="DU95" s="247"/>
    </row>
    <row r="96" spans="116:125" ht="13.5" customHeight="1"/>
    <row r="97" spans="124:125" ht="13.5" customHeight="1"/>
    <row r="98" spans="124:125" ht="13.5" customHeight="1"/>
    <row r="99" spans="124:125" ht="13.5" customHeight="1"/>
    <row r="100" spans="124:125" ht="13.5" customHeight="1"/>
    <row r="101" spans="124:125" ht="13.5" customHeight="1">
      <c r="DU101" s="247"/>
    </row>
    <row r="102" spans="124:125" ht="13.5" customHeight="1"/>
    <row r="103" spans="124:125" ht="13.5" customHeight="1"/>
    <row r="104" spans="124:125" ht="13.5" customHeight="1">
      <c r="DT104" s="247"/>
      <c r="DU104" s="247"/>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47" t="s">
        <v>474</v>
      </c>
    </row>
    <row r="120" spans="125:125" ht="13.5" hidden="1" customHeight="1"/>
    <row r="121" spans="125:125" ht="13.5" hidden="1" customHeight="1">
      <c r="DU121" s="247"/>
    </row>
  </sheetData>
  <sheetProtection algorithmName="SHA-512" hashValue="sAAadklWlYhMW4znuROlCZaKlj+eOHCy4IIbFTzU8ZCvOTbBg7NMek381/ftY/LK77GQL7YqLgC0yfJuX3qjyA==" saltValue="UjqRoqzcAhoYU7nx+fGiVA==" spinCount="100000" sheet="1" objects="1" scenarios="1"/>
  <dataConsolidate/>
  <phoneticPr fontId="2"/>
  <printOptions horizontalCentered="1"/>
  <pageMargins left="0" right="0" top="0.39370078740157483" bottom="0.39370078740157483" header="0.19685039370078741" footer="0.19685039370078741"/>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48" customWidth="1"/>
    <col min="126" max="142" width="0" style="247" hidden="1" customWidth="1"/>
    <col min="143" max="16384" width="9" style="247" hidden="1"/>
  </cols>
  <sheetData>
    <row r="1" spans="1:125" ht="13.5" customHeight="1">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c r="B2" s="247"/>
      <c r="T2" s="247"/>
    </row>
    <row r="3" spans="1:12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47"/>
      <c r="G33" s="247"/>
      <c r="I33" s="247"/>
    </row>
    <row r="34" spans="2:125">
      <c r="C34" s="247"/>
      <c r="P34" s="247"/>
      <c r="R34" s="247"/>
      <c r="U34" s="247"/>
    </row>
    <row r="35" spans="2:12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c r="F36" s="247"/>
      <c r="H36" s="247"/>
      <c r="J36" s="247"/>
      <c r="K36" s="247"/>
      <c r="L36" s="247"/>
      <c r="M36" s="247"/>
      <c r="N36" s="247"/>
      <c r="O36" s="247"/>
      <c r="Q36" s="247"/>
      <c r="S36" s="247"/>
      <c r="V36" s="247"/>
    </row>
    <row r="37" spans="2:125"/>
    <row r="38" spans="2:125"/>
    <row r="39" spans="2:125"/>
    <row r="40" spans="2:125">
      <c r="U40" s="247"/>
    </row>
    <row r="41" spans="2:125">
      <c r="R41" s="247"/>
    </row>
    <row r="42" spans="2:12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c r="Q43" s="247"/>
      <c r="S43" s="247"/>
      <c r="V43" s="247"/>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48" t="s">
        <v>474</v>
      </c>
    </row>
  </sheetData>
  <sheetProtection algorithmName="SHA-512" hashValue="iOnmA98KQHwfGj+0ZAXqMfBAFb0hjWITBUG9tFrWc5+2+vTo/ty37FJrmt9093xoo483BzNXKo99mJgXcD5TMg==" saltValue="Z+7D47NTzvNH3jH1zo+neA==" spinCount="100000" sheet="1" objects="1" scenarios="1"/>
  <dataConsolidate/>
  <phoneticPr fontId="2"/>
  <printOptions horizontalCentered="1"/>
  <pageMargins left="0" right="0" top="0.39370078740157483" bottom="0.39370078740157483" header="0.19685039370078741" footer="0.19685039370078741"/>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524</v>
      </c>
      <c r="G46" s="8" t="s">
        <v>525</v>
      </c>
      <c r="H46" s="8" t="s">
        <v>526</v>
      </c>
      <c r="I46" s="8" t="s">
        <v>527</v>
      </c>
      <c r="J46" s="9" t="s">
        <v>528</v>
      </c>
    </row>
    <row r="47" spans="2:10" ht="57.75" customHeight="1">
      <c r="B47" s="10"/>
      <c r="C47" s="1139" t="s">
        <v>3</v>
      </c>
      <c r="D47" s="1139"/>
      <c r="E47" s="1140"/>
      <c r="F47" s="11">
        <v>20.32</v>
      </c>
      <c r="G47" s="12">
        <v>21.1</v>
      </c>
      <c r="H47" s="12">
        <v>22.88</v>
      </c>
      <c r="I47" s="12">
        <v>19.149999999999999</v>
      </c>
      <c r="J47" s="13">
        <v>19.55</v>
      </c>
    </row>
    <row r="48" spans="2:10" ht="57.75" customHeight="1">
      <c r="B48" s="14"/>
      <c r="C48" s="1141" t="s">
        <v>4</v>
      </c>
      <c r="D48" s="1141"/>
      <c r="E48" s="1142"/>
      <c r="F48" s="15">
        <v>4.84</v>
      </c>
      <c r="G48" s="16">
        <v>5.4</v>
      </c>
      <c r="H48" s="16">
        <v>4.12</v>
      </c>
      <c r="I48" s="16">
        <v>7.62</v>
      </c>
      <c r="J48" s="17">
        <v>2.4700000000000002</v>
      </c>
    </row>
    <row r="49" spans="2:10" ht="57.75" customHeight="1" thickBot="1">
      <c r="B49" s="18"/>
      <c r="C49" s="1143" t="s">
        <v>5</v>
      </c>
      <c r="D49" s="1143"/>
      <c r="E49" s="1144"/>
      <c r="F49" s="19" t="s">
        <v>529</v>
      </c>
      <c r="G49" s="20">
        <v>2.72</v>
      </c>
      <c r="H49" s="20" t="s">
        <v>530</v>
      </c>
      <c r="I49" s="20">
        <v>0.21</v>
      </c>
      <c r="J49" s="21" t="s">
        <v>531</v>
      </c>
    </row>
    <row r="50" spans="2:10"/>
  </sheetData>
  <sheetProtection algorithmName="SHA-512" hashValue="xzL6TyPRXP7j8vYIFtuPrjcKFsS3g5BQ3rG3AsXUCXABmIqMMWz/jKgIJXV/qA72Oi5Sx6/bZx/mSXLoKz/VUg==" saltValue="wJdSQBGcn6Xy4+G4ZfsQdA=="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8" scale="89"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2026-03-13T05:05:25Z</cp:lastPrinted>
  <dcterms:created xsi:type="dcterms:W3CDTF">2026-02-26T09:59:16Z</dcterms:created>
  <dcterms:modified xsi:type="dcterms:W3CDTF">2026-03-16T07:53:28Z</dcterms:modified>
  <cp:category/>
</cp:coreProperties>
</file>